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730" windowHeight="5715" activeTab="8"/>
  </bookViews>
  <sheets>
    <sheet name="H27" sheetId="1" r:id="rId1"/>
    <sheet name="H28" sheetId="2" r:id="rId2"/>
    <sheet name="H29" sheetId="3" r:id="rId3"/>
    <sheet name="H30" sheetId="4" r:id="rId4"/>
    <sheet name="R1" sheetId="5" r:id="rId5"/>
    <sheet name="R2" sheetId="6" r:id="rId6"/>
    <sheet name="R3" sheetId="7" r:id="rId7"/>
    <sheet name="R4" sheetId="9" r:id="rId8"/>
    <sheet name="R5" sheetId="8" r:id="rId9"/>
  </sheets>
  <definedNames>
    <definedName name="_xlnm.Print_Area" localSheetId="0">'H27'!$A$1:$R$60</definedName>
    <definedName name="_xlnm.Print_Area" localSheetId="2">'H29'!$A$1:$P$62</definedName>
    <definedName name="_xlnm.Print_Area" localSheetId="3">'H30'!$A$1:$P$66</definedName>
    <definedName name="_xlnm.Print_Area" localSheetId="4">'R1'!$A$1:$P$63</definedName>
    <definedName name="_xlnm.Print_Area" localSheetId="5">'R2'!$A$1:$P$62</definedName>
    <definedName name="_xlnm.Print_Area" localSheetId="6">'R3'!$A$1:$P$62</definedName>
    <definedName name="_xlnm.Print_Area" localSheetId="8">'R5'!$A$1:$P$62</definedName>
    <definedName name="_xlnm.Print_Area" localSheetId="7">'R4'!$A$1:$P$62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<sst xmlns="http://schemas.openxmlformats.org/spreadsheetml/2006/main" xmlns:r="http://schemas.openxmlformats.org/officeDocument/2006/relationships" count="53" uniqueCount="53">
  <si>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９月</t>
    <rPh sb="1" eb="2">
      <t>ガツ</t>
    </rPh>
    <phoneticPr fontId="2"/>
  </si>
  <si>
    <t>2年</t>
    <rPh sb="1" eb="2">
      <t>ネン</t>
    </rPh>
    <phoneticPr fontId="2"/>
  </si>
  <si>
    <t>４月</t>
    <rPh sb="1" eb="2">
      <t>ガツ</t>
    </rPh>
    <phoneticPr fontId="2"/>
  </si>
  <si>
    <t>28年</t>
    <rPh sb="2" eb="3">
      <t>ネン</t>
    </rPh>
    <phoneticPr fontId="2"/>
  </si>
  <si>
    <t>父　子</t>
    <rPh sb="0" eb="1">
      <t>チチ</t>
    </rPh>
    <rPh sb="2" eb="3">
      <t>コ</t>
    </rPh>
    <phoneticPr fontId="2"/>
  </si>
  <si>
    <t>１０月</t>
    <rPh sb="2" eb="3">
      <t>ガツ</t>
    </rPh>
    <phoneticPr fontId="2"/>
  </si>
  <si>
    <t>注）　（神福）高校生相当についてＨ３０．１０より（マル福）小児，（神福）小児特例に移行。</t>
    <rPh sb="0" eb="1">
      <t>チュウ</t>
    </rPh>
    <rPh sb="4" eb="5">
      <t>カミ</t>
    </rPh>
    <rPh sb="5" eb="6">
      <t>フク</t>
    </rPh>
    <rPh sb="7" eb="10">
      <t>コウコウセイ</t>
    </rPh>
    <rPh sb="10" eb="12">
      <t>ソウトウ</t>
    </rPh>
    <rPh sb="27" eb="28">
      <t>フク</t>
    </rPh>
    <rPh sb="29" eb="31">
      <t>ショウニ</t>
    </rPh>
    <rPh sb="33" eb="34">
      <t>カミ</t>
    </rPh>
    <rPh sb="34" eb="35">
      <t>フク</t>
    </rPh>
    <rPh sb="36" eb="38">
      <t>ショウニ</t>
    </rPh>
    <rPh sb="38" eb="40">
      <t>トクレイ</t>
    </rPh>
    <rPh sb="41" eb="43">
      <t>イコウ</t>
    </rPh>
    <phoneticPr fontId="2"/>
  </si>
  <si>
    <t>重度心身
障害者</t>
    <rPh sb="0" eb="2">
      <t>ジュウド</t>
    </rPh>
    <rPh sb="2" eb="4">
      <t>シンシン</t>
    </rPh>
    <rPh sb="5" eb="7">
      <t>ショウガイ</t>
    </rPh>
    <rPh sb="7" eb="8">
      <t>シャ</t>
    </rPh>
    <phoneticPr fontId="2"/>
  </si>
  <si>
    <t>30年</t>
    <rPh sb="2" eb="3">
      <t>ネン</t>
    </rPh>
    <phoneticPr fontId="2"/>
  </si>
  <si>
    <t>２月</t>
    <rPh sb="1" eb="2">
      <t>ガツ</t>
    </rPh>
    <phoneticPr fontId="2"/>
  </si>
  <si>
    <t>５月</t>
    <rPh sb="1" eb="2">
      <t>ガツ</t>
    </rPh>
    <phoneticPr fontId="2"/>
  </si>
  <si>
    <t>65歳以上
重度心身
障害者</t>
    <rPh sb="2" eb="5">
      <t>サイイジョウ</t>
    </rPh>
    <rPh sb="6" eb="8">
      <t>ジュウド</t>
    </rPh>
    <rPh sb="8" eb="10">
      <t>シンシン</t>
    </rPh>
    <rPh sb="11" eb="14">
      <t>ショウガイシャ</t>
    </rPh>
    <phoneticPr fontId="2"/>
  </si>
  <si>
    <t>８月</t>
    <rPh sb="1" eb="2">
      <t>ガツ</t>
    </rPh>
    <phoneticPr fontId="2"/>
  </si>
  <si>
    <t>神福老人
（68・69歳）</t>
    <rPh sb="0" eb="1">
      <t>カミ</t>
    </rPh>
    <rPh sb="1" eb="2">
      <t>フク</t>
    </rPh>
    <rPh sb="2" eb="4">
      <t>ロウジン</t>
    </rPh>
    <rPh sb="11" eb="12">
      <t>サイ</t>
    </rPh>
    <phoneticPr fontId="2"/>
  </si>
  <si>
    <t>5年</t>
    <rPh sb="1" eb="2">
      <t>ネン</t>
    </rPh>
    <phoneticPr fontId="2"/>
  </si>
  <si>
    <t>妊産婦特例</t>
    <rPh sb="0" eb="3">
      <t>ニンサンプ</t>
    </rPh>
    <rPh sb="3" eb="5">
      <t>トクレイ</t>
    </rPh>
    <phoneticPr fontId="2"/>
  </si>
  <si>
    <t>4年</t>
    <rPh sb="1" eb="2">
      <t>ネン</t>
    </rPh>
    <phoneticPr fontId="2"/>
  </si>
  <si>
    <t>１１月</t>
    <rPh sb="2" eb="3">
      <t>ガツ</t>
    </rPh>
    <phoneticPr fontId="2"/>
  </si>
  <si>
    <t>妊産婦</t>
    <rPh sb="0" eb="3">
      <t>ニンサンプ</t>
    </rPh>
    <phoneticPr fontId="2"/>
  </si>
  <si>
    <t>小児特例</t>
    <rPh sb="0" eb="1">
      <t>ショウ</t>
    </rPh>
    <rPh sb="1" eb="2">
      <t>ジ</t>
    </rPh>
    <rPh sb="2" eb="4">
      <t>トクレイ</t>
    </rPh>
    <phoneticPr fontId="2"/>
  </si>
  <si>
    <t>社保</t>
    <rPh sb="0" eb="1">
      <t>シャ</t>
    </rPh>
    <rPh sb="1" eb="2">
      <t>ホ</t>
    </rPh>
    <phoneticPr fontId="2"/>
  </si>
  <si>
    <t>資料：国保年金課 0299-90-1143</t>
  </si>
  <si>
    <t>１２月</t>
    <rPh sb="2" eb="3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</si>
  <si>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</si>
  <si>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</si>
  <si>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</si>
  <si>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</si>
  <si>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Ｇ÷12</t>
  </si>
  <si>
    <t>マル福受給者数</t>
    <rPh sb="2" eb="3">
      <t>フク</t>
    </rPh>
    <rPh sb="3" eb="6">
      <t>ジュキュウシャ</t>
    </rPh>
    <rPh sb="6" eb="7">
      <t>スウ</t>
    </rPh>
    <phoneticPr fontId="2"/>
  </si>
  <si>
    <t>◆マル福受給者数</t>
    <rPh sb="3" eb="4">
      <t>フク</t>
    </rPh>
    <rPh sb="4" eb="7">
      <t>ジュキュウシャ</t>
    </rPh>
    <rPh sb="7" eb="8">
      <t>スウ</t>
    </rPh>
    <phoneticPr fontId="2"/>
  </si>
  <si>
    <t xml:space="preserve"> 　◆　神福受給者数</t>
    <rPh sb="4" eb="5">
      <t>カミ</t>
    </rPh>
    <rPh sb="5" eb="6">
      <t>フク</t>
    </rPh>
    <rPh sb="6" eb="9">
      <t>ジュキュウシャ</t>
    </rPh>
    <rPh sb="9" eb="10">
      <t>スウ</t>
    </rPh>
    <phoneticPr fontId="2"/>
  </si>
  <si>
    <t>小　児</t>
    <rPh sb="0" eb="1">
      <t>ショウ</t>
    </rPh>
    <rPh sb="2" eb="3">
      <t>ジ</t>
    </rPh>
    <phoneticPr fontId="2"/>
  </si>
  <si>
    <t>１月</t>
    <rPh sb="1" eb="2">
      <t>ガツ</t>
    </rPh>
    <phoneticPr fontId="2"/>
  </si>
  <si>
    <t>平均</t>
    <rPh sb="0" eb="2">
      <t>ヘイキン</t>
    </rPh>
    <phoneticPr fontId="2"/>
  </si>
  <si>
    <t>３月</t>
    <rPh sb="1" eb="2">
      <t>ガツ</t>
    </rPh>
    <phoneticPr fontId="2"/>
  </si>
  <si>
    <t>合　計</t>
    <rPh sb="0" eb="3">
      <t>ゴウケイ</t>
    </rPh>
    <phoneticPr fontId="2"/>
  </si>
  <si>
    <t>国保</t>
    <rPh sb="0" eb="2">
      <t>コクホ</t>
    </rPh>
    <phoneticPr fontId="2"/>
  </si>
  <si>
    <t>29年</t>
    <rPh sb="2" eb="3">
      <t>ネン</t>
    </rPh>
    <phoneticPr fontId="2"/>
  </si>
  <si>
    <t>3年</t>
    <rPh sb="1" eb="2">
      <t>ネン</t>
    </rPh>
    <phoneticPr fontId="2"/>
  </si>
  <si>
    <t>Ｇ</t>
  </si>
  <si>
    <t>後期</t>
    <rPh sb="0" eb="2">
      <t>コウキ</t>
    </rPh>
    <phoneticPr fontId="2"/>
  </si>
  <si>
    <t>母　子</t>
    <rPh sb="0" eb="1">
      <t>ハハ</t>
    </rPh>
    <rPh sb="2" eb="3">
      <t>コ</t>
    </rPh>
    <phoneticPr fontId="2"/>
  </si>
  <si>
    <t>27年</t>
    <rPh sb="2" eb="3">
      <t>ネン</t>
    </rPh>
    <phoneticPr fontId="2"/>
  </si>
  <si>
    <t>障害特例</t>
    <rPh sb="0" eb="2">
      <t>ショウガイ</t>
    </rPh>
    <rPh sb="2" eb="4">
      <t>トクレイ</t>
    </rPh>
    <phoneticPr fontId="2"/>
  </si>
  <si>
    <t>ひとり親特例
（母子）</t>
    <rPh sb="3" eb="4">
      <t>オヤ</t>
    </rPh>
    <rPh sb="4" eb="6">
      <t>トクレイ</t>
    </rPh>
    <rPh sb="8" eb="10">
      <t>ボシ</t>
    </rPh>
    <phoneticPr fontId="2"/>
  </si>
  <si>
    <t xml:space="preserve"> 　◆　マル福受給者数</t>
    <rPh sb="6" eb="7">
      <t>フク</t>
    </rPh>
    <rPh sb="7" eb="10">
      <t>ジュキュウシャ</t>
    </rPh>
    <rPh sb="10" eb="11">
      <t>スウ</t>
    </rPh>
    <phoneticPr fontId="2"/>
  </si>
  <si>
    <t>（単位：人）</t>
    <rPh sb="1" eb="3">
      <t>タンイ</t>
    </rPh>
    <rPh sb="4" eb="5">
      <t>ニン</t>
    </rPh>
    <phoneticPr fontId="2"/>
  </si>
  <si>
    <t>ひとり親特例
（父子）</t>
    <rPh sb="3" eb="6">
      <t>オヤトクレイ</t>
    </rPh>
    <rPh sb="8" eb="10">
      <t>フシ</t>
    </rPh>
    <phoneticPr fontId="2"/>
  </si>
  <si>
    <t>高校生相当</t>
    <rPh sb="0" eb="3">
      <t>コウコウセイ</t>
    </rPh>
    <rPh sb="3" eb="5">
      <t>ソウトウ</t>
    </rPh>
    <phoneticPr fontId="2"/>
  </si>
  <si>
    <t>神福受給者数</t>
    <rPh sb="0" eb="1">
      <t>カミ</t>
    </rPh>
    <rPh sb="1" eb="2">
      <t>フク</t>
    </rPh>
    <rPh sb="2" eb="5">
      <t>ジュキュウシャ</t>
    </rPh>
    <rPh sb="5" eb="6">
      <t>スウ</t>
    </rPh>
    <phoneticPr fontId="2"/>
  </si>
  <si>
    <t>31年</t>
    <rPh sb="2" eb="3">
      <t>ネン</t>
    </rPh>
    <phoneticPr fontId="2"/>
  </si>
  <si>
    <t>元年</t>
    <rPh sb="0" eb="1">
      <t>ガン</t>
    </rPh>
    <rPh sb="1" eb="2">
      <t>ネン</t>
    </rPh>
    <phoneticPr fontId="2"/>
  </si>
  <si>
    <t>6年</t>
    <rPh sb="1" eb="2">
      <t>ネン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</si>
</sst>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16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明朝"/>
    </font>
    <font>
      <sz val="10"/>
      <color auto="1"/>
      <name val="ＭＳ Ｐ明朝"/>
    </font>
    <font>
      <sz val="18"/>
      <color theme="1"/>
      <name val="ＭＳ Ｐ明朝"/>
    </font>
    <font>
      <sz val="18"/>
      <color auto="1"/>
      <name val="ＭＳ Ｐ明朝"/>
    </font>
    <font>
      <sz val="12"/>
      <color theme="1"/>
      <name val="ＭＳ Ｐ明朝"/>
    </font>
    <font>
      <sz val="14"/>
      <color theme="1"/>
      <name val="ＭＳ Ｐ明朝"/>
    </font>
    <font>
      <sz val="12"/>
      <color auto="1"/>
      <name val="ＭＳ Ｐ明朝"/>
    </font>
    <font>
      <sz val="11"/>
      <color theme="1"/>
      <name val="ＭＳ 明朝"/>
      <family val="1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2"/>
      <color auto="1"/>
      <name val="ＭＳ 明朝"/>
    </font>
    <font>
      <sz val="10"/>
      <color auto="1"/>
      <name val="ＭＳ 明朝"/>
    </font>
    <font>
      <sz val="18"/>
      <color theme="1"/>
      <name val="ＭＳ 明朝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6" xfId="1" applyFont="1" applyBorder="1" applyAlignment="1">
      <alignment horizontal="center" vertical="center" wrapText="1"/>
    </xf>
    <xf numFmtId="38" fontId="4" fillId="0" borderId="7" xfId="1" applyFont="1" applyBorder="1" applyAlignment="1">
      <alignment horizontal="center" vertical="center" wrapText="1"/>
    </xf>
    <xf numFmtId="38" fontId="4" fillId="0" borderId="8" xfId="1" applyFont="1" applyBorder="1" applyAlignment="1">
      <alignment vertical="center"/>
    </xf>
    <xf numFmtId="38" fontId="4" fillId="0" borderId="0" xfId="1" applyFont="1" applyAlignment="1">
      <alignment vertical="center"/>
    </xf>
    <xf numFmtId="38" fontId="6" fillId="0" borderId="2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5" xfId="1" applyFont="1" applyBorder="1" applyAlignment="1">
      <alignment horizontal="left" vertical="center"/>
    </xf>
    <xf numFmtId="38" fontId="4" fillId="0" borderId="10" xfId="1" applyFont="1" applyBorder="1" applyAlignment="1">
      <alignment horizontal="center" vertical="center" shrinkToFit="1"/>
    </xf>
    <xf numFmtId="176" fontId="4" fillId="0" borderId="11" xfId="1" applyNumberFormat="1" applyFont="1" applyFill="1" applyBorder="1" applyAlignment="1" applyProtection="1">
      <alignment vertical="center" shrinkToFit="1"/>
    </xf>
    <xf numFmtId="176" fontId="4" fillId="0" borderId="5" xfId="1" applyNumberFormat="1" applyFont="1" applyFill="1" applyBorder="1" applyAlignment="1" applyProtection="1">
      <alignment vertical="center" shrinkToFit="1"/>
    </xf>
    <xf numFmtId="38" fontId="4" fillId="0" borderId="8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2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176" fontId="4" fillId="0" borderId="11" xfId="1" applyNumberFormat="1" applyFont="1" applyBorder="1" applyAlignment="1">
      <alignment vertical="center" shrinkToFit="1"/>
    </xf>
    <xf numFmtId="38" fontId="4" fillId="0" borderId="12" xfId="1" applyFont="1" applyBorder="1" applyAlignment="1">
      <alignment horizontal="center" vertical="center"/>
    </xf>
    <xf numFmtId="176" fontId="4" fillId="0" borderId="12" xfId="1" applyNumberFormat="1" applyFont="1" applyFill="1" applyBorder="1" applyAlignment="1" applyProtection="1">
      <alignment vertical="center" shrinkToFit="1"/>
    </xf>
    <xf numFmtId="0" fontId="7" fillId="0" borderId="0" xfId="0" applyFo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9" fillId="0" borderId="3" xfId="1" applyFont="1" applyBorder="1" applyAlignment="1">
      <alignment horizontal="right" vertical="center"/>
    </xf>
    <xf numFmtId="38" fontId="9" fillId="0" borderId="4" xfId="1" applyFont="1" applyBorder="1" applyAlignment="1">
      <alignment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vertical="center"/>
    </xf>
    <xf numFmtId="38" fontId="9" fillId="0" borderId="0" xfId="1" applyFont="1" applyBorder="1" applyAlignment="1">
      <alignment horizontal="left" vertical="center"/>
    </xf>
    <xf numFmtId="38" fontId="9" fillId="0" borderId="0" xfId="1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9" fillId="0" borderId="9" xfId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9" fillId="0" borderId="11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5" xfId="1" applyFont="1" applyBorder="1" applyAlignment="1">
      <alignment horizontal="left" vertical="center"/>
    </xf>
    <xf numFmtId="38" fontId="9" fillId="0" borderId="10" xfId="1" applyFont="1" applyBorder="1" applyAlignment="1">
      <alignment horizontal="center" vertical="center" shrinkToFit="1"/>
    </xf>
    <xf numFmtId="176" fontId="9" fillId="0" borderId="11" xfId="1" applyNumberFormat="1" applyFont="1" applyFill="1" applyBorder="1" applyAlignment="1" applyProtection="1">
      <alignment vertical="center"/>
    </xf>
    <xf numFmtId="176" fontId="9" fillId="0" borderId="5" xfId="1" applyNumberFormat="1" applyFont="1" applyFill="1" applyBorder="1" applyAlignment="1" applyProtection="1">
      <alignment vertical="center"/>
    </xf>
    <xf numFmtId="38" fontId="9" fillId="0" borderId="8" xfId="1" applyFont="1" applyBorder="1" applyAlignment="1">
      <alignment horizontal="center" vertical="center"/>
    </xf>
    <xf numFmtId="176" fontId="9" fillId="0" borderId="11" xfId="1" applyNumberFormat="1" applyFont="1" applyFill="1" applyBorder="1" applyAlignment="1" applyProtection="1">
      <alignment vertical="center" shrinkToFit="1"/>
    </xf>
    <xf numFmtId="176" fontId="9" fillId="0" borderId="5" xfId="1" applyNumberFormat="1" applyFont="1" applyFill="1" applyBorder="1" applyAlignment="1" applyProtection="1">
      <alignment vertical="center" shrinkToFit="1"/>
    </xf>
    <xf numFmtId="176" fontId="9" fillId="0" borderId="0" xfId="1" applyNumberFormat="1" applyFont="1" applyFill="1" applyAlignment="1" applyProtection="1">
      <alignment vertical="center" shrinkToFit="1"/>
    </xf>
    <xf numFmtId="38" fontId="9" fillId="0" borderId="2" xfId="1" applyFont="1" applyBorder="1" applyAlignment="1">
      <alignment horizontal="center" vertical="center" shrinkToFit="1"/>
    </xf>
    <xf numFmtId="38" fontId="9" fillId="0" borderId="7" xfId="1" applyFont="1" applyBorder="1" applyAlignment="1">
      <alignment horizontal="center" vertical="center" shrinkToFit="1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176" fontId="9" fillId="0" borderId="11" xfId="1" applyNumberFormat="1" applyFont="1" applyBorder="1" applyAlignment="1">
      <alignment vertical="center"/>
    </xf>
    <xf numFmtId="176" fontId="9" fillId="0" borderId="11" xfId="1" applyNumberFormat="1" applyFont="1" applyBorder="1" applyAlignment="1">
      <alignment vertical="center" shrinkToFit="1"/>
    </xf>
    <xf numFmtId="176" fontId="9" fillId="0" borderId="0" xfId="1" applyNumberFormat="1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38" fontId="9" fillId="0" borderId="12" xfId="1" applyFont="1" applyBorder="1" applyAlignment="1">
      <alignment horizontal="center" vertical="center"/>
    </xf>
    <xf numFmtId="176" fontId="9" fillId="0" borderId="12" xfId="1" applyNumberFormat="1" applyFont="1" applyFill="1" applyBorder="1" applyAlignment="1" applyProtection="1">
      <alignment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38" fontId="13" fillId="0" borderId="3" xfId="1" applyFont="1" applyBorder="1" applyAlignment="1">
      <alignment horizontal="right" vertical="center"/>
    </xf>
    <xf numFmtId="38" fontId="13" fillId="0" borderId="4" xfId="1" applyFont="1" applyBorder="1" applyAlignment="1">
      <alignment vertical="center"/>
    </xf>
    <xf numFmtId="38" fontId="13" fillId="0" borderId="5" xfId="1" applyFont="1" applyBorder="1" applyAlignment="1">
      <alignment horizontal="center" vertical="center"/>
    </xf>
    <xf numFmtId="38" fontId="13" fillId="0" borderId="6" xfId="1" applyFont="1" applyBorder="1" applyAlignment="1">
      <alignment horizontal="center" vertical="center"/>
    </xf>
    <xf numFmtId="38" fontId="13" fillId="0" borderId="7" xfId="1" applyFont="1" applyBorder="1" applyAlignment="1">
      <alignment horizontal="center" vertical="center"/>
    </xf>
    <xf numFmtId="38" fontId="13" fillId="0" borderId="5" xfId="1" applyFont="1" applyBorder="1" applyAlignment="1">
      <alignment horizontal="center" vertical="center" wrapText="1"/>
    </xf>
    <xf numFmtId="38" fontId="13" fillId="0" borderId="6" xfId="1" applyFont="1" applyBorder="1" applyAlignment="1">
      <alignment horizontal="center" vertical="center" wrapText="1"/>
    </xf>
    <xf numFmtId="38" fontId="13" fillId="0" borderId="7" xfId="1" applyFont="1" applyBorder="1" applyAlignment="1">
      <alignment horizontal="center" vertical="center" wrapText="1"/>
    </xf>
    <xf numFmtId="38" fontId="13" fillId="0" borderId="8" xfId="1" applyFont="1" applyBorder="1" applyAlignment="1">
      <alignment vertical="center"/>
    </xf>
    <xf numFmtId="38" fontId="14" fillId="0" borderId="0" xfId="1" applyFont="1" applyAlignment="1">
      <alignment vertical="center"/>
    </xf>
    <xf numFmtId="38" fontId="13" fillId="0" borderId="0" xfId="1" applyFont="1" applyBorder="1" applyAlignment="1">
      <alignment horizontal="left" vertical="center"/>
    </xf>
    <xf numFmtId="38" fontId="13" fillId="0" borderId="0" xfId="1" applyFont="1" applyAlignment="1">
      <alignment horizontal="left" vertical="center"/>
    </xf>
    <xf numFmtId="0" fontId="10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10" xfId="1" applyFont="1" applyBorder="1" applyAlignment="1">
      <alignment vertical="center"/>
    </xf>
    <xf numFmtId="38" fontId="13" fillId="0" borderId="11" xfId="1" applyFont="1" applyBorder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3" fillId="0" borderId="0" xfId="1" applyFont="1" applyBorder="1" applyAlignment="1">
      <alignment horizontal="center" vertical="center"/>
    </xf>
    <xf numFmtId="38" fontId="13" fillId="0" borderId="5" xfId="1" applyFont="1" applyBorder="1" applyAlignment="1">
      <alignment horizontal="left" vertical="center"/>
    </xf>
    <xf numFmtId="38" fontId="13" fillId="0" borderId="10" xfId="1" applyFont="1" applyBorder="1" applyAlignment="1">
      <alignment horizontal="center" vertical="center" shrinkToFit="1"/>
    </xf>
    <xf numFmtId="176" fontId="13" fillId="0" borderId="11" xfId="1" applyNumberFormat="1" applyFont="1" applyFill="1" applyBorder="1" applyAlignment="1" applyProtection="1">
      <alignment vertical="center"/>
    </xf>
    <xf numFmtId="176" fontId="13" fillId="0" borderId="5" xfId="1" applyNumberFormat="1" applyFont="1" applyFill="1" applyBorder="1" applyAlignment="1" applyProtection="1">
      <alignment vertical="center"/>
    </xf>
    <xf numFmtId="38" fontId="13" fillId="0" borderId="8" xfId="1" applyFont="1" applyBorder="1" applyAlignment="1">
      <alignment horizontal="center" vertical="center"/>
    </xf>
    <xf numFmtId="38" fontId="14" fillId="0" borderId="0" xfId="1" applyFont="1" applyAlignment="1">
      <alignment horizontal="center" vertical="center"/>
    </xf>
    <xf numFmtId="176" fontId="13" fillId="0" borderId="11" xfId="1" applyNumberFormat="1" applyFont="1" applyFill="1" applyBorder="1" applyAlignment="1" applyProtection="1">
      <alignment vertical="center" shrinkToFit="1"/>
    </xf>
    <xf numFmtId="176" fontId="13" fillId="0" borderId="5" xfId="1" applyNumberFormat="1" applyFont="1" applyFill="1" applyBorder="1" applyAlignment="1" applyProtection="1">
      <alignment vertical="center" shrinkToFit="1"/>
    </xf>
    <xf numFmtId="176" fontId="13" fillId="0" borderId="0" xfId="1" applyNumberFormat="1" applyFont="1" applyFill="1" applyAlignment="1" applyProtection="1">
      <alignment vertical="center" shrinkToFit="1"/>
    </xf>
    <xf numFmtId="38" fontId="13" fillId="0" borderId="2" xfId="1" applyFont="1" applyBorder="1" applyAlignment="1">
      <alignment horizontal="center" vertical="center" shrinkToFit="1"/>
    </xf>
    <xf numFmtId="38" fontId="13" fillId="0" borderId="7" xfId="1" applyFont="1" applyBorder="1" applyAlignment="1">
      <alignment horizontal="center" vertical="center" shrinkToFit="1"/>
    </xf>
    <xf numFmtId="38" fontId="13" fillId="0" borderId="9" xfId="1" applyFont="1" applyBorder="1" applyAlignment="1">
      <alignment horizontal="center" vertical="center"/>
    </xf>
    <xf numFmtId="38" fontId="13" fillId="0" borderId="10" xfId="1" applyFont="1" applyBorder="1" applyAlignment="1">
      <alignment horizontal="center" vertical="center"/>
    </xf>
    <xf numFmtId="38" fontId="13" fillId="0" borderId="4" xfId="1" applyFont="1" applyBorder="1" applyAlignment="1">
      <alignment horizontal="center" vertical="center"/>
    </xf>
    <xf numFmtId="0" fontId="11" fillId="0" borderId="8" xfId="0" applyFont="1" applyBorder="1">
      <alignment vertical="center"/>
    </xf>
    <xf numFmtId="176" fontId="13" fillId="0" borderId="11" xfId="1" applyNumberFormat="1" applyFont="1" applyBorder="1" applyAlignment="1">
      <alignment vertical="center"/>
    </xf>
    <xf numFmtId="176" fontId="13" fillId="0" borderId="11" xfId="1" applyNumberFormat="1" applyFont="1" applyBorder="1" applyAlignment="1">
      <alignment vertical="center" shrinkToFit="1"/>
    </xf>
    <xf numFmtId="176" fontId="13" fillId="0" borderId="0" xfId="1" applyNumberFormat="1" applyFont="1" applyAlignment="1">
      <alignment vertical="center" shrinkToFit="1"/>
    </xf>
    <xf numFmtId="0" fontId="11" fillId="0" borderId="0" xfId="0" applyFont="1" applyAlignment="1">
      <alignment horizontal="right" vertical="center"/>
    </xf>
    <xf numFmtId="38" fontId="14" fillId="0" borderId="0" xfId="1" applyFont="1" applyBorder="1" applyAlignment="1">
      <alignment horizontal="center" vertical="center"/>
    </xf>
    <xf numFmtId="38" fontId="14" fillId="0" borderId="12" xfId="1" applyFont="1" applyBorder="1" applyAlignment="1">
      <alignment horizontal="center" vertical="center"/>
    </xf>
    <xf numFmtId="176" fontId="14" fillId="0" borderId="12" xfId="1" applyNumberFormat="1" applyFont="1" applyFill="1" applyBorder="1" applyAlignment="1" applyProtection="1">
      <alignment vertical="center" shrinkToFit="1"/>
    </xf>
    <xf numFmtId="38" fontId="13" fillId="0" borderId="12" xfId="1" applyFont="1" applyBorder="1" applyAlignment="1">
      <alignment horizontal="center" vertical="center"/>
    </xf>
    <xf numFmtId="176" fontId="13" fillId="0" borderId="12" xfId="1" applyNumberFormat="1" applyFont="1" applyFill="1" applyBorder="1" applyAlignment="1" applyProtection="1">
      <alignment vertical="center" shrinkToFit="1"/>
    </xf>
    <xf numFmtId="0" fontId="11" fillId="0" borderId="0" xfId="0" applyFont="1" applyAlignment="1">
      <alignment vertical="center"/>
    </xf>
    <xf numFmtId="38" fontId="13" fillId="0" borderId="0" xfId="1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176" fontId="9" fillId="0" borderId="13" xfId="0" applyNumberFormat="1" applyFont="1" applyBorder="1" applyAlignment="1">
      <alignment vertical="center" shrinkToFit="1"/>
    </xf>
  </cellXfs>
  <cellStyles count="2">
    <cellStyle name="桁区切り 2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61"/>
  <sheetViews>
    <sheetView zoomScaleSheetLayoutView="100" workbookViewId="0">
      <selection activeCell="B2" sqref="B2"/>
    </sheetView>
  </sheetViews>
  <sheetFormatPr defaultRowHeight="13.5"/>
  <cols>
    <col min="1" max="1" width="2.25" style="1" customWidth="1"/>
    <col min="2" max="2" width="10.125" style="1" customWidth="1"/>
    <col min="3" max="3" width="4.75" style="1" customWidth="1"/>
    <col min="4" max="15" width="6.25" style="1" customWidth="1"/>
    <col min="16" max="16" width="7.5" style="1" customWidth="1"/>
    <col min="17" max="17" width="6.25" style="1" customWidth="1"/>
    <col min="18" max="18" width="2.25" style="1" customWidth="1"/>
    <col min="19" max="16384" width="9" style="1" customWidth="1"/>
  </cols>
  <sheetData>
    <row r="1" spans="1:19" ht="27" customHeight="1">
      <c r="A1" s="2"/>
      <c r="B1" s="5" t="s">
        <v>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2"/>
      <c r="S1" s="2"/>
    </row>
    <row r="2" spans="1:19">
      <c r="A2" s="3"/>
      <c r="B2" s="6"/>
      <c r="C2" s="18"/>
      <c r="D2" s="21" t="s">
        <v>42</v>
      </c>
      <c r="E2" s="8"/>
      <c r="F2" s="25"/>
      <c r="G2" s="8"/>
      <c r="H2" s="29"/>
      <c r="I2" s="8"/>
      <c r="J2" s="8"/>
      <c r="K2" s="8"/>
      <c r="L2" s="8"/>
      <c r="M2" s="21" t="s">
        <v>3</v>
      </c>
      <c r="N2" s="8"/>
      <c r="O2" s="8"/>
      <c r="P2" s="8" t="s">
        <v>25</v>
      </c>
      <c r="Q2" s="8" t="s">
        <v>33</v>
      </c>
      <c r="R2" s="3"/>
    </row>
    <row r="3" spans="1:19">
      <c r="A3" s="3"/>
      <c r="B3" s="7"/>
      <c r="C3" s="19"/>
      <c r="D3" s="22" t="s">
        <v>2</v>
      </c>
      <c r="E3" s="22" t="s">
        <v>10</v>
      </c>
      <c r="F3" s="27" t="s">
        <v>23</v>
      </c>
      <c r="G3" s="28" t="s">
        <v>24</v>
      </c>
      <c r="H3" s="30" t="s">
        <v>12</v>
      </c>
      <c r="I3" s="28" t="s">
        <v>0</v>
      </c>
      <c r="J3" s="10" t="s">
        <v>5</v>
      </c>
      <c r="K3" s="28" t="s">
        <v>17</v>
      </c>
      <c r="L3" s="10" t="s">
        <v>22</v>
      </c>
      <c r="M3" s="31" t="s">
        <v>32</v>
      </c>
      <c r="N3" s="10" t="s">
        <v>9</v>
      </c>
      <c r="O3" s="30" t="s">
        <v>34</v>
      </c>
      <c r="P3" s="10" t="s">
        <v>39</v>
      </c>
      <c r="Q3" s="10" t="s">
        <v>27</v>
      </c>
      <c r="R3" s="3"/>
    </row>
    <row r="4" spans="1:19">
      <c r="A4" s="3"/>
      <c r="B4" s="8" t="s">
        <v>18</v>
      </c>
      <c r="C4" s="20" t="s">
        <v>36</v>
      </c>
      <c r="D4" s="23">
        <v>99</v>
      </c>
      <c r="E4" s="23">
        <v>96</v>
      </c>
      <c r="F4" s="23">
        <v>95</v>
      </c>
      <c r="G4" s="23">
        <v>99</v>
      </c>
      <c r="H4" s="23">
        <v>92</v>
      </c>
      <c r="I4" s="23">
        <v>85</v>
      </c>
      <c r="J4" s="23">
        <v>84</v>
      </c>
      <c r="K4" s="23">
        <v>96</v>
      </c>
      <c r="L4" s="23">
        <v>94</v>
      </c>
      <c r="M4" s="23">
        <v>103</v>
      </c>
      <c r="N4" s="23">
        <v>102</v>
      </c>
      <c r="O4" s="23">
        <v>94</v>
      </c>
      <c r="P4" s="33">
        <f t="shared" ref="P4:P21" si="0">SUM(D4:O4)</f>
        <v>1139</v>
      </c>
      <c r="Q4" s="33">
        <f t="shared" ref="Q4:Q23" si="1">ROUND(P4/12,0)</f>
        <v>95</v>
      </c>
      <c r="R4" s="3"/>
    </row>
    <row r="5" spans="1:19">
      <c r="A5" s="3"/>
      <c r="B5" s="9"/>
      <c r="C5" s="20" t="s">
        <v>20</v>
      </c>
      <c r="D5" s="23">
        <v>417</v>
      </c>
      <c r="E5" s="23">
        <v>414</v>
      </c>
      <c r="F5" s="23">
        <v>408</v>
      </c>
      <c r="G5" s="23">
        <v>404</v>
      </c>
      <c r="H5" s="23">
        <v>383</v>
      </c>
      <c r="I5" s="23">
        <v>375</v>
      </c>
      <c r="J5" s="23">
        <v>364</v>
      </c>
      <c r="K5" s="23">
        <v>376</v>
      </c>
      <c r="L5" s="23">
        <v>360</v>
      </c>
      <c r="M5" s="23">
        <v>347</v>
      </c>
      <c r="N5" s="23">
        <v>367</v>
      </c>
      <c r="O5" s="23">
        <v>363</v>
      </c>
      <c r="P5" s="33">
        <f t="shared" si="0"/>
        <v>4578</v>
      </c>
      <c r="Q5" s="33">
        <f t="shared" si="1"/>
        <v>382</v>
      </c>
      <c r="R5" s="3"/>
    </row>
    <row r="6" spans="1:19">
      <c r="A6" s="3"/>
      <c r="B6" s="10"/>
      <c r="C6" s="20" t="s">
        <v>26</v>
      </c>
      <c r="D6" s="23">
        <f t="shared" ref="D6:O6" si="2">SUM(D4:D5)</f>
        <v>516</v>
      </c>
      <c r="E6" s="23">
        <f t="shared" si="2"/>
        <v>510</v>
      </c>
      <c r="F6" s="23">
        <f t="shared" si="2"/>
        <v>503</v>
      </c>
      <c r="G6" s="23">
        <f t="shared" si="2"/>
        <v>503</v>
      </c>
      <c r="H6" s="23">
        <f t="shared" si="2"/>
        <v>475</v>
      </c>
      <c r="I6" s="23">
        <f t="shared" si="2"/>
        <v>460</v>
      </c>
      <c r="J6" s="23">
        <f t="shared" si="2"/>
        <v>448</v>
      </c>
      <c r="K6" s="23">
        <f t="shared" si="2"/>
        <v>472</v>
      </c>
      <c r="L6" s="23">
        <f t="shared" si="2"/>
        <v>454</v>
      </c>
      <c r="M6" s="23">
        <f t="shared" si="2"/>
        <v>450</v>
      </c>
      <c r="N6" s="23">
        <f t="shared" si="2"/>
        <v>469</v>
      </c>
      <c r="O6" s="23">
        <f t="shared" si="2"/>
        <v>457</v>
      </c>
      <c r="P6" s="33">
        <f t="shared" si="0"/>
        <v>5717</v>
      </c>
      <c r="Q6" s="33">
        <f t="shared" si="1"/>
        <v>476</v>
      </c>
      <c r="R6" s="3"/>
    </row>
    <row r="7" spans="1:19">
      <c r="A7" s="3"/>
      <c r="B7" s="8" t="s">
        <v>31</v>
      </c>
      <c r="C7" s="20" t="s">
        <v>36</v>
      </c>
      <c r="D7" s="23">
        <v>3101</v>
      </c>
      <c r="E7" s="23">
        <v>2868</v>
      </c>
      <c r="F7" s="23">
        <v>2856</v>
      </c>
      <c r="G7" s="23">
        <v>2855</v>
      </c>
      <c r="H7" s="23">
        <v>2823</v>
      </c>
      <c r="I7" s="23">
        <v>2812</v>
      </c>
      <c r="J7" s="23">
        <v>2826</v>
      </c>
      <c r="K7" s="23">
        <v>2814</v>
      </c>
      <c r="L7" s="23">
        <v>2833</v>
      </c>
      <c r="M7" s="23">
        <v>2816</v>
      </c>
      <c r="N7" s="23">
        <v>2796</v>
      </c>
      <c r="O7" s="23">
        <v>2778</v>
      </c>
      <c r="P7" s="33">
        <f t="shared" si="0"/>
        <v>34178</v>
      </c>
      <c r="Q7" s="33">
        <f t="shared" si="1"/>
        <v>2848</v>
      </c>
      <c r="R7" s="3"/>
    </row>
    <row r="8" spans="1:19">
      <c r="A8" s="3"/>
      <c r="B8" s="9"/>
      <c r="C8" s="20" t="s">
        <v>20</v>
      </c>
      <c r="D8" s="23">
        <v>7857</v>
      </c>
      <c r="E8" s="23">
        <v>7453</v>
      </c>
      <c r="F8" s="23">
        <v>7517</v>
      </c>
      <c r="G8" s="23">
        <v>7572</v>
      </c>
      <c r="H8" s="23">
        <v>7656</v>
      </c>
      <c r="I8" s="23">
        <v>7688</v>
      </c>
      <c r="J8" s="23">
        <v>7712</v>
      </c>
      <c r="K8" s="23">
        <v>7771</v>
      </c>
      <c r="L8" s="23">
        <v>7796</v>
      </c>
      <c r="M8" s="23">
        <v>7839</v>
      </c>
      <c r="N8" s="23">
        <v>7880</v>
      </c>
      <c r="O8" s="23">
        <v>7919</v>
      </c>
      <c r="P8" s="33">
        <f t="shared" si="0"/>
        <v>92660</v>
      </c>
      <c r="Q8" s="33">
        <f t="shared" si="1"/>
        <v>7722</v>
      </c>
      <c r="R8" s="3"/>
    </row>
    <row r="9" spans="1:19">
      <c r="A9" s="3"/>
      <c r="B9" s="10"/>
      <c r="C9" s="8" t="s">
        <v>26</v>
      </c>
      <c r="D9" s="24">
        <f t="shared" ref="D9:O9" si="3">SUM(D7:D8)</f>
        <v>10958</v>
      </c>
      <c r="E9" s="24">
        <f t="shared" si="3"/>
        <v>10321</v>
      </c>
      <c r="F9" s="24">
        <f t="shared" si="3"/>
        <v>10373</v>
      </c>
      <c r="G9" s="24">
        <f t="shared" si="3"/>
        <v>10427</v>
      </c>
      <c r="H9" s="24">
        <f t="shared" si="3"/>
        <v>10479</v>
      </c>
      <c r="I9" s="24">
        <f t="shared" si="3"/>
        <v>10500</v>
      </c>
      <c r="J9" s="24">
        <f t="shared" si="3"/>
        <v>10538</v>
      </c>
      <c r="K9" s="24">
        <f t="shared" si="3"/>
        <v>10585</v>
      </c>
      <c r="L9" s="24">
        <f t="shared" si="3"/>
        <v>10629</v>
      </c>
      <c r="M9" s="24">
        <f t="shared" si="3"/>
        <v>10655</v>
      </c>
      <c r="N9" s="24">
        <f t="shared" si="3"/>
        <v>10676</v>
      </c>
      <c r="O9" s="24">
        <f t="shared" si="3"/>
        <v>10697</v>
      </c>
      <c r="P9" s="33">
        <f t="shared" si="0"/>
        <v>126838</v>
      </c>
      <c r="Q9" s="33">
        <f t="shared" si="1"/>
        <v>10570</v>
      </c>
      <c r="R9" s="3"/>
    </row>
    <row r="10" spans="1:19">
      <c r="A10" s="3"/>
      <c r="B10" s="11" t="s">
        <v>41</v>
      </c>
      <c r="C10" s="20" t="s">
        <v>36</v>
      </c>
      <c r="D10" s="23">
        <v>1061</v>
      </c>
      <c r="E10" s="23">
        <v>1042</v>
      </c>
      <c r="F10" s="23">
        <v>1036</v>
      </c>
      <c r="G10" s="23">
        <v>1036</v>
      </c>
      <c r="H10" s="23">
        <v>992</v>
      </c>
      <c r="I10" s="23">
        <v>982</v>
      </c>
      <c r="J10" s="23">
        <v>1005</v>
      </c>
      <c r="K10" s="23">
        <v>994</v>
      </c>
      <c r="L10" s="23">
        <v>993</v>
      </c>
      <c r="M10" s="23">
        <v>984</v>
      </c>
      <c r="N10" s="23">
        <v>979</v>
      </c>
      <c r="O10" s="23">
        <v>987</v>
      </c>
      <c r="P10" s="33">
        <f t="shared" si="0"/>
        <v>12091</v>
      </c>
      <c r="Q10" s="33">
        <f t="shared" si="1"/>
        <v>1008</v>
      </c>
      <c r="R10" s="3"/>
    </row>
    <row r="11" spans="1:19">
      <c r="A11" s="3"/>
      <c r="B11" s="9"/>
      <c r="C11" s="20" t="s">
        <v>20</v>
      </c>
      <c r="D11" s="23">
        <v>988</v>
      </c>
      <c r="E11" s="23">
        <v>946</v>
      </c>
      <c r="F11" s="23">
        <v>954</v>
      </c>
      <c r="G11" s="23">
        <v>952</v>
      </c>
      <c r="H11" s="23">
        <v>941</v>
      </c>
      <c r="I11" s="23">
        <v>962</v>
      </c>
      <c r="J11" s="23">
        <v>969</v>
      </c>
      <c r="K11" s="23">
        <v>989</v>
      </c>
      <c r="L11" s="23">
        <v>999</v>
      </c>
      <c r="M11" s="23">
        <v>1016</v>
      </c>
      <c r="N11" s="23">
        <v>1029</v>
      </c>
      <c r="O11" s="23">
        <v>1034</v>
      </c>
      <c r="P11" s="33">
        <f t="shared" si="0"/>
        <v>11779</v>
      </c>
      <c r="Q11" s="33">
        <f t="shared" si="1"/>
        <v>982</v>
      </c>
      <c r="R11" s="3"/>
    </row>
    <row r="12" spans="1:19">
      <c r="A12" s="3"/>
      <c r="B12" s="9"/>
      <c r="C12" s="20" t="s">
        <v>40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33">
        <f t="shared" si="0"/>
        <v>0</v>
      </c>
      <c r="Q12" s="33">
        <f t="shared" si="1"/>
        <v>0</v>
      </c>
      <c r="R12" s="3"/>
    </row>
    <row r="13" spans="1:19">
      <c r="A13" s="3"/>
      <c r="B13" s="10"/>
      <c r="C13" s="20" t="s">
        <v>26</v>
      </c>
      <c r="D13" s="23">
        <f t="shared" ref="D13:O13" si="4">SUM(D10:D12)</f>
        <v>2049</v>
      </c>
      <c r="E13" s="23">
        <f t="shared" si="4"/>
        <v>1988</v>
      </c>
      <c r="F13" s="23">
        <f t="shared" si="4"/>
        <v>1990</v>
      </c>
      <c r="G13" s="23">
        <f t="shared" si="4"/>
        <v>1988</v>
      </c>
      <c r="H13" s="23">
        <f t="shared" si="4"/>
        <v>1933</v>
      </c>
      <c r="I13" s="23">
        <f t="shared" si="4"/>
        <v>1944</v>
      </c>
      <c r="J13" s="23">
        <f t="shared" si="4"/>
        <v>1974</v>
      </c>
      <c r="K13" s="23">
        <f t="shared" si="4"/>
        <v>1983</v>
      </c>
      <c r="L13" s="23">
        <f t="shared" si="4"/>
        <v>1992</v>
      </c>
      <c r="M13" s="23">
        <f t="shared" si="4"/>
        <v>2000</v>
      </c>
      <c r="N13" s="23">
        <f t="shared" si="4"/>
        <v>2008</v>
      </c>
      <c r="O13" s="23">
        <f t="shared" si="4"/>
        <v>2021</v>
      </c>
      <c r="P13" s="33">
        <f t="shared" si="0"/>
        <v>23870</v>
      </c>
      <c r="Q13" s="33">
        <f t="shared" si="1"/>
        <v>1989</v>
      </c>
      <c r="R13" s="3"/>
    </row>
    <row r="14" spans="1:19">
      <c r="A14" s="3"/>
      <c r="B14" s="11" t="s">
        <v>4</v>
      </c>
      <c r="C14" s="20" t="s">
        <v>36</v>
      </c>
      <c r="D14" s="23">
        <v>120</v>
      </c>
      <c r="E14" s="23">
        <v>105</v>
      </c>
      <c r="F14" s="23">
        <v>106</v>
      </c>
      <c r="G14" s="23">
        <v>105</v>
      </c>
      <c r="H14" s="23">
        <v>106</v>
      </c>
      <c r="I14" s="23">
        <v>105</v>
      </c>
      <c r="J14" s="23">
        <v>105</v>
      </c>
      <c r="K14" s="23">
        <v>101</v>
      </c>
      <c r="L14" s="23">
        <v>102</v>
      </c>
      <c r="M14" s="23">
        <v>104</v>
      </c>
      <c r="N14" s="23">
        <v>103</v>
      </c>
      <c r="O14" s="23">
        <v>102</v>
      </c>
      <c r="P14" s="33">
        <f t="shared" si="0"/>
        <v>1264</v>
      </c>
      <c r="Q14" s="33">
        <f t="shared" si="1"/>
        <v>105</v>
      </c>
      <c r="R14" s="3"/>
    </row>
    <row r="15" spans="1:19">
      <c r="A15" s="3"/>
      <c r="B15" s="9"/>
      <c r="C15" s="20" t="s">
        <v>20</v>
      </c>
      <c r="D15" s="23">
        <v>109</v>
      </c>
      <c r="E15" s="23">
        <v>98</v>
      </c>
      <c r="F15" s="23">
        <v>101</v>
      </c>
      <c r="G15" s="23">
        <v>103</v>
      </c>
      <c r="H15" s="23">
        <v>99</v>
      </c>
      <c r="I15" s="23">
        <v>100</v>
      </c>
      <c r="J15" s="23">
        <v>98</v>
      </c>
      <c r="K15" s="23">
        <v>101</v>
      </c>
      <c r="L15" s="23">
        <v>100</v>
      </c>
      <c r="M15" s="23">
        <v>99</v>
      </c>
      <c r="N15" s="23">
        <v>101</v>
      </c>
      <c r="O15" s="23">
        <v>100</v>
      </c>
      <c r="P15" s="33">
        <f t="shared" si="0"/>
        <v>1209</v>
      </c>
      <c r="Q15" s="33">
        <f t="shared" si="1"/>
        <v>101</v>
      </c>
      <c r="R15" s="3"/>
    </row>
    <row r="16" spans="1:19">
      <c r="A16" s="3"/>
      <c r="B16" s="9"/>
      <c r="C16" s="20" t="s">
        <v>40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33">
        <f t="shared" si="0"/>
        <v>0</v>
      </c>
      <c r="Q16" s="33">
        <f t="shared" si="1"/>
        <v>0</v>
      </c>
      <c r="R16" s="3"/>
    </row>
    <row r="17" spans="1:18">
      <c r="A17" s="3"/>
      <c r="B17" s="10"/>
      <c r="C17" s="20" t="s">
        <v>26</v>
      </c>
      <c r="D17" s="23">
        <f t="shared" ref="D17:O17" si="5">SUM(D14:D16)</f>
        <v>229</v>
      </c>
      <c r="E17" s="23">
        <f t="shared" si="5"/>
        <v>203</v>
      </c>
      <c r="F17" s="23">
        <f t="shared" si="5"/>
        <v>207</v>
      </c>
      <c r="G17" s="23">
        <f t="shared" si="5"/>
        <v>208</v>
      </c>
      <c r="H17" s="23">
        <f t="shared" si="5"/>
        <v>205</v>
      </c>
      <c r="I17" s="23">
        <f t="shared" si="5"/>
        <v>205</v>
      </c>
      <c r="J17" s="23">
        <f t="shared" si="5"/>
        <v>203</v>
      </c>
      <c r="K17" s="23">
        <f t="shared" si="5"/>
        <v>202</v>
      </c>
      <c r="L17" s="23">
        <f t="shared" si="5"/>
        <v>202</v>
      </c>
      <c r="M17" s="23">
        <f t="shared" si="5"/>
        <v>203</v>
      </c>
      <c r="N17" s="23">
        <f t="shared" si="5"/>
        <v>204</v>
      </c>
      <c r="O17" s="23">
        <f t="shared" si="5"/>
        <v>202</v>
      </c>
      <c r="P17" s="33">
        <f t="shared" si="0"/>
        <v>2473</v>
      </c>
      <c r="Q17" s="33">
        <f t="shared" si="1"/>
        <v>206</v>
      </c>
      <c r="R17" s="3"/>
    </row>
    <row r="18" spans="1:18">
      <c r="A18" s="3"/>
      <c r="B18" s="11" t="s">
        <v>7</v>
      </c>
      <c r="C18" s="20" t="s">
        <v>36</v>
      </c>
      <c r="D18" s="23">
        <v>422</v>
      </c>
      <c r="E18" s="23">
        <v>418</v>
      </c>
      <c r="F18" s="23">
        <v>418</v>
      </c>
      <c r="G18" s="23">
        <v>416</v>
      </c>
      <c r="H18" s="23">
        <v>411</v>
      </c>
      <c r="I18" s="23">
        <v>415</v>
      </c>
      <c r="J18" s="23">
        <v>412</v>
      </c>
      <c r="K18" s="23">
        <v>410</v>
      </c>
      <c r="L18" s="23">
        <v>412</v>
      </c>
      <c r="M18" s="23">
        <v>412</v>
      </c>
      <c r="N18" s="23">
        <v>415</v>
      </c>
      <c r="O18" s="23">
        <v>417</v>
      </c>
      <c r="P18" s="33">
        <f t="shared" si="0"/>
        <v>4978</v>
      </c>
      <c r="Q18" s="33">
        <f t="shared" si="1"/>
        <v>415</v>
      </c>
      <c r="R18" s="3"/>
    </row>
    <row r="19" spans="1:18">
      <c r="A19" s="3"/>
      <c r="B19" s="12"/>
      <c r="C19" s="20" t="s">
        <v>20</v>
      </c>
      <c r="D19" s="23">
        <v>271</v>
      </c>
      <c r="E19" s="23">
        <v>273</v>
      </c>
      <c r="F19" s="23">
        <v>273</v>
      </c>
      <c r="G19" s="23">
        <v>275</v>
      </c>
      <c r="H19" s="23">
        <v>275</v>
      </c>
      <c r="I19" s="23">
        <v>275</v>
      </c>
      <c r="J19" s="23">
        <v>279</v>
      </c>
      <c r="K19" s="23">
        <v>280</v>
      </c>
      <c r="L19" s="23">
        <v>280</v>
      </c>
      <c r="M19" s="23">
        <v>285</v>
      </c>
      <c r="N19" s="23">
        <v>284</v>
      </c>
      <c r="O19" s="23">
        <v>287</v>
      </c>
      <c r="P19" s="33">
        <f t="shared" si="0"/>
        <v>3337</v>
      </c>
      <c r="Q19" s="33">
        <f t="shared" si="1"/>
        <v>278</v>
      </c>
      <c r="R19" s="3"/>
    </row>
    <row r="20" spans="1:18">
      <c r="A20" s="4"/>
      <c r="B20" s="13"/>
      <c r="C20" s="20" t="s">
        <v>26</v>
      </c>
      <c r="D20" s="23">
        <f t="shared" ref="D20:O20" si="6">SUM(D18:D19)</f>
        <v>693</v>
      </c>
      <c r="E20" s="23">
        <f t="shared" si="6"/>
        <v>691</v>
      </c>
      <c r="F20" s="23">
        <f t="shared" si="6"/>
        <v>691</v>
      </c>
      <c r="G20" s="23">
        <f t="shared" si="6"/>
        <v>691</v>
      </c>
      <c r="H20" s="23">
        <f t="shared" si="6"/>
        <v>686</v>
      </c>
      <c r="I20" s="23">
        <f t="shared" si="6"/>
        <v>690</v>
      </c>
      <c r="J20" s="23">
        <f t="shared" si="6"/>
        <v>691</v>
      </c>
      <c r="K20" s="23">
        <f t="shared" si="6"/>
        <v>690</v>
      </c>
      <c r="L20" s="23">
        <f t="shared" si="6"/>
        <v>692</v>
      </c>
      <c r="M20" s="23">
        <f t="shared" si="6"/>
        <v>697</v>
      </c>
      <c r="N20" s="23">
        <f t="shared" si="6"/>
        <v>699</v>
      </c>
      <c r="O20" s="23">
        <f t="shared" si="6"/>
        <v>704</v>
      </c>
      <c r="P20" s="33">
        <f t="shared" si="0"/>
        <v>8315</v>
      </c>
      <c r="Q20" s="33">
        <f t="shared" si="1"/>
        <v>693</v>
      </c>
      <c r="R20" s="34"/>
    </row>
    <row r="21" spans="1:18">
      <c r="A21" s="3"/>
      <c r="B21" s="11" t="s">
        <v>11</v>
      </c>
      <c r="C21" s="20" t="s">
        <v>36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33">
        <f t="shared" si="0"/>
        <v>0</v>
      </c>
      <c r="Q21" s="33">
        <f t="shared" si="1"/>
        <v>0</v>
      </c>
      <c r="R21" s="3"/>
    </row>
    <row r="22" spans="1:18">
      <c r="A22" s="3"/>
      <c r="B22" s="12"/>
      <c r="C22" s="20" t="s">
        <v>20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33">
        <v>0</v>
      </c>
      <c r="Q22" s="33">
        <f t="shared" si="1"/>
        <v>0</v>
      </c>
      <c r="R22" s="34"/>
    </row>
    <row r="23" spans="1:18">
      <c r="A23" s="3"/>
      <c r="B23" s="12"/>
      <c r="C23" s="20" t="s">
        <v>40</v>
      </c>
      <c r="D23" s="24">
        <v>740</v>
      </c>
      <c r="E23" s="24">
        <v>743</v>
      </c>
      <c r="F23" s="24">
        <v>738</v>
      </c>
      <c r="G23" s="24">
        <v>735</v>
      </c>
      <c r="H23" s="24">
        <v>728</v>
      </c>
      <c r="I23" s="24">
        <v>733</v>
      </c>
      <c r="J23" s="24">
        <v>733</v>
      </c>
      <c r="K23" s="24">
        <v>729</v>
      </c>
      <c r="L23" s="24">
        <v>732</v>
      </c>
      <c r="M23" s="24">
        <v>733</v>
      </c>
      <c r="N23" s="24">
        <v>733</v>
      </c>
      <c r="O23" s="24">
        <v>734</v>
      </c>
      <c r="P23" s="33">
        <f>SUM(D23:O23)</f>
        <v>8811</v>
      </c>
      <c r="Q23" s="33">
        <f t="shared" si="1"/>
        <v>734</v>
      </c>
      <c r="R23" s="34"/>
    </row>
    <row r="24" spans="1:18">
      <c r="A24" s="3"/>
      <c r="B24" s="13"/>
      <c r="C24" s="20" t="s">
        <v>26</v>
      </c>
      <c r="D24" s="24">
        <f t="shared" ref="D24:Q24" si="7">SUM(D21:D23)</f>
        <v>740</v>
      </c>
      <c r="E24" s="24">
        <f t="shared" si="7"/>
        <v>743</v>
      </c>
      <c r="F24" s="24">
        <f t="shared" si="7"/>
        <v>738</v>
      </c>
      <c r="G24" s="24">
        <f t="shared" si="7"/>
        <v>735</v>
      </c>
      <c r="H24" s="24">
        <f t="shared" si="7"/>
        <v>728</v>
      </c>
      <c r="I24" s="24">
        <f t="shared" si="7"/>
        <v>733</v>
      </c>
      <c r="J24" s="24">
        <f t="shared" si="7"/>
        <v>733</v>
      </c>
      <c r="K24" s="24">
        <f t="shared" si="7"/>
        <v>729</v>
      </c>
      <c r="L24" s="24">
        <f t="shared" si="7"/>
        <v>732</v>
      </c>
      <c r="M24" s="24">
        <f t="shared" si="7"/>
        <v>733</v>
      </c>
      <c r="N24" s="24">
        <f t="shared" si="7"/>
        <v>733</v>
      </c>
      <c r="O24" s="24">
        <f t="shared" si="7"/>
        <v>734</v>
      </c>
      <c r="P24" s="24">
        <f t="shared" si="7"/>
        <v>8811</v>
      </c>
      <c r="Q24" s="24">
        <f t="shared" si="7"/>
        <v>734</v>
      </c>
      <c r="R24" s="35"/>
    </row>
    <row r="25" spans="1:18">
      <c r="A25" s="4"/>
      <c r="B25" s="8" t="s">
        <v>35</v>
      </c>
      <c r="C25" s="20" t="s">
        <v>36</v>
      </c>
      <c r="D25" s="23">
        <f t="shared" ref="D25:O26" si="8">SUM(D4,D7,D10,D14,D18,D21)</f>
        <v>4803</v>
      </c>
      <c r="E25" s="23">
        <f t="shared" si="8"/>
        <v>4529</v>
      </c>
      <c r="F25" s="23">
        <f t="shared" si="8"/>
        <v>4511</v>
      </c>
      <c r="G25" s="23">
        <f t="shared" si="8"/>
        <v>4511</v>
      </c>
      <c r="H25" s="23">
        <f t="shared" si="8"/>
        <v>4424</v>
      </c>
      <c r="I25" s="23">
        <f t="shared" si="8"/>
        <v>4399</v>
      </c>
      <c r="J25" s="23">
        <f t="shared" si="8"/>
        <v>4432</v>
      </c>
      <c r="K25" s="23">
        <f t="shared" si="8"/>
        <v>4415</v>
      </c>
      <c r="L25" s="23">
        <f t="shared" si="8"/>
        <v>4434</v>
      </c>
      <c r="M25" s="23">
        <f t="shared" si="8"/>
        <v>4419</v>
      </c>
      <c r="N25" s="23">
        <f t="shared" si="8"/>
        <v>4395</v>
      </c>
      <c r="O25" s="23">
        <f t="shared" si="8"/>
        <v>4378</v>
      </c>
      <c r="P25" s="33">
        <f>SUM(D25:O25)</f>
        <v>53650</v>
      </c>
      <c r="Q25" s="33">
        <f>ROUND(P25/12,0)</f>
        <v>4471</v>
      </c>
      <c r="R25" s="34"/>
    </row>
    <row r="26" spans="1:18">
      <c r="A26" s="3"/>
      <c r="B26" s="9"/>
      <c r="C26" s="20" t="s">
        <v>20</v>
      </c>
      <c r="D26" s="23">
        <f t="shared" si="8"/>
        <v>9642</v>
      </c>
      <c r="E26" s="23">
        <f t="shared" si="8"/>
        <v>9184</v>
      </c>
      <c r="F26" s="23">
        <f t="shared" si="8"/>
        <v>9253</v>
      </c>
      <c r="G26" s="23">
        <f t="shared" si="8"/>
        <v>9306</v>
      </c>
      <c r="H26" s="23">
        <f t="shared" si="8"/>
        <v>9354</v>
      </c>
      <c r="I26" s="23">
        <f t="shared" si="8"/>
        <v>9400</v>
      </c>
      <c r="J26" s="23">
        <f t="shared" si="8"/>
        <v>9422</v>
      </c>
      <c r="K26" s="23">
        <f t="shared" si="8"/>
        <v>9517</v>
      </c>
      <c r="L26" s="23">
        <f t="shared" si="8"/>
        <v>9535</v>
      </c>
      <c r="M26" s="23">
        <f t="shared" si="8"/>
        <v>9586</v>
      </c>
      <c r="N26" s="23">
        <f t="shared" si="8"/>
        <v>9661</v>
      </c>
      <c r="O26" s="23">
        <f t="shared" si="8"/>
        <v>9703</v>
      </c>
      <c r="P26" s="33">
        <f>SUM(D26:O26)</f>
        <v>113563</v>
      </c>
      <c r="Q26" s="33">
        <f>ROUND(P26/12,0)</f>
        <v>9464</v>
      </c>
      <c r="R26" s="3"/>
    </row>
    <row r="27" spans="1:18">
      <c r="A27" s="3"/>
      <c r="B27" s="9"/>
      <c r="C27" s="20" t="s">
        <v>40</v>
      </c>
      <c r="D27" s="23">
        <f t="shared" ref="D27:O27" si="9">SUM(D12,D16,D23)</f>
        <v>740</v>
      </c>
      <c r="E27" s="23">
        <f t="shared" si="9"/>
        <v>743</v>
      </c>
      <c r="F27" s="23">
        <f t="shared" si="9"/>
        <v>738</v>
      </c>
      <c r="G27" s="23">
        <f t="shared" si="9"/>
        <v>735</v>
      </c>
      <c r="H27" s="23">
        <f t="shared" si="9"/>
        <v>728</v>
      </c>
      <c r="I27" s="23">
        <f t="shared" si="9"/>
        <v>733</v>
      </c>
      <c r="J27" s="23">
        <f t="shared" si="9"/>
        <v>733</v>
      </c>
      <c r="K27" s="23">
        <f t="shared" si="9"/>
        <v>729</v>
      </c>
      <c r="L27" s="23">
        <f t="shared" si="9"/>
        <v>732</v>
      </c>
      <c r="M27" s="23">
        <f t="shared" si="9"/>
        <v>733</v>
      </c>
      <c r="N27" s="23">
        <f t="shared" si="9"/>
        <v>733</v>
      </c>
      <c r="O27" s="23">
        <f t="shared" si="9"/>
        <v>734</v>
      </c>
      <c r="P27" s="33">
        <f>SUM(D27:O27)</f>
        <v>8811</v>
      </c>
      <c r="Q27" s="33">
        <f>ROUND(P27/12,0)</f>
        <v>734</v>
      </c>
      <c r="R27" s="3"/>
    </row>
    <row r="28" spans="1:18">
      <c r="A28" s="3"/>
      <c r="B28" s="10"/>
      <c r="C28" s="20" t="s">
        <v>26</v>
      </c>
      <c r="D28" s="23">
        <f t="shared" ref="D28:O28" si="10">SUM(D27,D26,D25)</f>
        <v>15185</v>
      </c>
      <c r="E28" s="23">
        <f t="shared" si="10"/>
        <v>14456</v>
      </c>
      <c r="F28" s="23">
        <f t="shared" si="10"/>
        <v>14502</v>
      </c>
      <c r="G28" s="23">
        <f t="shared" si="10"/>
        <v>14552</v>
      </c>
      <c r="H28" s="23">
        <f t="shared" si="10"/>
        <v>14506</v>
      </c>
      <c r="I28" s="23">
        <f t="shared" si="10"/>
        <v>14532</v>
      </c>
      <c r="J28" s="23">
        <f t="shared" si="10"/>
        <v>14587</v>
      </c>
      <c r="K28" s="23">
        <f t="shared" si="10"/>
        <v>14661</v>
      </c>
      <c r="L28" s="23">
        <f t="shared" si="10"/>
        <v>14701</v>
      </c>
      <c r="M28" s="23">
        <f t="shared" si="10"/>
        <v>14738</v>
      </c>
      <c r="N28" s="23">
        <f t="shared" si="10"/>
        <v>14789</v>
      </c>
      <c r="O28" s="23">
        <f t="shared" si="10"/>
        <v>14815</v>
      </c>
      <c r="P28" s="33">
        <f>SUM(D28:O28)</f>
        <v>176024</v>
      </c>
      <c r="Q28" s="33">
        <f>ROUND(P28/12,0)</f>
        <v>14669</v>
      </c>
      <c r="R28" s="3"/>
    </row>
    <row r="29" spans="1:18">
      <c r="A29" s="3"/>
      <c r="B29" s="14" t="s">
        <v>21</v>
      </c>
      <c r="C29" s="14"/>
      <c r="D29" s="25"/>
      <c r="E29" s="25"/>
      <c r="F29" s="25"/>
      <c r="G29" s="25"/>
      <c r="H29" s="25"/>
      <c r="I29" s="25"/>
      <c r="J29" s="25"/>
      <c r="K29" s="25"/>
      <c r="L29" s="25"/>
      <c r="M29" s="32"/>
      <c r="N29" s="32"/>
      <c r="O29" s="32"/>
      <c r="P29" s="25"/>
      <c r="Q29" s="25"/>
      <c r="R29" s="3"/>
    </row>
    <row r="30" spans="1:18" ht="35" customHeight="1">
      <c r="A30" s="3"/>
      <c r="B30" s="15"/>
      <c r="C30" s="15"/>
      <c r="D30" s="26"/>
      <c r="E30" s="26"/>
      <c r="F30" s="26"/>
      <c r="G30" s="26"/>
      <c r="H30" s="26"/>
      <c r="I30" s="26"/>
      <c r="J30" s="26"/>
      <c r="K30" s="26"/>
      <c r="L30" s="26"/>
      <c r="P30" s="26"/>
      <c r="Q30" s="26"/>
      <c r="R30" s="3"/>
    </row>
    <row r="31" spans="1:18" ht="27" customHeight="1">
      <c r="A31" s="3"/>
      <c r="B31" s="16" t="s">
        <v>49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3"/>
    </row>
    <row r="32" spans="1:18">
      <c r="A32" s="3"/>
      <c r="B32" s="6"/>
      <c r="C32" s="18"/>
      <c r="D32" s="21" t="s">
        <v>42</v>
      </c>
      <c r="E32" s="8"/>
      <c r="F32" s="25"/>
      <c r="G32" s="8"/>
      <c r="H32" s="29"/>
      <c r="I32" s="8"/>
      <c r="J32" s="8"/>
      <c r="K32" s="8"/>
      <c r="L32" s="8"/>
      <c r="M32" s="21" t="s">
        <v>3</v>
      </c>
      <c r="N32" s="8"/>
      <c r="O32" s="8"/>
      <c r="P32" s="8" t="s">
        <v>25</v>
      </c>
      <c r="Q32" s="8" t="s">
        <v>33</v>
      </c>
      <c r="R32" s="3"/>
    </row>
    <row r="33" spans="1:18">
      <c r="A33" s="3"/>
      <c r="B33" s="7"/>
      <c r="C33" s="19"/>
      <c r="D33" s="22" t="s">
        <v>2</v>
      </c>
      <c r="E33" s="22" t="s">
        <v>10</v>
      </c>
      <c r="F33" s="27" t="s">
        <v>23</v>
      </c>
      <c r="G33" s="28" t="s">
        <v>24</v>
      </c>
      <c r="H33" s="30" t="s">
        <v>12</v>
      </c>
      <c r="I33" s="28" t="s">
        <v>0</v>
      </c>
      <c r="J33" s="10" t="s">
        <v>5</v>
      </c>
      <c r="K33" s="28" t="s">
        <v>17</v>
      </c>
      <c r="L33" s="10" t="s">
        <v>22</v>
      </c>
      <c r="M33" s="31" t="s">
        <v>32</v>
      </c>
      <c r="N33" s="10" t="s">
        <v>9</v>
      </c>
      <c r="O33" s="30" t="s">
        <v>34</v>
      </c>
      <c r="P33" s="10" t="s">
        <v>39</v>
      </c>
      <c r="Q33" s="10" t="s">
        <v>27</v>
      </c>
      <c r="R33" s="3"/>
    </row>
    <row r="34" spans="1:18">
      <c r="A34" s="3"/>
      <c r="B34" s="8" t="s">
        <v>15</v>
      </c>
      <c r="C34" s="20" t="s">
        <v>36</v>
      </c>
      <c r="D34" s="23">
        <v>102</v>
      </c>
      <c r="E34" s="23">
        <v>101</v>
      </c>
      <c r="F34" s="23">
        <v>102</v>
      </c>
      <c r="G34" s="23">
        <v>97</v>
      </c>
      <c r="H34" s="23">
        <v>93</v>
      </c>
      <c r="I34" s="23">
        <v>90</v>
      </c>
      <c r="J34" s="23">
        <v>103</v>
      </c>
      <c r="K34" s="23">
        <v>106</v>
      </c>
      <c r="L34" s="23">
        <v>116</v>
      </c>
      <c r="M34" s="23">
        <v>111</v>
      </c>
      <c r="N34" s="23">
        <v>102</v>
      </c>
      <c r="O34" s="23">
        <v>93</v>
      </c>
      <c r="P34" s="33">
        <f t="shared" ref="P34:P58" si="11">SUM(D34:O34)</f>
        <v>1216</v>
      </c>
      <c r="Q34" s="33">
        <f t="shared" ref="Q34:Q58" si="12">ROUND(P34/12,0)</f>
        <v>101</v>
      </c>
      <c r="R34" s="3"/>
    </row>
    <row r="35" spans="1:18">
      <c r="A35" s="3"/>
      <c r="B35" s="9"/>
      <c r="C35" s="20" t="s">
        <v>20</v>
      </c>
      <c r="D35" s="23">
        <v>508</v>
      </c>
      <c r="E35" s="23">
        <v>499</v>
      </c>
      <c r="F35" s="23">
        <v>491</v>
      </c>
      <c r="G35" s="23">
        <v>469</v>
      </c>
      <c r="H35" s="23">
        <v>467</v>
      </c>
      <c r="I35" s="23">
        <v>457</v>
      </c>
      <c r="J35" s="23">
        <v>470</v>
      </c>
      <c r="K35" s="23">
        <v>446</v>
      </c>
      <c r="L35" s="23">
        <v>432</v>
      </c>
      <c r="M35" s="23">
        <v>456</v>
      </c>
      <c r="N35" s="23">
        <v>456</v>
      </c>
      <c r="O35" s="23">
        <v>464</v>
      </c>
      <c r="P35" s="33">
        <f t="shared" si="11"/>
        <v>5615</v>
      </c>
      <c r="Q35" s="33">
        <f t="shared" si="12"/>
        <v>468</v>
      </c>
      <c r="R35" s="3"/>
    </row>
    <row r="36" spans="1:18">
      <c r="A36" s="3"/>
      <c r="B36" s="10"/>
      <c r="C36" s="20" t="s">
        <v>26</v>
      </c>
      <c r="D36" s="23">
        <f t="shared" ref="D36:O36" si="13">SUM(D34:D35)</f>
        <v>610</v>
      </c>
      <c r="E36" s="23">
        <f t="shared" si="13"/>
        <v>600</v>
      </c>
      <c r="F36" s="23">
        <f t="shared" si="13"/>
        <v>593</v>
      </c>
      <c r="G36" s="23">
        <f t="shared" si="13"/>
        <v>566</v>
      </c>
      <c r="H36" s="23">
        <f t="shared" si="13"/>
        <v>560</v>
      </c>
      <c r="I36" s="23">
        <f t="shared" si="13"/>
        <v>547</v>
      </c>
      <c r="J36" s="23">
        <f t="shared" si="13"/>
        <v>573</v>
      </c>
      <c r="K36" s="23">
        <f t="shared" si="13"/>
        <v>552</v>
      </c>
      <c r="L36" s="23">
        <f t="shared" si="13"/>
        <v>548</v>
      </c>
      <c r="M36" s="23">
        <f t="shared" si="13"/>
        <v>567</v>
      </c>
      <c r="N36" s="23">
        <f t="shared" si="13"/>
        <v>558</v>
      </c>
      <c r="O36" s="23">
        <f t="shared" si="13"/>
        <v>557</v>
      </c>
      <c r="P36" s="33">
        <f t="shared" si="11"/>
        <v>6831</v>
      </c>
      <c r="Q36" s="33">
        <f t="shared" si="12"/>
        <v>569</v>
      </c>
      <c r="R36" s="3"/>
    </row>
    <row r="37" spans="1:18">
      <c r="A37" s="3"/>
      <c r="B37" s="8" t="s">
        <v>19</v>
      </c>
      <c r="C37" s="20" t="s">
        <v>36</v>
      </c>
      <c r="D37" s="23">
        <v>624</v>
      </c>
      <c r="E37" s="23">
        <v>615</v>
      </c>
      <c r="F37" s="23">
        <v>610</v>
      </c>
      <c r="G37" s="23">
        <v>608</v>
      </c>
      <c r="H37" s="23">
        <v>601</v>
      </c>
      <c r="I37" s="23">
        <v>609</v>
      </c>
      <c r="J37" s="23">
        <v>603</v>
      </c>
      <c r="K37" s="23">
        <v>596</v>
      </c>
      <c r="L37" s="23">
        <v>593</v>
      </c>
      <c r="M37" s="23">
        <v>586</v>
      </c>
      <c r="N37" s="23">
        <v>582</v>
      </c>
      <c r="O37" s="23">
        <v>581</v>
      </c>
      <c r="P37" s="33">
        <f t="shared" si="11"/>
        <v>7208</v>
      </c>
      <c r="Q37" s="33">
        <f t="shared" si="12"/>
        <v>601</v>
      </c>
      <c r="R37" s="3"/>
    </row>
    <row r="38" spans="1:18">
      <c r="A38" s="3"/>
      <c r="B38" s="9"/>
      <c r="C38" s="20" t="s">
        <v>20</v>
      </c>
      <c r="D38" s="23">
        <v>3903</v>
      </c>
      <c r="E38" s="23">
        <v>3943</v>
      </c>
      <c r="F38" s="23">
        <v>3979</v>
      </c>
      <c r="G38" s="23">
        <v>4019</v>
      </c>
      <c r="H38" s="23">
        <v>4044</v>
      </c>
      <c r="I38" s="23">
        <v>4071</v>
      </c>
      <c r="J38" s="23">
        <v>4108</v>
      </c>
      <c r="K38" s="23">
        <v>4143</v>
      </c>
      <c r="L38" s="23">
        <v>4172</v>
      </c>
      <c r="M38" s="23">
        <v>4213</v>
      </c>
      <c r="N38" s="23">
        <v>4252</v>
      </c>
      <c r="O38" s="23">
        <v>4259</v>
      </c>
      <c r="P38" s="33">
        <f t="shared" si="11"/>
        <v>49106</v>
      </c>
      <c r="Q38" s="33">
        <f t="shared" si="12"/>
        <v>4092</v>
      </c>
      <c r="R38" s="3"/>
    </row>
    <row r="39" spans="1:18">
      <c r="A39" s="3"/>
      <c r="B39" s="10"/>
      <c r="C39" s="8" t="s">
        <v>26</v>
      </c>
      <c r="D39" s="24">
        <f t="shared" ref="D39:O39" si="14">SUM(D37:D38)</f>
        <v>4527</v>
      </c>
      <c r="E39" s="24">
        <f t="shared" si="14"/>
        <v>4558</v>
      </c>
      <c r="F39" s="24">
        <f t="shared" si="14"/>
        <v>4589</v>
      </c>
      <c r="G39" s="24">
        <f t="shared" si="14"/>
        <v>4627</v>
      </c>
      <c r="H39" s="24">
        <f t="shared" si="14"/>
        <v>4645</v>
      </c>
      <c r="I39" s="24">
        <f t="shared" si="14"/>
        <v>4680</v>
      </c>
      <c r="J39" s="24">
        <f t="shared" si="14"/>
        <v>4711</v>
      </c>
      <c r="K39" s="24">
        <f t="shared" si="14"/>
        <v>4739</v>
      </c>
      <c r="L39" s="24">
        <f t="shared" si="14"/>
        <v>4765</v>
      </c>
      <c r="M39" s="24">
        <f t="shared" si="14"/>
        <v>4799</v>
      </c>
      <c r="N39" s="24">
        <f t="shared" si="14"/>
        <v>4834</v>
      </c>
      <c r="O39" s="24">
        <f t="shared" si="14"/>
        <v>4840</v>
      </c>
      <c r="P39" s="33">
        <f t="shared" si="11"/>
        <v>56314</v>
      </c>
      <c r="Q39" s="33">
        <f t="shared" si="12"/>
        <v>4693</v>
      </c>
      <c r="R39" s="3"/>
    </row>
    <row r="40" spans="1:18">
      <c r="A40" s="3"/>
      <c r="B40" s="11" t="s">
        <v>44</v>
      </c>
      <c r="C40" s="20" t="s">
        <v>36</v>
      </c>
      <c r="D40" s="23">
        <v>2</v>
      </c>
      <c r="E40" s="23">
        <v>2</v>
      </c>
      <c r="F40" s="23">
        <v>2</v>
      </c>
      <c r="G40" s="23">
        <v>7</v>
      </c>
      <c r="H40" s="23">
        <v>7</v>
      </c>
      <c r="I40" s="23">
        <v>6</v>
      </c>
      <c r="J40" s="23">
        <v>6</v>
      </c>
      <c r="K40" s="23">
        <v>6</v>
      </c>
      <c r="L40" s="23">
        <v>6</v>
      </c>
      <c r="M40" s="23">
        <v>6</v>
      </c>
      <c r="N40" s="23">
        <v>6</v>
      </c>
      <c r="O40" s="23">
        <v>6</v>
      </c>
      <c r="P40" s="33">
        <f t="shared" si="11"/>
        <v>62</v>
      </c>
      <c r="Q40" s="33">
        <f t="shared" si="12"/>
        <v>5</v>
      </c>
      <c r="R40" s="3"/>
    </row>
    <row r="41" spans="1:18">
      <c r="A41" s="3"/>
      <c r="B41" s="9"/>
      <c r="C41" s="20" t="s">
        <v>20</v>
      </c>
      <c r="D41" s="23">
        <v>32</v>
      </c>
      <c r="E41" s="23">
        <v>32</v>
      </c>
      <c r="F41" s="23">
        <v>33</v>
      </c>
      <c r="G41" s="23">
        <v>47</v>
      </c>
      <c r="H41" s="23">
        <v>48</v>
      </c>
      <c r="I41" s="23">
        <v>48</v>
      </c>
      <c r="J41" s="23">
        <v>48</v>
      </c>
      <c r="K41" s="23">
        <v>49</v>
      </c>
      <c r="L41" s="23">
        <v>49</v>
      </c>
      <c r="M41" s="23">
        <v>49</v>
      </c>
      <c r="N41" s="23">
        <v>49</v>
      </c>
      <c r="O41" s="23">
        <v>48</v>
      </c>
      <c r="P41" s="33">
        <f t="shared" si="11"/>
        <v>532</v>
      </c>
      <c r="Q41" s="33">
        <f t="shared" si="12"/>
        <v>44</v>
      </c>
      <c r="R41" s="3"/>
    </row>
    <row r="42" spans="1:18">
      <c r="A42" s="3"/>
      <c r="B42" s="9"/>
      <c r="C42" s="20" t="s">
        <v>40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33">
        <f t="shared" si="11"/>
        <v>0</v>
      </c>
      <c r="Q42" s="33">
        <f t="shared" si="12"/>
        <v>0</v>
      </c>
      <c r="R42" s="3"/>
    </row>
    <row r="43" spans="1:18">
      <c r="A43" s="3"/>
      <c r="B43" s="10"/>
      <c r="C43" s="20" t="s">
        <v>26</v>
      </c>
      <c r="D43" s="23">
        <f t="shared" ref="D43:O43" si="15">SUM(D40:D42)</f>
        <v>34</v>
      </c>
      <c r="E43" s="23">
        <f t="shared" si="15"/>
        <v>34</v>
      </c>
      <c r="F43" s="23">
        <f t="shared" si="15"/>
        <v>35</v>
      </c>
      <c r="G43" s="23">
        <f t="shared" si="15"/>
        <v>54</v>
      </c>
      <c r="H43" s="23">
        <f t="shared" si="15"/>
        <v>55</v>
      </c>
      <c r="I43" s="23">
        <f t="shared" si="15"/>
        <v>54</v>
      </c>
      <c r="J43" s="23">
        <f t="shared" si="15"/>
        <v>54</v>
      </c>
      <c r="K43" s="23">
        <f t="shared" si="15"/>
        <v>55</v>
      </c>
      <c r="L43" s="23">
        <f t="shared" si="15"/>
        <v>55</v>
      </c>
      <c r="M43" s="23">
        <f t="shared" si="15"/>
        <v>55</v>
      </c>
      <c r="N43" s="23">
        <f t="shared" si="15"/>
        <v>55</v>
      </c>
      <c r="O43" s="23">
        <f t="shared" si="15"/>
        <v>54</v>
      </c>
      <c r="P43" s="33">
        <f t="shared" si="11"/>
        <v>594</v>
      </c>
      <c r="Q43" s="33">
        <f t="shared" si="12"/>
        <v>50</v>
      </c>
      <c r="R43" s="3"/>
    </row>
    <row r="44" spans="1:18">
      <c r="A44" s="3"/>
      <c r="B44" s="11" t="s">
        <v>47</v>
      </c>
      <c r="C44" s="20" t="s">
        <v>36</v>
      </c>
      <c r="D44" s="23">
        <v>6</v>
      </c>
      <c r="E44" s="23">
        <v>6</v>
      </c>
      <c r="F44" s="23">
        <v>6</v>
      </c>
      <c r="G44" s="23">
        <v>2</v>
      </c>
      <c r="H44" s="23">
        <v>2</v>
      </c>
      <c r="I44" s="23">
        <v>2</v>
      </c>
      <c r="J44" s="23">
        <v>2</v>
      </c>
      <c r="K44" s="23">
        <v>2</v>
      </c>
      <c r="L44" s="23">
        <v>2</v>
      </c>
      <c r="M44" s="23">
        <v>2</v>
      </c>
      <c r="N44" s="23">
        <v>2</v>
      </c>
      <c r="O44" s="23">
        <v>2</v>
      </c>
      <c r="P44" s="33">
        <f t="shared" si="11"/>
        <v>36</v>
      </c>
      <c r="Q44" s="33">
        <f t="shared" si="12"/>
        <v>3</v>
      </c>
      <c r="R44" s="3"/>
    </row>
    <row r="45" spans="1:18">
      <c r="A45" s="3"/>
      <c r="B45" s="9"/>
      <c r="C45" s="20" t="s">
        <v>20</v>
      </c>
      <c r="D45" s="23">
        <v>32</v>
      </c>
      <c r="E45" s="23">
        <v>32</v>
      </c>
      <c r="F45" s="23">
        <v>32</v>
      </c>
      <c r="G45" s="23">
        <v>36</v>
      </c>
      <c r="H45" s="23">
        <v>36</v>
      </c>
      <c r="I45" s="23">
        <v>36</v>
      </c>
      <c r="J45" s="23">
        <v>36</v>
      </c>
      <c r="K45" s="23">
        <v>36</v>
      </c>
      <c r="L45" s="23">
        <v>36</v>
      </c>
      <c r="M45" s="23">
        <v>36</v>
      </c>
      <c r="N45" s="23">
        <v>37</v>
      </c>
      <c r="O45" s="23">
        <v>40</v>
      </c>
      <c r="P45" s="33">
        <f t="shared" si="11"/>
        <v>425</v>
      </c>
      <c r="Q45" s="33">
        <f t="shared" si="12"/>
        <v>35</v>
      </c>
      <c r="R45" s="3"/>
    </row>
    <row r="46" spans="1:18">
      <c r="A46" s="3"/>
      <c r="B46" s="9"/>
      <c r="C46" s="20" t="s">
        <v>40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33">
        <f t="shared" si="11"/>
        <v>0</v>
      </c>
      <c r="Q46" s="33">
        <f t="shared" si="12"/>
        <v>0</v>
      </c>
      <c r="R46" s="3"/>
    </row>
    <row r="47" spans="1:18">
      <c r="A47" s="3"/>
      <c r="B47" s="10"/>
      <c r="C47" s="20" t="s">
        <v>26</v>
      </c>
      <c r="D47" s="23">
        <f t="shared" ref="D47:O47" si="16">SUM(D44:D46)</f>
        <v>38</v>
      </c>
      <c r="E47" s="23">
        <f t="shared" si="16"/>
        <v>38</v>
      </c>
      <c r="F47" s="23">
        <f t="shared" si="16"/>
        <v>38</v>
      </c>
      <c r="G47" s="23">
        <f t="shared" si="16"/>
        <v>38</v>
      </c>
      <c r="H47" s="23">
        <f t="shared" si="16"/>
        <v>38</v>
      </c>
      <c r="I47" s="23">
        <f t="shared" si="16"/>
        <v>38</v>
      </c>
      <c r="J47" s="23">
        <f t="shared" si="16"/>
        <v>38</v>
      </c>
      <c r="K47" s="23">
        <f t="shared" si="16"/>
        <v>38</v>
      </c>
      <c r="L47" s="23">
        <f t="shared" si="16"/>
        <v>38</v>
      </c>
      <c r="M47" s="23">
        <f t="shared" si="16"/>
        <v>38</v>
      </c>
      <c r="N47" s="23">
        <f t="shared" si="16"/>
        <v>39</v>
      </c>
      <c r="O47" s="23">
        <f t="shared" si="16"/>
        <v>42</v>
      </c>
      <c r="P47" s="33">
        <f t="shared" si="11"/>
        <v>461</v>
      </c>
      <c r="Q47" s="33">
        <f t="shared" si="12"/>
        <v>38</v>
      </c>
      <c r="R47" s="3"/>
    </row>
    <row r="48" spans="1:18">
      <c r="A48" s="3"/>
      <c r="B48" s="11" t="s">
        <v>43</v>
      </c>
      <c r="C48" s="20" t="s">
        <v>36</v>
      </c>
      <c r="D48" s="23">
        <v>6</v>
      </c>
      <c r="E48" s="23">
        <v>6</v>
      </c>
      <c r="F48" s="23">
        <v>3</v>
      </c>
      <c r="G48" s="23">
        <v>3</v>
      </c>
      <c r="H48" s="23">
        <v>3</v>
      </c>
      <c r="I48" s="23">
        <v>3</v>
      </c>
      <c r="J48" s="23">
        <v>3</v>
      </c>
      <c r="K48" s="23">
        <v>3</v>
      </c>
      <c r="L48" s="23">
        <v>3</v>
      </c>
      <c r="M48" s="23">
        <v>3</v>
      </c>
      <c r="N48" s="23">
        <v>3</v>
      </c>
      <c r="O48" s="23">
        <v>3</v>
      </c>
      <c r="P48" s="33">
        <f t="shared" si="11"/>
        <v>42</v>
      </c>
      <c r="Q48" s="33">
        <f t="shared" si="12"/>
        <v>4</v>
      </c>
      <c r="R48" s="3"/>
    </row>
    <row r="49" spans="1:18">
      <c r="A49" s="3"/>
      <c r="B49" s="12"/>
      <c r="C49" s="20" t="s">
        <v>20</v>
      </c>
      <c r="D49" s="23">
        <v>18</v>
      </c>
      <c r="E49" s="23">
        <v>18</v>
      </c>
      <c r="F49" s="23">
        <v>20</v>
      </c>
      <c r="G49" s="23">
        <v>24</v>
      </c>
      <c r="H49" s="23">
        <v>25</v>
      </c>
      <c r="I49" s="23">
        <v>26</v>
      </c>
      <c r="J49" s="23">
        <v>26</v>
      </c>
      <c r="K49" s="23">
        <v>25</v>
      </c>
      <c r="L49" s="23">
        <v>25</v>
      </c>
      <c r="M49" s="23">
        <v>25</v>
      </c>
      <c r="N49" s="23">
        <v>25</v>
      </c>
      <c r="O49" s="23">
        <v>25</v>
      </c>
      <c r="P49" s="33">
        <f t="shared" si="11"/>
        <v>282</v>
      </c>
      <c r="Q49" s="33">
        <f t="shared" si="12"/>
        <v>24</v>
      </c>
      <c r="R49" s="3"/>
    </row>
    <row r="50" spans="1:18">
      <c r="A50" s="3"/>
      <c r="B50" s="12"/>
      <c r="C50" s="20" t="s">
        <v>40</v>
      </c>
      <c r="D50" s="23">
        <v>16</v>
      </c>
      <c r="E50" s="23">
        <v>16</v>
      </c>
      <c r="F50" s="23">
        <v>17</v>
      </c>
      <c r="G50" s="23">
        <v>20</v>
      </c>
      <c r="H50" s="23">
        <v>20</v>
      </c>
      <c r="I50" s="23">
        <v>20</v>
      </c>
      <c r="J50" s="23">
        <v>20</v>
      </c>
      <c r="K50" s="23">
        <v>20</v>
      </c>
      <c r="L50" s="23">
        <v>20</v>
      </c>
      <c r="M50" s="23">
        <v>20</v>
      </c>
      <c r="N50" s="23">
        <v>21</v>
      </c>
      <c r="O50" s="23">
        <v>21</v>
      </c>
      <c r="P50" s="33">
        <f t="shared" si="11"/>
        <v>231</v>
      </c>
      <c r="Q50" s="33">
        <f t="shared" si="12"/>
        <v>19</v>
      </c>
      <c r="R50" s="3"/>
    </row>
    <row r="51" spans="1:18">
      <c r="A51" s="4"/>
      <c r="B51" s="13"/>
      <c r="C51" s="20" t="s">
        <v>26</v>
      </c>
      <c r="D51" s="23">
        <f t="shared" ref="D51:O51" si="17">SUM(D48:D50)</f>
        <v>40</v>
      </c>
      <c r="E51" s="23">
        <f t="shared" si="17"/>
        <v>40</v>
      </c>
      <c r="F51" s="23">
        <f t="shared" si="17"/>
        <v>40</v>
      </c>
      <c r="G51" s="23">
        <f t="shared" si="17"/>
        <v>47</v>
      </c>
      <c r="H51" s="23">
        <f t="shared" si="17"/>
        <v>48</v>
      </c>
      <c r="I51" s="23">
        <f t="shared" si="17"/>
        <v>49</v>
      </c>
      <c r="J51" s="23">
        <f t="shared" si="17"/>
        <v>49</v>
      </c>
      <c r="K51" s="23">
        <f t="shared" si="17"/>
        <v>48</v>
      </c>
      <c r="L51" s="23">
        <f t="shared" si="17"/>
        <v>48</v>
      </c>
      <c r="M51" s="23">
        <f t="shared" si="17"/>
        <v>48</v>
      </c>
      <c r="N51" s="23">
        <f t="shared" si="17"/>
        <v>49</v>
      </c>
      <c r="O51" s="23">
        <f t="shared" si="17"/>
        <v>49</v>
      </c>
      <c r="P51" s="33">
        <f t="shared" si="11"/>
        <v>555</v>
      </c>
      <c r="Q51" s="33">
        <f t="shared" si="12"/>
        <v>46</v>
      </c>
      <c r="R51" s="34"/>
    </row>
    <row r="52" spans="1:18">
      <c r="A52" s="3"/>
      <c r="B52" s="11" t="s">
        <v>13</v>
      </c>
      <c r="C52" s="20" t="s">
        <v>36</v>
      </c>
      <c r="D52" s="23">
        <v>1186</v>
      </c>
      <c r="E52" s="23">
        <v>1191</v>
      </c>
      <c r="F52" s="23">
        <v>1205</v>
      </c>
      <c r="G52" s="23">
        <v>1270</v>
      </c>
      <c r="H52" s="23">
        <v>1242</v>
      </c>
      <c r="I52" s="23">
        <v>1256</v>
      </c>
      <c r="J52" s="23">
        <v>1337</v>
      </c>
      <c r="K52" s="23">
        <v>1360</v>
      </c>
      <c r="L52" s="23">
        <v>1382</v>
      </c>
      <c r="M52" s="23">
        <v>1415</v>
      </c>
      <c r="N52" s="23">
        <v>1425</v>
      </c>
      <c r="O52" s="23">
        <v>1441</v>
      </c>
      <c r="P52" s="33">
        <f t="shared" si="11"/>
        <v>15710</v>
      </c>
      <c r="Q52" s="33">
        <f t="shared" si="12"/>
        <v>1309</v>
      </c>
      <c r="R52" s="3"/>
    </row>
    <row r="53" spans="1:18">
      <c r="A53" s="3"/>
      <c r="B53" s="12"/>
      <c r="C53" s="20" t="s">
        <v>20</v>
      </c>
      <c r="D53" s="23">
        <v>221</v>
      </c>
      <c r="E53" s="23">
        <v>218</v>
      </c>
      <c r="F53" s="23">
        <v>208</v>
      </c>
      <c r="G53" s="23">
        <v>214</v>
      </c>
      <c r="H53" s="23">
        <v>220</v>
      </c>
      <c r="I53" s="23">
        <v>223</v>
      </c>
      <c r="J53" s="23">
        <v>247</v>
      </c>
      <c r="K53" s="23">
        <v>250</v>
      </c>
      <c r="L53" s="23">
        <v>255</v>
      </c>
      <c r="M53" s="23">
        <v>255</v>
      </c>
      <c r="N53" s="23">
        <v>277</v>
      </c>
      <c r="O53" s="23">
        <v>275</v>
      </c>
      <c r="P53" s="33">
        <f t="shared" si="11"/>
        <v>2863</v>
      </c>
      <c r="Q53" s="33">
        <f t="shared" si="12"/>
        <v>239</v>
      </c>
      <c r="R53" s="34"/>
    </row>
    <row r="54" spans="1:18">
      <c r="A54" s="3"/>
      <c r="B54" s="13"/>
      <c r="C54" s="20" t="s">
        <v>26</v>
      </c>
      <c r="D54" s="24">
        <f t="shared" ref="D54:O54" si="18">SUM(D52:D53)</f>
        <v>1407</v>
      </c>
      <c r="E54" s="24">
        <f t="shared" si="18"/>
        <v>1409</v>
      </c>
      <c r="F54" s="24">
        <f t="shared" si="18"/>
        <v>1413</v>
      </c>
      <c r="G54" s="24">
        <f t="shared" si="18"/>
        <v>1484</v>
      </c>
      <c r="H54" s="24">
        <f t="shared" si="18"/>
        <v>1462</v>
      </c>
      <c r="I54" s="24">
        <f t="shared" si="18"/>
        <v>1479</v>
      </c>
      <c r="J54" s="24">
        <f t="shared" si="18"/>
        <v>1584</v>
      </c>
      <c r="K54" s="24">
        <f t="shared" si="18"/>
        <v>1610</v>
      </c>
      <c r="L54" s="24">
        <f t="shared" si="18"/>
        <v>1637</v>
      </c>
      <c r="M54" s="24">
        <f t="shared" si="18"/>
        <v>1670</v>
      </c>
      <c r="N54" s="24">
        <f t="shared" si="18"/>
        <v>1702</v>
      </c>
      <c r="O54" s="24">
        <f t="shared" si="18"/>
        <v>1716</v>
      </c>
      <c r="P54" s="33">
        <f t="shared" si="11"/>
        <v>18573</v>
      </c>
      <c r="Q54" s="33">
        <f t="shared" si="12"/>
        <v>1548</v>
      </c>
      <c r="R54" s="35"/>
    </row>
    <row r="55" spans="1:18">
      <c r="A55" s="4"/>
      <c r="B55" s="8" t="s">
        <v>35</v>
      </c>
      <c r="C55" s="20" t="s">
        <v>36</v>
      </c>
      <c r="D55" s="23">
        <f t="shared" ref="D55:O56" si="19">SUM(D34,D37,D40,D44,D48,D52)</f>
        <v>1926</v>
      </c>
      <c r="E55" s="23">
        <f t="shared" si="19"/>
        <v>1921</v>
      </c>
      <c r="F55" s="23">
        <f t="shared" si="19"/>
        <v>1928</v>
      </c>
      <c r="G55" s="23">
        <f t="shared" si="19"/>
        <v>1987</v>
      </c>
      <c r="H55" s="23">
        <f t="shared" si="19"/>
        <v>1948</v>
      </c>
      <c r="I55" s="23">
        <f t="shared" si="19"/>
        <v>1966</v>
      </c>
      <c r="J55" s="23">
        <f t="shared" si="19"/>
        <v>2054</v>
      </c>
      <c r="K55" s="23">
        <f t="shared" si="19"/>
        <v>2073</v>
      </c>
      <c r="L55" s="23">
        <f t="shared" si="19"/>
        <v>2102</v>
      </c>
      <c r="M55" s="23">
        <f t="shared" si="19"/>
        <v>2123</v>
      </c>
      <c r="N55" s="23">
        <f t="shared" si="19"/>
        <v>2120</v>
      </c>
      <c r="O55" s="23">
        <f t="shared" si="19"/>
        <v>2126</v>
      </c>
      <c r="P55" s="33">
        <f t="shared" si="11"/>
        <v>24274</v>
      </c>
      <c r="Q55" s="33">
        <f t="shared" si="12"/>
        <v>2023</v>
      </c>
      <c r="R55" s="34"/>
    </row>
    <row r="56" spans="1:18">
      <c r="A56" s="3"/>
      <c r="B56" s="9"/>
      <c r="C56" s="20" t="s">
        <v>20</v>
      </c>
      <c r="D56" s="23">
        <f t="shared" si="19"/>
        <v>4714</v>
      </c>
      <c r="E56" s="23">
        <f t="shared" si="19"/>
        <v>4742</v>
      </c>
      <c r="F56" s="23">
        <f t="shared" si="19"/>
        <v>4763</v>
      </c>
      <c r="G56" s="23">
        <f t="shared" si="19"/>
        <v>4809</v>
      </c>
      <c r="H56" s="23">
        <f t="shared" si="19"/>
        <v>4840</v>
      </c>
      <c r="I56" s="23">
        <f t="shared" si="19"/>
        <v>4861</v>
      </c>
      <c r="J56" s="23">
        <f t="shared" si="19"/>
        <v>4935</v>
      </c>
      <c r="K56" s="23">
        <f t="shared" si="19"/>
        <v>4949</v>
      </c>
      <c r="L56" s="23">
        <f t="shared" si="19"/>
        <v>4969</v>
      </c>
      <c r="M56" s="23">
        <f t="shared" si="19"/>
        <v>5034</v>
      </c>
      <c r="N56" s="23">
        <f t="shared" si="19"/>
        <v>5096</v>
      </c>
      <c r="O56" s="23">
        <f t="shared" si="19"/>
        <v>5111</v>
      </c>
      <c r="P56" s="33">
        <f t="shared" si="11"/>
        <v>58823</v>
      </c>
      <c r="Q56" s="33">
        <f t="shared" si="12"/>
        <v>4902</v>
      </c>
      <c r="R56" s="3"/>
    </row>
    <row r="57" spans="1:18">
      <c r="A57" s="3"/>
      <c r="B57" s="9"/>
      <c r="C57" s="20" t="s">
        <v>40</v>
      </c>
      <c r="D57" s="23">
        <f t="shared" ref="D57:O57" si="20">SUM(D42,D46,D50)</f>
        <v>16</v>
      </c>
      <c r="E57" s="23">
        <f t="shared" si="20"/>
        <v>16</v>
      </c>
      <c r="F57" s="23">
        <f t="shared" si="20"/>
        <v>17</v>
      </c>
      <c r="G57" s="23">
        <f t="shared" si="20"/>
        <v>20</v>
      </c>
      <c r="H57" s="23">
        <f t="shared" si="20"/>
        <v>20</v>
      </c>
      <c r="I57" s="23">
        <f t="shared" si="20"/>
        <v>20</v>
      </c>
      <c r="J57" s="23">
        <f t="shared" si="20"/>
        <v>20</v>
      </c>
      <c r="K57" s="23">
        <f t="shared" si="20"/>
        <v>20</v>
      </c>
      <c r="L57" s="23">
        <f t="shared" si="20"/>
        <v>20</v>
      </c>
      <c r="M57" s="23">
        <f t="shared" si="20"/>
        <v>20</v>
      </c>
      <c r="N57" s="23">
        <f t="shared" si="20"/>
        <v>21</v>
      </c>
      <c r="O57" s="23">
        <f t="shared" si="20"/>
        <v>21</v>
      </c>
      <c r="P57" s="33">
        <f t="shared" si="11"/>
        <v>231</v>
      </c>
      <c r="Q57" s="33">
        <f t="shared" si="12"/>
        <v>19</v>
      </c>
      <c r="R57" s="3"/>
    </row>
    <row r="58" spans="1:18">
      <c r="A58" s="3"/>
      <c r="B58" s="10"/>
      <c r="C58" s="20" t="s">
        <v>26</v>
      </c>
      <c r="D58" s="23">
        <f t="shared" ref="D58:O58" si="21">SUM(D57,D56,D55)</f>
        <v>6656</v>
      </c>
      <c r="E58" s="23">
        <f t="shared" si="21"/>
        <v>6679</v>
      </c>
      <c r="F58" s="23">
        <f t="shared" si="21"/>
        <v>6708</v>
      </c>
      <c r="G58" s="23">
        <f t="shared" si="21"/>
        <v>6816</v>
      </c>
      <c r="H58" s="23">
        <f t="shared" si="21"/>
        <v>6808</v>
      </c>
      <c r="I58" s="23">
        <f t="shared" si="21"/>
        <v>6847</v>
      </c>
      <c r="J58" s="23">
        <f t="shared" si="21"/>
        <v>7009</v>
      </c>
      <c r="K58" s="23">
        <f t="shared" si="21"/>
        <v>7042</v>
      </c>
      <c r="L58" s="23">
        <f t="shared" si="21"/>
        <v>7091</v>
      </c>
      <c r="M58" s="23">
        <f t="shared" si="21"/>
        <v>7177</v>
      </c>
      <c r="N58" s="23">
        <f t="shared" si="21"/>
        <v>7237</v>
      </c>
      <c r="O58" s="23">
        <f t="shared" si="21"/>
        <v>7258</v>
      </c>
      <c r="P58" s="33">
        <f t="shared" si="11"/>
        <v>83328</v>
      </c>
      <c r="Q58" s="33">
        <f t="shared" si="12"/>
        <v>6944</v>
      </c>
      <c r="R58" s="3"/>
    </row>
    <row r="59" spans="1:18">
      <c r="A59" s="3"/>
      <c r="B59" s="17" t="s">
        <v>21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>
      <c r="A60" s="2"/>
      <c r="Q60" s="2"/>
      <c r="R60" s="2"/>
    </row>
    <row r="61" spans="1:18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</sheetData>
  <mergeCells count="16">
    <mergeCell ref="B1:Q1"/>
    <mergeCell ref="B31:Q31"/>
    <mergeCell ref="B4:B6"/>
    <mergeCell ref="B7:B9"/>
    <mergeCell ref="B10:B13"/>
    <mergeCell ref="B14:B17"/>
    <mergeCell ref="B18:B20"/>
    <mergeCell ref="B21:B24"/>
    <mergeCell ref="B25:B28"/>
    <mergeCell ref="B34:B36"/>
    <mergeCell ref="B37:B39"/>
    <mergeCell ref="B40:B43"/>
    <mergeCell ref="B44:B47"/>
    <mergeCell ref="B48:B51"/>
    <mergeCell ref="B52:B54"/>
    <mergeCell ref="B55:B58"/>
  </mergeCells>
  <phoneticPr fontId="2"/>
  <pageMargins left="0.78740157480314943" right="0.78740157480314943" top="0.98425196850393681" bottom="0.98425196850393681" header="0.51181102362204722" footer="0.51181102362204722"/>
  <pageSetup paperSize="9" scale="8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62"/>
  <sheetViews>
    <sheetView zoomScaleSheetLayoutView="100" workbookViewId="0">
      <selection activeCell="B2" sqref="B2"/>
    </sheetView>
  </sheetViews>
  <sheetFormatPr defaultRowHeight="13.5"/>
  <cols>
    <col min="1" max="1" width="2.25" style="1" customWidth="1"/>
    <col min="2" max="2" width="10.125" style="1" customWidth="1"/>
    <col min="3" max="3" width="4.75" style="1" customWidth="1"/>
    <col min="4" max="15" width="6.25" style="1" customWidth="1"/>
    <col min="16" max="16" width="7.5" style="1" customWidth="1"/>
    <col min="17" max="17" width="6.25" style="1" customWidth="1"/>
    <col min="18" max="18" width="2.25" style="1" customWidth="1"/>
    <col min="19" max="16384" width="9" style="1" customWidth="1"/>
  </cols>
  <sheetData>
    <row r="1" spans="1:18" s="1" customFormat="1" ht="27" customHeight="1">
      <c r="B1" s="5" t="s">
        <v>28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1" customFormat="1">
      <c r="A2" s="3"/>
      <c r="B2" s="6"/>
      <c r="C2" s="18"/>
      <c r="D2" s="21" t="s">
        <v>3</v>
      </c>
      <c r="E2" s="8"/>
      <c r="F2" s="25"/>
      <c r="G2" s="8"/>
      <c r="H2" s="29"/>
      <c r="I2" s="8"/>
      <c r="J2" s="8"/>
      <c r="K2" s="8"/>
      <c r="L2" s="8"/>
      <c r="M2" s="21" t="s">
        <v>37</v>
      </c>
      <c r="N2" s="8"/>
      <c r="O2" s="8"/>
      <c r="P2" s="8" t="s">
        <v>25</v>
      </c>
      <c r="Q2" s="8" t="s">
        <v>33</v>
      </c>
      <c r="R2" s="3"/>
    </row>
    <row r="3" spans="1:18" s="1" customFormat="1">
      <c r="A3" s="3"/>
      <c r="B3" s="7"/>
      <c r="C3" s="19"/>
      <c r="D3" s="22" t="s">
        <v>2</v>
      </c>
      <c r="E3" s="22" t="s">
        <v>10</v>
      </c>
      <c r="F3" s="27" t="s">
        <v>23</v>
      </c>
      <c r="G3" s="28" t="s">
        <v>24</v>
      </c>
      <c r="H3" s="30" t="s">
        <v>12</v>
      </c>
      <c r="I3" s="28" t="s">
        <v>0</v>
      </c>
      <c r="J3" s="10" t="s">
        <v>5</v>
      </c>
      <c r="K3" s="28" t="s">
        <v>17</v>
      </c>
      <c r="L3" s="10" t="s">
        <v>22</v>
      </c>
      <c r="M3" s="31" t="s">
        <v>32</v>
      </c>
      <c r="N3" s="10" t="s">
        <v>9</v>
      </c>
      <c r="O3" s="30" t="s">
        <v>34</v>
      </c>
      <c r="P3" s="10" t="s">
        <v>39</v>
      </c>
      <c r="Q3" s="10" t="s">
        <v>27</v>
      </c>
      <c r="R3" s="3"/>
    </row>
    <row r="4" spans="1:18" s="1" customFormat="1">
      <c r="A4" s="3"/>
      <c r="B4" s="8" t="s">
        <v>18</v>
      </c>
      <c r="C4" s="20" t="s">
        <v>36</v>
      </c>
      <c r="D4" s="23">
        <v>88</v>
      </c>
      <c r="E4" s="23">
        <v>88</v>
      </c>
      <c r="F4" s="23">
        <v>94</v>
      </c>
      <c r="G4" s="23">
        <v>95</v>
      </c>
      <c r="H4" s="23">
        <v>100</v>
      </c>
      <c r="I4" s="23">
        <v>97</v>
      </c>
      <c r="J4" s="23">
        <v>96</v>
      </c>
      <c r="K4" s="23">
        <v>97</v>
      </c>
      <c r="L4" s="23">
        <v>92</v>
      </c>
      <c r="M4" s="23">
        <v>90</v>
      </c>
      <c r="N4" s="23">
        <v>82</v>
      </c>
      <c r="O4" s="23">
        <v>85</v>
      </c>
      <c r="P4" s="33">
        <f t="shared" ref="P4:P21" si="0">SUM(D4:O4)</f>
        <v>1104</v>
      </c>
      <c r="Q4" s="33">
        <f t="shared" ref="Q4:Q23" si="1">ROUND(P4/12,0)</f>
        <v>92</v>
      </c>
      <c r="R4" s="3"/>
    </row>
    <row r="5" spans="1:18" s="1" customFormat="1">
      <c r="A5" s="3"/>
      <c r="B5" s="9"/>
      <c r="C5" s="20" t="s">
        <v>20</v>
      </c>
      <c r="D5" s="23">
        <v>369</v>
      </c>
      <c r="E5" s="23">
        <v>362</v>
      </c>
      <c r="F5" s="23">
        <v>356</v>
      </c>
      <c r="G5" s="23">
        <v>362</v>
      </c>
      <c r="H5" s="23">
        <v>376</v>
      </c>
      <c r="I5" s="23">
        <v>377</v>
      </c>
      <c r="J5" s="23">
        <v>444</v>
      </c>
      <c r="K5" s="23">
        <v>429</v>
      </c>
      <c r="L5" s="23">
        <v>431</v>
      </c>
      <c r="M5" s="23">
        <v>456</v>
      </c>
      <c r="N5" s="23">
        <v>453</v>
      </c>
      <c r="O5" s="23">
        <v>450</v>
      </c>
      <c r="P5" s="33">
        <f t="shared" si="0"/>
        <v>4865</v>
      </c>
      <c r="Q5" s="33">
        <f t="shared" si="1"/>
        <v>405</v>
      </c>
      <c r="R5" s="3"/>
    </row>
    <row r="6" spans="1:18" s="1" customFormat="1">
      <c r="A6" s="3"/>
      <c r="B6" s="10"/>
      <c r="C6" s="20" t="s">
        <v>26</v>
      </c>
      <c r="D6" s="23">
        <f t="shared" ref="D6:O6" si="2">SUM(D4:D5)</f>
        <v>457</v>
      </c>
      <c r="E6" s="23">
        <f t="shared" si="2"/>
        <v>450</v>
      </c>
      <c r="F6" s="23">
        <f t="shared" si="2"/>
        <v>450</v>
      </c>
      <c r="G6" s="23">
        <f t="shared" si="2"/>
        <v>457</v>
      </c>
      <c r="H6" s="23">
        <f t="shared" si="2"/>
        <v>476</v>
      </c>
      <c r="I6" s="23">
        <f t="shared" si="2"/>
        <v>474</v>
      </c>
      <c r="J6" s="23">
        <f t="shared" si="2"/>
        <v>540</v>
      </c>
      <c r="K6" s="23">
        <f t="shared" si="2"/>
        <v>526</v>
      </c>
      <c r="L6" s="23">
        <f t="shared" si="2"/>
        <v>523</v>
      </c>
      <c r="M6" s="23">
        <f t="shared" si="2"/>
        <v>546</v>
      </c>
      <c r="N6" s="23">
        <f t="shared" si="2"/>
        <v>535</v>
      </c>
      <c r="O6" s="23">
        <f t="shared" si="2"/>
        <v>535</v>
      </c>
      <c r="P6" s="33">
        <f t="shared" si="0"/>
        <v>5969</v>
      </c>
      <c r="Q6" s="33">
        <f t="shared" si="1"/>
        <v>497</v>
      </c>
      <c r="R6" s="3"/>
    </row>
    <row r="7" spans="1:18" s="1" customFormat="1">
      <c r="A7" s="3"/>
      <c r="B7" s="8" t="s">
        <v>31</v>
      </c>
      <c r="C7" s="20" t="s">
        <v>36</v>
      </c>
      <c r="D7" s="23">
        <v>2521</v>
      </c>
      <c r="E7" s="23">
        <v>2506</v>
      </c>
      <c r="F7" s="23">
        <v>2488</v>
      </c>
      <c r="G7" s="23">
        <v>2460</v>
      </c>
      <c r="H7" s="23">
        <v>2457</v>
      </c>
      <c r="I7" s="23">
        <v>2452</v>
      </c>
      <c r="J7" s="23">
        <v>2514</v>
      </c>
      <c r="K7" s="23">
        <v>2493</v>
      </c>
      <c r="L7" s="23">
        <v>2473</v>
      </c>
      <c r="M7" s="23">
        <v>2438</v>
      </c>
      <c r="N7" s="23">
        <v>2405</v>
      </c>
      <c r="O7" s="23">
        <v>2414</v>
      </c>
      <c r="P7" s="33">
        <f t="shared" si="0"/>
        <v>29621</v>
      </c>
      <c r="Q7" s="33">
        <f t="shared" si="1"/>
        <v>2468</v>
      </c>
      <c r="R7" s="3"/>
    </row>
    <row r="8" spans="1:18" s="1" customFormat="1">
      <c r="A8" s="3"/>
      <c r="B8" s="9"/>
      <c r="C8" s="20" t="s">
        <v>20</v>
      </c>
      <c r="D8" s="23">
        <v>7600</v>
      </c>
      <c r="E8" s="23">
        <v>7640</v>
      </c>
      <c r="F8" s="23">
        <v>7664</v>
      </c>
      <c r="G8" s="23">
        <v>7706</v>
      </c>
      <c r="H8" s="23">
        <v>7738</v>
      </c>
      <c r="I8" s="23">
        <v>7767</v>
      </c>
      <c r="J8" s="23">
        <v>10324</v>
      </c>
      <c r="K8" s="23">
        <v>10397</v>
      </c>
      <c r="L8" s="23">
        <v>10462</v>
      </c>
      <c r="M8" s="23">
        <v>10542</v>
      </c>
      <c r="N8" s="23">
        <v>10650</v>
      </c>
      <c r="O8" s="23">
        <v>10702</v>
      </c>
      <c r="P8" s="33">
        <f t="shared" si="0"/>
        <v>109192</v>
      </c>
      <c r="Q8" s="33">
        <f t="shared" si="1"/>
        <v>9099</v>
      </c>
      <c r="R8" s="3"/>
    </row>
    <row r="9" spans="1:18" s="1" customFormat="1">
      <c r="A9" s="3"/>
      <c r="B9" s="10"/>
      <c r="C9" s="8" t="s">
        <v>26</v>
      </c>
      <c r="D9" s="24">
        <f t="shared" ref="D9:O9" si="3">SUM(D7:D8)</f>
        <v>10121</v>
      </c>
      <c r="E9" s="24">
        <f t="shared" si="3"/>
        <v>10146</v>
      </c>
      <c r="F9" s="24">
        <f t="shared" si="3"/>
        <v>10152</v>
      </c>
      <c r="G9" s="24">
        <f t="shared" si="3"/>
        <v>10166</v>
      </c>
      <c r="H9" s="24">
        <f t="shared" si="3"/>
        <v>10195</v>
      </c>
      <c r="I9" s="24">
        <f t="shared" si="3"/>
        <v>10219</v>
      </c>
      <c r="J9" s="24">
        <f t="shared" si="3"/>
        <v>12838</v>
      </c>
      <c r="K9" s="24">
        <f t="shared" si="3"/>
        <v>12890</v>
      </c>
      <c r="L9" s="24">
        <f t="shared" si="3"/>
        <v>12935</v>
      </c>
      <c r="M9" s="24">
        <f t="shared" si="3"/>
        <v>12980</v>
      </c>
      <c r="N9" s="24">
        <f t="shared" si="3"/>
        <v>13055</v>
      </c>
      <c r="O9" s="24">
        <f t="shared" si="3"/>
        <v>13116</v>
      </c>
      <c r="P9" s="33">
        <f t="shared" si="0"/>
        <v>138813</v>
      </c>
      <c r="Q9" s="33">
        <f t="shared" si="1"/>
        <v>11568</v>
      </c>
      <c r="R9" s="3"/>
    </row>
    <row r="10" spans="1:18" s="1" customFormat="1">
      <c r="A10" s="3"/>
      <c r="B10" s="11" t="s">
        <v>41</v>
      </c>
      <c r="C10" s="20" t="s">
        <v>36</v>
      </c>
      <c r="D10" s="23">
        <v>922</v>
      </c>
      <c r="E10" s="23">
        <v>930</v>
      </c>
      <c r="F10" s="23">
        <v>913</v>
      </c>
      <c r="G10" s="23">
        <v>899</v>
      </c>
      <c r="H10" s="23">
        <v>907</v>
      </c>
      <c r="I10" s="23">
        <v>917</v>
      </c>
      <c r="J10" s="23">
        <v>914</v>
      </c>
      <c r="K10" s="23">
        <v>920</v>
      </c>
      <c r="L10" s="23">
        <v>921</v>
      </c>
      <c r="M10" s="23">
        <v>919</v>
      </c>
      <c r="N10" s="23">
        <v>910</v>
      </c>
      <c r="O10" s="23">
        <v>911</v>
      </c>
      <c r="P10" s="33">
        <f t="shared" si="0"/>
        <v>10983</v>
      </c>
      <c r="Q10" s="33">
        <f t="shared" si="1"/>
        <v>915</v>
      </c>
      <c r="R10" s="3"/>
    </row>
    <row r="11" spans="1:18" s="1" customFormat="1">
      <c r="A11" s="3"/>
      <c r="B11" s="9"/>
      <c r="C11" s="20" t="s">
        <v>20</v>
      </c>
      <c r="D11" s="23">
        <v>987</v>
      </c>
      <c r="E11" s="23">
        <v>987</v>
      </c>
      <c r="F11" s="23">
        <v>1009</v>
      </c>
      <c r="G11" s="23">
        <v>1004</v>
      </c>
      <c r="H11" s="23">
        <v>1026</v>
      </c>
      <c r="I11" s="23">
        <v>1026</v>
      </c>
      <c r="J11" s="23">
        <v>1051</v>
      </c>
      <c r="K11" s="23">
        <v>1070</v>
      </c>
      <c r="L11" s="23">
        <v>1079</v>
      </c>
      <c r="M11" s="23">
        <v>1089</v>
      </c>
      <c r="N11" s="23">
        <v>1108</v>
      </c>
      <c r="O11" s="23">
        <v>1108</v>
      </c>
      <c r="P11" s="33">
        <f t="shared" si="0"/>
        <v>12544</v>
      </c>
      <c r="Q11" s="33">
        <f t="shared" si="1"/>
        <v>1045</v>
      </c>
      <c r="R11" s="3"/>
    </row>
    <row r="12" spans="1:18" s="1" customFormat="1">
      <c r="A12" s="3"/>
      <c r="B12" s="9"/>
      <c r="C12" s="20" t="s">
        <v>40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33">
        <f t="shared" si="0"/>
        <v>0</v>
      </c>
      <c r="Q12" s="33">
        <f t="shared" si="1"/>
        <v>0</v>
      </c>
      <c r="R12" s="3"/>
    </row>
    <row r="13" spans="1:18" s="1" customFormat="1">
      <c r="A13" s="3"/>
      <c r="B13" s="10"/>
      <c r="C13" s="20" t="s">
        <v>26</v>
      </c>
      <c r="D13" s="23">
        <f t="shared" ref="D13:O13" si="4">SUM(D10:D12)</f>
        <v>1909</v>
      </c>
      <c r="E13" s="23">
        <f t="shared" si="4"/>
        <v>1917</v>
      </c>
      <c r="F13" s="23">
        <f t="shared" si="4"/>
        <v>1922</v>
      </c>
      <c r="G13" s="23">
        <f t="shared" si="4"/>
        <v>1903</v>
      </c>
      <c r="H13" s="23">
        <f t="shared" si="4"/>
        <v>1933</v>
      </c>
      <c r="I13" s="23">
        <f t="shared" si="4"/>
        <v>1943</v>
      </c>
      <c r="J13" s="23">
        <f t="shared" si="4"/>
        <v>1965</v>
      </c>
      <c r="K13" s="23">
        <f t="shared" si="4"/>
        <v>1990</v>
      </c>
      <c r="L13" s="23">
        <f t="shared" si="4"/>
        <v>2000</v>
      </c>
      <c r="M13" s="23">
        <f t="shared" si="4"/>
        <v>2008</v>
      </c>
      <c r="N13" s="23">
        <f t="shared" si="4"/>
        <v>2018</v>
      </c>
      <c r="O13" s="23">
        <f t="shared" si="4"/>
        <v>2019</v>
      </c>
      <c r="P13" s="33">
        <f t="shared" si="0"/>
        <v>23527</v>
      </c>
      <c r="Q13" s="33">
        <f t="shared" si="1"/>
        <v>1961</v>
      </c>
      <c r="R13" s="3"/>
    </row>
    <row r="14" spans="1:18" s="1" customFormat="1">
      <c r="A14" s="3"/>
      <c r="B14" s="11" t="s">
        <v>4</v>
      </c>
      <c r="C14" s="20" t="s">
        <v>36</v>
      </c>
      <c r="D14" s="23">
        <v>90</v>
      </c>
      <c r="E14" s="23">
        <v>90</v>
      </c>
      <c r="F14" s="23">
        <v>88</v>
      </c>
      <c r="G14" s="23">
        <v>86</v>
      </c>
      <c r="H14" s="23">
        <v>87</v>
      </c>
      <c r="I14" s="23">
        <v>92</v>
      </c>
      <c r="J14" s="23">
        <v>90</v>
      </c>
      <c r="K14" s="23">
        <v>91</v>
      </c>
      <c r="L14" s="23">
        <v>91</v>
      </c>
      <c r="M14" s="23">
        <v>93</v>
      </c>
      <c r="N14" s="23">
        <v>91</v>
      </c>
      <c r="O14" s="23">
        <v>82</v>
      </c>
      <c r="P14" s="33">
        <f t="shared" si="0"/>
        <v>1071</v>
      </c>
      <c r="Q14" s="33">
        <f t="shared" si="1"/>
        <v>89</v>
      </c>
      <c r="R14" s="3"/>
    </row>
    <row r="15" spans="1:18" s="1" customFormat="1">
      <c r="A15" s="3"/>
      <c r="B15" s="9"/>
      <c r="C15" s="20" t="s">
        <v>20</v>
      </c>
      <c r="D15" s="23">
        <v>105</v>
      </c>
      <c r="E15" s="23">
        <v>108</v>
      </c>
      <c r="F15" s="23">
        <v>112</v>
      </c>
      <c r="G15" s="23">
        <v>120</v>
      </c>
      <c r="H15" s="23">
        <v>119</v>
      </c>
      <c r="I15" s="23">
        <v>117</v>
      </c>
      <c r="J15" s="23">
        <v>120</v>
      </c>
      <c r="K15" s="23">
        <v>120</v>
      </c>
      <c r="L15" s="23">
        <v>119</v>
      </c>
      <c r="M15" s="23">
        <v>117</v>
      </c>
      <c r="N15" s="23">
        <v>119</v>
      </c>
      <c r="O15" s="23">
        <v>121</v>
      </c>
      <c r="P15" s="33">
        <f t="shared" si="0"/>
        <v>1397</v>
      </c>
      <c r="Q15" s="33">
        <f t="shared" si="1"/>
        <v>116</v>
      </c>
      <c r="R15" s="3"/>
    </row>
    <row r="16" spans="1:18" s="1" customFormat="1">
      <c r="A16" s="3"/>
      <c r="B16" s="9"/>
      <c r="C16" s="20" t="s">
        <v>40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33">
        <f t="shared" si="0"/>
        <v>0</v>
      </c>
      <c r="Q16" s="33">
        <f t="shared" si="1"/>
        <v>0</v>
      </c>
      <c r="R16" s="3"/>
    </row>
    <row r="17" spans="1:18" s="1" customFormat="1">
      <c r="A17" s="3"/>
      <c r="B17" s="10"/>
      <c r="C17" s="20" t="s">
        <v>26</v>
      </c>
      <c r="D17" s="23">
        <f t="shared" ref="D17:O17" si="5">SUM(D14:D16)</f>
        <v>195</v>
      </c>
      <c r="E17" s="23">
        <f t="shared" si="5"/>
        <v>198</v>
      </c>
      <c r="F17" s="23">
        <f t="shared" si="5"/>
        <v>200</v>
      </c>
      <c r="G17" s="23">
        <f t="shared" si="5"/>
        <v>206</v>
      </c>
      <c r="H17" s="23">
        <f t="shared" si="5"/>
        <v>206</v>
      </c>
      <c r="I17" s="23">
        <f t="shared" si="5"/>
        <v>209</v>
      </c>
      <c r="J17" s="23">
        <f t="shared" si="5"/>
        <v>210</v>
      </c>
      <c r="K17" s="23">
        <f t="shared" si="5"/>
        <v>211</v>
      </c>
      <c r="L17" s="23">
        <f t="shared" si="5"/>
        <v>210</v>
      </c>
      <c r="M17" s="23">
        <f t="shared" si="5"/>
        <v>210</v>
      </c>
      <c r="N17" s="23">
        <f t="shared" si="5"/>
        <v>210</v>
      </c>
      <c r="O17" s="23">
        <f t="shared" si="5"/>
        <v>203</v>
      </c>
      <c r="P17" s="33">
        <f t="shared" si="0"/>
        <v>2468</v>
      </c>
      <c r="Q17" s="33">
        <f t="shared" si="1"/>
        <v>206</v>
      </c>
      <c r="R17" s="3"/>
    </row>
    <row r="18" spans="1:18" s="1" customFormat="1">
      <c r="A18" s="3"/>
      <c r="B18" s="11" t="s">
        <v>7</v>
      </c>
      <c r="C18" s="20" t="s">
        <v>36</v>
      </c>
      <c r="D18" s="23">
        <v>413</v>
      </c>
      <c r="E18" s="23">
        <v>403</v>
      </c>
      <c r="F18" s="23">
        <v>401</v>
      </c>
      <c r="G18" s="23">
        <v>387</v>
      </c>
      <c r="H18" s="23">
        <v>389</v>
      </c>
      <c r="I18" s="23">
        <v>394</v>
      </c>
      <c r="J18" s="23">
        <v>393</v>
      </c>
      <c r="K18" s="23">
        <v>395</v>
      </c>
      <c r="L18" s="23">
        <v>391</v>
      </c>
      <c r="M18" s="23">
        <v>388</v>
      </c>
      <c r="N18" s="23">
        <v>383</v>
      </c>
      <c r="O18" s="23">
        <v>385</v>
      </c>
      <c r="P18" s="33">
        <f t="shared" si="0"/>
        <v>4722</v>
      </c>
      <c r="Q18" s="33">
        <f t="shared" si="1"/>
        <v>394</v>
      </c>
      <c r="R18" s="3"/>
    </row>
    <row r="19" spans="1:18" s="1" customFormat="1">
      <c r="A19" s="3"/>
      <c r="B19" s="12"/>
      <c r="C19" s="20" t="s">
        <v>20</v>
      </c>
      <c r="D19" s="23">
        <v>302</v>
      </c>
      <c r="E19" s="23">
        <v>307</v>
      </c>
      <c r="F19" s="23">
        <v>306</v>
      </c>
      <c r="G19" s="23">
        <v>307</v>
      </c>
      <c r="H19" s="23">
        <v>307</v>
      </c>
      <c r="I19" s="23">
        <v>307</v>
      </c>
      <c r="J19" s="23">
        <v>308</v>
      </c>
      <c r="K19" s="23">
        <v>306</v>
      </c>
      <c r="L19" s="23">
        <v>306</v>
      </c>
      <c r="M19" s="23">
        <v>305</v>
      </c>
      <c r="N19" s="23">
        <v>304</v>
      </c>
      <c r="O19" s="23">
        <v>305</v>
      </c>
      <c r="P19" s="33">
        <f t="shared" si="0"/>
        <v>3670</v>
      </c>
      <c r="Q19" s="33">
        <f t="shared" si="1"/>
        <v>306</v>
      </c>
      <c r="R19" s="3"/>
    </row>
    <row r="20" spans="1:18" s="1" customFormat="1">
      <c r="A20" s="4"/>
      <c r="B20" s="13"/>
      <c r="C20" s="20" t="s">
        <v>26</v>
      </c>
      <c r="D20" s="23">
        <f t="shared" ref="D20:O20" si="6">SUM(D18:D19)</f>
        <v>715</v>
      </c>
      <c r="E20" s="23">
        <f t="shared" si="6"/>
        <v>710</v>
      </c>
      <c r="F20" s="23">
        <f t="shared" si="6"/>
        <v>707</v>
      </c>
      <c r="G20" s="23">
        <f t="shared" si="6"/>
        <v>694</v>
      </c>
      <c r="H20" s="23">
        <f t="shared" si="6"/>
        <v>696</v>
      </c>
      <c r="I20" s="23">
        <f t="shared" si="6"/>
        <v>701</v>
      </c>
      <c r="J20" s="23">
        <f t="shared" si="6"/>
        <v>701</v>
      </c>
      <c r="K20" s="23">
        <f t="shared" si="6"/>
        <v>701</v>
      </c>
      <c r="L20" s="23">
        <f t="shared" si="6"/>
        <v>697</v>
      </c>
      <c r="M20" s="23">
        <f t="shared" si="6"/>
        <v>693</v>
      </c>
      <c r="N20" s="23">
        <f t="shared" si="6"/>
        <v>687</v>
      </c>
      <c r="O20" s="23">
        <f t="shared" si="6"/>
        <v>690</v>
      </c>
      <c r="P20" s="33">
        <f t="shared" si="0"/>
        <v>8392</v>
      </c>
      <c r="Q20" s="33">
        <f t="shared" si="1"/>
        <v>699</v>
      </c>
      <c r="R20" s="34"/>
    </row>
    <row r="21" spans="1:18" s="1" customFormat="1">
      <c r="A21" s="3"/>
      <c r="B21" s="11" t="s">
        <v>11</v>
      </c>
      <c r="C21" s="20" t="s">
        <v>36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33">
        <f t="shared" si="0"/>
        <v>0</v>
      </c>
      <c r="Q21" s="33">
        <f t="shared" si="1"/>
        <v>0</v>
      </c>
      <c r="R21" s="3"/>
    </row>
    <row r="22" spans="1:18" s="1" customFormat="1">
      <c r="A22" s="3"/>
      <c r="B22" s="12"/>
      <c r="C22" s="20" t="s">
        <v>20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33">
        <v>0</v>
      </c>
      <c r="Q22" s="33">
        <f t="shared" si="1"/>
        <v>0</v>
      </c>
      <c r="R22" s="34"/>
    </row>
    <row r="23" spans="1:18" s="1" customFormat="1">
      <c r="A23" s="3"/>
      <c r="B23" s="12"/>
      <c r="C23" s="20" t="s">
        <v>40</v>
      </c>
      <c r="D23" s="24">
        <v>733</v>
      </c>
      <c r="E23" s="24">
        <v>738</v>
      </c>
      <c r="F23" s="24">
        <v>732</v>
      </c>
      <c r="G23" s="24">
        <v>730</v>
      </c>
      <c r="H23" s="24">
        <v>730</v>
      </c>
      <c r="I23" s="24">
        <v>735</v>
      </c>
      <c r="J23" s="24">
        <v>742</v>
      </c>
      <c r="K23" s="24">
        <v>745</v>
      </c>
      <c r="L23" s="24">
        <v>747</v>
      </c>
      <c r="M23" s="24">
        <v>740</v>
      </c>
      <c r="N23" s="24">
        <v>742</v>
      </c>
      <c r="O23" s="24">
        <v>753</v>
      </c>
      <c r="P23" s="33">
        <f>SUM(D23:O23)</f>
        <v>8867</v>
      </c>
      <c r="Q23" s="33">
        <f t="shared" si="1"/>
        <v>739</v>
      </c>
      <c r="R23" s="34"/>
    </row>
    <row r="24" spans="1:18" s="1" customFormat="1">
      <c r="A24" s="3"/>
      <c r="B24" s="13"/>
      <c r="C24" s="20" t="s">
        <v>26</v>
      </c>
      <c r="D24" s="24">
        <f t="shared" ref="D24:Q24" si="7">SUM(D21:D23)</f>
        <v>733</v>
      </c>
      <c r="E24" s="24">
        <f t="shared" si="7"/>
        <v>738</v>
      </c>
      <c r="F24" s="24">
        <f t="shared" si="7"/>
        <v>732</v>
      </c>
      <c r="G24" s="24">
        <f t="shared" si="7"/>
        <v>730</v>
      </c>
      <c r="H24" s="24">
        <f t="shared" si="7"/>
        <v>730</v>
      </c>
      <c r="I24" s="24">
        <f t="shared" si="7"/>
        <v>735</v>
      </c>
      <c r="J24" s="24">
        <f t="shared" si="7"/>
        <v>742</v>
      </c>
      <c r="K24" s="24">
        <f t="shared" si="7"/>
        <v>745</v>
      </c>
      <c r="L24" s="24">
        <f t="shared" si="7"/>
        <v>747</v>
      </c>
      <c r="M24" s="24">
        <f t="shared" si="7"/>
        <v>740</v>
      </c>
      <c r="N24" s="24">
        <f t="shared" si="7"/>
        <v>742</v>
      </c>
      <c r="O24" s="24">
        <f t="shared" si="7"/>
        <v>753</v>
      </c>
      <c r="P24" s="24">
        <f t="shared" si="7"/>
        <v>8867</v>
      </c>
      <c r="Q24" s="24">
        <f t="shared" si="7"/>
        <v>739</v>
      </c>
      <c r="R24" s="35"/>
    </row>
    <row r="25" spans="1:18" s="1" customFormat="1">
      <c r="A25" s="4"/>
      <c r="B25" s="8" t="s">
        <v>35</v>
      </c>
      <c r="C25" s="20" t="s">
        <v>36</v>
      </c>
      <c r="D25" s="23">
        <f t="shared" ref="D25:O26" si="8">SUM(D4,D7,D10,D14,D18,D21)</f>
        <v>4034</v>
      </c>
      <c r="E25" s="23">
        <f t="shared" si="8"/>
        <v>4017</v>
      </c>
      <c r="F25" s="23">
        <f t="shared" si="8"/>
        <v>3984</v>
      </c>
      <c r="G25" s="23">
        <f t="shared" si="8"/>
        <v>3927</v>
      </c>
      <c r="H25" s="23">
        <f t="shared" si="8"/>
        <v>3940</v>
      </c>
      <c r="I25" s="23">
        <f t="shared" si="8"/>
        <v>3952</v>
      </c>
      <c r="J25" s="23">
        <f t="shared" si="8"/>
        <v>4007</v>
      </c>
      <c r="K25" s="23">
        <f t="shared" si="8"/>
        <v>3996</v>
      </c>
      <c r="L25" s="23">
        <f t="shared" si="8"/>
        <v>3968</v>
      </c>
      <c r="M25" s="23">
        <f t="shared" si="8"/>
        <v>3928</v>
      </c>
      <c r="N25" s="23">
        <f t="shared" si="8"/>
        <v>3871</v>
      </c>
      <c r="O25" s="23">
        <f t="shared" si="8"/>
        <v>3877</v>
      </c>
      <c r="P25" s="33">
        <f>SUM(D25:O25)</f>
        <v>47501</v>
      </c>
      <c r="Q25" s="33">
        <f>ROUND(P25/12,0)</f>
        <v>3958</v>
      </c>
      <c r="R25" s="34"/>
    </row>
    <row r="26" spans="1:18" s="1" customFormat="1">
      <c r="A26" s="3"/>
      <c r="B26" s="9"/>
      <c r="C26" s="20" t="s">
        <v>20</v>
      </c>
      <c r="D26" s="23">
        <f t="shared" si="8"/>
        <v>9363</v>
      </c>
      <c r="E26" s="23">
        <f t="shared" si="8"/>
        <v>9404</v>
      </c>
      <c r="F26" s="23">
        <f t="shared" si="8"/>
        <v>9447</v>
      </c>
      <c r="G26" s="23">
        <f t="shared" si="8"/>
        <v>9499</v>
      </c>
      <c r="H26" s="23">
        <f t="shared" si="8"/>
        <v>9566</v>
      </c>
      <c r="I26" s="23">
        <f t="shared" si="8"/>
        <v>9594</v>
      </c>
      <c r="J26" s="23">
        <f t="shared" si="8"/>
        <v>12247</v>
      </c>
      <c r="K26" s="23">
        <f t="shared" si="8"/>
        <v>12322</v>
      </c>
      <c r="L26" s="23">
        <f t="shared" si="8"/>
        <v>12397</v>
      </c>
      <c r="M26" s="23">
        <f t="shared" si="8"/>
        <v>12509</v>
      </c>
      <c r="N26" s="23">
        <f t="shared" si="8"/>
        <v>12634</v>
      </c>
      <c r="O26" s="23">
        <f t="shared" si="8"/>
        <v>12686</v>
      </c>
      <c r="P26" s="33">
        <f>SUM(D26:O26)</f>
        <v>131668</v>
      </c>
      <c r="Q26" s="33">
        <f>ROUND(P26/12,0)</f>
        <v>10972</v>
      </c>
      <c r="R26" s="3"/>
    </row>
    <row r="27" spans="1:18" s="1" customFormat="1">
      <c r="A27" s="3"/>
      <c r="B27" s="9"/>
      <c r="C27" s="20" t="s">
        <v>40</v>
      </c>
      <c r="D27" s="23">
        <f t="shared" ref="D27:O27" si="9">SUM(D12,D16,D23)</f>
        <v>733</v>
      </c>
      <c r="E27" s="23">
        <f t="shared" si="9"/>
        <v>738</v>
      </c>
      <c r="F27" s="23">
        <f t="shared" si="9"/>
        <v>732</v>
      </c>
      <c r="G27" s="23">
        <f t="shared" si="9"/>
        <v>730</v>
      </c>
      <c r="H27" s="23">
        <f t="shared" si="9"/>
        <v>730</v>
      </c>
      <c r="I27" s="23">
        <f t="shared" si="9"/>
        <v>735</v>
      </c>
      <c r="J27" s="23">
        <f t="shared" si="9"/>
        <v>742</v>
      </c>
      <c r="K27" s="23">
        <f t="shared" si="9"/>
        <v>745</v>
      </c>
      <c r="L27" s="23">
        <f t="shared" si="9"/>
        <v>747</v>
      </c>
      <c r="M27" s="23">
        <f t="shared" si="9"/>
        <v>740</v>
      </c>
      <c r="N27" s="23">
        <f t="shared" si="9"/>
        <v>742</v>
      </c>
      <c r="O27" s="23">
        <f t="shared" si="9"/>
        <v>753</v>
      </c>
      <c r="P27" s="33">
        <f>SUM(D27:O27)</f>
        <v>8867</v>
      </c>
      <c r="Q27" s="33">
        <f>ROUND(P27/12,0)</f>
        <v>739</v>
      </c>
      <c r="R27" s="3"/>
    </row>
    <row r="28" spans="1:18" s="1" customFormat="1">
      <c r="A28" s="3"/>
      <c r="B28" s="10"/>
      <c r="C28" s="20" t="s">
        <v>26</v>
      </c>
      <c r="D28" s="23">
        <f t="shared" ref="D28:O28" si="10">SUM(D27,D26,D25)</f>
        <v>14130</v>
      </c>
      <c r="E28" s="23">
        <f t="shared" si="10"/>
        <v>14159</v>
      </c>
      <c r="F28" s="23">
        <f t="shared" si="10"/>
        <v>14163</v>
      </c>
      <c r="G28" s="23">
        <f t="shared" si="10"/>
        <v>14156</v>
      </c>
      <c r="H28" s="23">
        <f t="shared" si="10"/>
        <v>14236</v>
      </c>
      <c r="I28" s="23">
        <f t="shared" si="10"/>
        <v>14281</v>
      </c>
      <c r="J28" s="23">
        <f t="shared" si="10"/>
        <v>16996</v>
      </c>
      <c r="K28" s="23">
        <f t="shared" si="10"/>
        <v>17063</v>
      </c>
      <c r="L28" s="23">
        <f t="shared" si="10"/>
        <v>17112</v>
      </c>
      <c r="M28" s="23">
        <f t="shared" si="10"/>
        <v>17177</v>
      </c>
      <c r="N28" s="23">
        <f t="shared" si="10"/>
        <v>17247</v>
      </c>
      <c r="O28" s="23">
        <f t="shared" si="10"/>
        <v>17316</v>
      </c>
      <c r="P28" s="33">
        <f>SUM(D28:O28)</f>
        <v>188036</v>
      </c>
      <c r="Q28" s="33">
        <f>ROUND(P28/12,0)</f>
        <v>15670</v>
      </c>
      <c r="R28" s="3"/>
    </row>
    <row r="29" spans="1:18" s="1" customFormat="1">
      <c r="A29" s="3"/>
      <c r="B29" s="14" t="s">
        <v>21</v>
      </c>
      <c r="C29" s="14"/>
      <c r="D29" s="25"/>
      <c r="E29" s="25"/>
      <c r="F29" s="25"/>
      <c r="G29" s="25"/>
      <c r="H29" s="25"/>
      <c r="I29" s="25"/>
      <c r="J29" s="25"/>
      <c r="K29" s="25"/>
      <c r="L29" s="25"/>
      <c r="M29" s="32"/>
      <c r="N29" s="32"/>
      <c r="O29" s="32"/>
      <c r="P29" s="25"/>
      <c r="Q29" s="25"/>
      <c r="R29" s="3"/>
    </row>
    <row r="30" spans="1:18" s="1" customFormat="1" ht="35" customHeight="1">
      <c r="A30" s="3"/>
      <c r="B30" s="15"/>
      <c r="C30" s="15"/>
      <c r="D30" s="26"/>
      <c r="E30" s="26"/>
      <c r="F30" s="26"/>
      <c r="G30" s="26"/>
      <c r="H30" s="26"/>
      <c r="I30" s="26"/>
      <c r="J30" s="26"/>
      <c r="K30" s="26"/>
      <c r="L30" s="26"/>
      <c r="P30" s="26"/>
      <c r="Q30" s="26"/>
      <c r="R30" s="3"/>
    </row>
    <row r="31" spans="1:18" s="1" customFormat="1" ht="27" customHeight="1">
      <c r="A31" s="3"/>
      <c r="B31" s="16" t="s">
        <v>49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3"/>
    </row>
    <row r="32" spans="1:18">
      <c r="A32" s="3"/>
      <c r="B32" s="6"/>
      <c r="C32" s="18"/>
      <c r="D32" s="21" t="s">
        <v>3</v>
      </c>
      <c r="E32" s="8"/>
      <c r="F32" s="25"/>
      <c r="G32" s="8"/>
      <c r="H32" s="29"/>
      <c r="I32" s="8"/>
      <c r="J32" s="8"/>
      <c r="K32" s="8"/>
      <c r="L32" s="8"/>
      <c r="M32" s="21" t="s">
        <v>37</v>
      </c>
      <c r="N32" s="8"/>
      <c r="O32" s="8"/>
      <c r="P32" s="8" t="s">
        <v>25</v>
      </c>
      <c r="Q32" s="8" t="s">
        <v>33</v>
      </c>
      <c r="R32" s="3"/>
    </row>
    <row r="33" spans="1:18">
      <c r="A33" s="3"/>
      <c r="B33" s="7"/>
      <c r="C33" s="19"/>
      <c r="D33" s="22" t="s">
        <v>2</v>
      </c>
      <c r="E33" s="22" t="s">
        <v>10</v>
      </c>
      <c r="F33" s="27" t="s">
        <v>23</v>
      </c>
      <c r="G33" s="28" t="s">
        <v>24</v>
      </c>
      <c r="H33" s="30" t="s">
        <v>12</v>
      </c>
      <c r="I33" s="28" t="s">
        <v>0</v>
      </c>
      <c r="J33" s="10" t="s">
        <v>5</v>
      </c>
      <c r="K33" s="28" t="s">
        <v>17</v>
      </c>
      <c r="L33" s="10" t="s">
        <v>22</v>
      </c>
      <c r="M33" s="31" t="s">
        <v>32</v>
      </c>
      <c r="N33" s="10" t="s">
        <v>9</v>
      </c>
      <c r="O33" s="30" t="s">
        <v>34</v>
      </c>
      <c r="P33" s="10" t="s">
        <v>39</v>
      </c>
      <c r="Q33" s="10" t="s">
        <v>27</v>
      </c>
      <c r="R33" s="3"/>
    </row>
    <row r="34" spans="1:18">
      <c r="A34" s="3"/>
      <c r="B34" s="8" t="s">
        <v>15</v>
      </c>
      <c r="C34" s="20" t="s">
        <v>36</v>
      </c>
      <c r="D34" s="23">
        <v>95</v>
      </c>
      <c r="E34" s="23">
        <v>94</v>
      </c>
      <c r="F34" s="23">
        <v>100</v>
      </c>
      <c r="G34" s="23">
        <v>101</v>
      </c>
      <c r="H34" s="23">
        <v>103</v>
      </c>
      <c r="I34" s="23">
        <v>102</v>
      </c>
      <c r="J34" s="23">
        <v>97</v>
      </c>
      <c r="K34" s="23">
        <v>98</v>
      </c>
      <c r="L34" s="23">
        <v>93</v>
      </c>
      <c r="M34" s="23">
        <v>91</v>
      </c>
      <c r="N34" s="23">
        <v>82</v>
      </c>
      <c r="O34" s="23">
        <v>85</v>
      </c>
      <c r="P34" s="33">
        <f t="shared" ref="P34:P61" si="11">SUM(D34:O34)</f>
        <v>1141</v>
      </c>
      <c r="Q34" s="33">
        <f t="shared" ref="Q34:Q61" si="12">ROUND(P34/12,0)</f>
        <v>95</v>
      </c>
      <c r="R34" s="3"/>
    </row>
    <row r="35" spans="1:18">
      <c r="A35" s="3"/>
      <c r="B35" s="9"/>
      <c r="C35" s="20" t="s">
        <v>20</v>
      </c>
      <c r="D35" s="23">
        <v>455</v>
      </c>
      <c r="E35" s="23">
        <v>446</v>
      </c>
      <c r="F35" s="23">
        <v>444</v>
      </c>
      <c r="G35" s="23">
        <v>450</v>
      </c>
      <c r="H35" s="23">
        <v>467</v>
      </c>
      <c r="I35" s="23">
        <v>464</v>
      </c>
      <c r="J35" s="23">
        <v>462</v>
      </c>
      <c r="K35" s="23">
        <v>447</v>
      </c>
      <c r="L35" s="23">
        <v>449</v>
      </c>
      <c r="M35" s="23">
        <v>473</v>
      </c>
      <c r="N35" s="23">
        <v>467</v>
      </c>
      <c r="O35" s="23">
        <v>462</v>
      </c>
      <c r="P35" s="33">
        <f t="shared" si="11"/>
        <v>5486</v>
      </c>
      <c r="Q35" s="33">
        <f t="shared" si="12"/>
        <v>457</v>
      </c>
      <c r="R35" s="3"/>
    </row>
    <row r="36" spans="1:18">
      <c r="A36" s="3"/>
      <c r="B36" s="10"/>
      <c r="C36" s="20" t="s">
        <v>26</v>
      </c>
      <c r="D36" s="23">
        <f t="shared" ref="D36:O36" si="13">SUM(D34:D35)</f>
        <v>550</v>
      </c>
      <c r="E36" s="23">
        <f t="shared" si="13"/>
        <v>540</v>
      </c>
      <c r="F36" s="23">
        <f t="shared" si="13"/>
        <v>544</v>
      </c>
      <c r="G36" s="23">
        <f t="shared" si="13"/>
        <v>551</v>
      </c>
      <c r="H36" s="23">
        <f t="shared" si="13"/>
        <v>570</v>
      </c>
      <c r="I36" s="23">
        <f t="shared" si="13"/>
        <v>566</v>
      </c>
      <c r="J36" s="23">
        <f t="shared" si="13"/>
        <v>559</v>
      </c>
      <c r="K36" s="23">
        <f t="shared" si="13"/>
        <v>545</v>
      </c>
      <c r="L36" s="23">
        <f t="shared" si="13"/>
        <v>542</v>
      </c>
      <c r="M36" s="23">
        <f t="shared" si="13"/>
        <v>564</v>
      </c>
      <c r="N36" s="23">
        <f t="shared" si="13"/>
        <v>549</v>
      </c>
      <c r="O36" s="23">
        <f t="shared" si="13"/>
        <v>547</v>
      </c>
      <c r="P36" s="33">
        <f t="shared" si="11"/>
        <v>6627</v>
      </c>
      <c r="Q36" s="33">
        <f t="shared" si="12"/>
        <v>552</v>
      </c>
      <c r="R36" s="3"/>
    </row>
    <row r="37" spans="1:18">
      <c r="A37" s="3"/>
      <c r="B37" s="8" t="s">
        <v>19</v>
      </c>
      <c r="C37" s="20" t="s">
        <v>36</v>
      </c>
      <c r="D37" s="23">
        <v>547</v>
      </c>
      <c r="E37" s="23">
        <v>546</v>
      </c>
      <c r="F37" s="23">
        <v>543</v>
      </c>
      <c r="G37" s="23">
        <v>540</v>
      </c>
      <c r="H37" s="23">
        <v>547</v>
      </c>
      <c r="I37" s="23">
        <v>546</v>
      </c>
      <c r="J37" s="23">
        <v>475</v>
      </c>
      <c r="K37" s="23">
        <v>465</v>
      </c>
      <c r="L37" s="23">
        <v>459</v>
      </c>
      <c r="M37" s="23">
        <v>454</v>
      </c>
      <c r="N37" s="23">
        <v>447</v>
      </c>
      <c r="O37" s="23">
        <v>446</v>
      </c>
      <c r="P37" s="33">
        <f t="shared" si="11"/>
        <v>6015</v>
      </c>
      <c r="Q37" s="33">
        <f t="shared" si="12"/>
        <v>501</v>
      </c>
      <c r="R37" s="3"/>
    </row>
    <row r="38" spans="1:18">
      <c r="A38" s="3"/>
      <c r="B38" s="9"/>
      <c r="C38" s="20" t="s">
        <v>20</v>
      </c>
      <c r="D38" s="23">
        <v>4062</v>
      </c>
      <c r="E38" s="23">
        <v>4089</v>
      </c>
      <c r="F38" s="23">
        <v>4129</v>
      </c>
      <c r="G38" s="23">
        <v>4144</v>
      </c>
      <c r="H38" s="23">
        <v>4168</v>
      </c>
      <c r="I38" s="23">
        <v>4204</v>
      </c>
      <c r="J38" s="23">
        <v>2426</v>
      </c>
      <c r="K38" s="23">
        <v>2438</v>
      </c>
      <c r="L38" s="23">
        <v>2442</v>
      </c>
      <c r="M38" s="23">
        <v>2455</v>
      </c>
      <c r="N38" s="23">
        <v>2460</v>
      </c>
      <c r="O38" s="23">
        <v>2457</v>
      </c>
      <c r="P38" s="33">
        <f t="shared" si="11"/>
        <v>39474</v>
      </c>
      <c r="Q38" s="33">
        <f t="shared" si="12"/>
        <v>3290</v>
      </c>
      <c r="R38" s="3"/>
    </row>
    <row r="39" spans="1:18">
      <c r="A39" s="3"/>
      <c r="B39" s="10"/>
      <c r="C39" s="8" t="s">
        <v>26</v>
      </c>
      <c r="D39" s="24">
        <f t="shared" ref="D39:O39" si="14">SUM(D37:D38)</f>
        <v>4609</v>
      </c>
      <c r="E39" s="24">
        <f t="shared" si="14"/>
        <v>4635</v>
      </c>
      <c r="F39" s="24">
        <f t="shared" si="14"/>
        <v>4672</v>
      </c>
      <c r="G39" s="24">
        <f t="shared" si="14"/>
        <v>4684</v>
      </c>
      <c r="H39" s="24">
        <f t="shared" si="14"/>
        <v>4715</v>
      </c>
      <c r="I39" s="24">
        <f t="shared" si="14"/>
        <v>4750</v>
      </c>
      <c r="J39" s="24">
        <f t="shared" si="14"/>
        <v>2901</v>
      </c>
      <c r="K39" s="24">
        <f t="shared" si="14"/>
        <v>2903</v>
      </c>
      <c r="L39" s="24">
        <f t="shared" si="14"/>
        <v>2901</v>
      </c>
      <c r="M39" s="24">
        <f t="shared" si="14"/>
        <v>2909</v>
      </c>
      <c r="N39" s="24">
        <f t="shared" si="14"/>
        <v>2907</v>
      </c>
      <c r="O39" s="24">
        <f t="shared" si="14"/>
        <v>2903</v>
      </c>
      <c r="P39" s="33">
        <f t="shared" si="11"/>
        <v>45489</v>
      </c>
      <c r="Q39" s="33">
        <f t="shared" si="12"/>
        <v>3791</v>
      </c>
      <c r="R39" s="3"/>
    </row>
    <row r="40" spans="1:18">
      <c r="A40" s="3"/>
      <c r="B40" s="8" t="s">
        <v>48</v>
      </c>
      <c r="C40" s="20" t="s">
        <v>36</v>
      </c>
      <c r="D40" s="23">
        <v>10</v>
      </c>
      <c r="E40" s="23">
        <v>27</v>
      </c>
      <c r="F40" s="23">
        <v>50</v>
      </c>
      <c r="G40" s="23">
        <v>68</v>
      </c>
      <c r="H40" s="23">
        <v>84</v>
      </c>
      <c r="I40" s="23">
        <v>95</v>
      </c>
      <c r="J40" s="23">
        <v>115</v>
      </c>
      <c r="K40" s="23">
        <v>126</v>
      </c>
      <c r="L40" s="23">
        <v>137</v>
      </c>
      <c r="M40" s="23">
        <v>145</v>
      </c>
      <c r="N40" s="23">
        <v>161</v>
      </c>
      <c r="O40" s="23">
        <v>174</v>
      </c>
      <c r="P40" s="33">
        <f t="shared" si="11"/>
        <v>1192</v>
      </c>
      <c r="Q40" s="33">
        <f t="shared" si="12"/>
        <v>99</v>
      </c>
      <c r="R40" s="3"/>
    </row>
    <row r="41" spans="1:18">
      <c r="A41" s="3"/>
      <c r="B41" s="9"/>
      <c r="C41" s="20" t="s">
        <v>20</v>
      </c>
      <c r="D41" s="23">
        <v>41</v>
      </c>
      <c r="E41" s="23">
        <v>146</v>
      </c>
      <c r="F41" s="23">
        <v>270</v>
      </c>
      <c r="G41" s="23">
        <v>341</v>
      </c>
      <c r="H41" s="23">
        <v>405</v>
      </c>
      <c r="I41" s="23">
        <v>470</v>
      </c>
      <c r="J41" s="23">
        <v>524</v>
      </c>
      <c r="K41" s="23">
        <v>566</v>
      </c>
      <c r="L41" s="23">
        <v>612</v>
      </c>
      <c r="M41" s="23">
        <v>656</v>
      </c>
      <c r="N41" s="23">
        <v>697</v>
      </c>
      <c r="O41" s="23">
        <v>775</v>
      </c>
      <c r="P41" s="33">
        <f t="shared" si="11"/>
        <v>5503</v>
      </c>
      <c r="Q41" s="33">
        <f t="shared" si="12"/>
        <v>459</v>
      </c>
      <c r="R41" s="3"/>
    </row>
    <row r="42" spans="1:18">
      <c r="A42" s="3"/>
      <c r="B42" s="10"/>
      <c r="C42" s="8" t="s">
        <v>26</v>
      </c>
      <c r="D42" s="24">
        <f t="shared" ref="D42:O42" si="15">SUM(D40:D41)</f>
        <v>51</v>
      </c>
      <c r="E42" s="24">
        <f t="shared" si="15"/>
        <v>173</v>
      </c>
      <c r="F42" s="24">
        <f t="shared" si="15"/>
        <v>320</v>
      </c>
      <c r="G42" s="24">
        <f t="shared" si="15"/>
        <v>409</v>
      </c>
      <c r="H42" s="24">
        <f t="shared" si="15"/>
        <v>489</v>
      </c>
      <c r="I42" s="24">
        <f t="shared" si="15"/>
        <v>565</v>
      </c>
      <c r="J42" s="24">
        <f t="shared" si="15"/>
        <v>639</v>
      </c>
      <c r="K42" s="24">
        <f t="shared" si="15"/>
        <v>692</v>
      </c>
      <c r="L42" s="24">
        <f t="shared" si="15"/>
        <v>749</v>
      </c>
      <c r="M42" s="24">
        <f t="shared" si="15"/>
        <v>801</v>
      </c>
      <c r="N42" s="24">
        <f t="shared" si="15"/>
        <v>858</v>
      </c>
      <c r="O42" s="24">
        <f t="shared" si="15"/>
        <v>949</v>
      </c>
      <c r="P42" s="33">
        <f t="shared" si="11"/>
        <v>6695</v>
      </c>
      <c r="Q42" s="33">
        <f t="shared" si="12"/>
        <v>558</v>
      </c>
      <c r="R42" s="3"/>
    </row>
    <row r="43" spans="1:18">
      <c r="A43" s="3"/>
      <c r="B43" s="11" t="s">
        <v>44</v>
      </c>
      <c r="C43" s="20" t="s">
        <v>36</v>
      </c>
      <c r="D43" s="23">
        <v>3</v>
      </c>
      <c r="E43" s="23">
        <v>3</v>
      </c>
      <c r="F43" s="23">
        <v>3</v>
      </c>
      <c r="G43" s="23">
        <v>4</v>
      </c>
      <c r="H43" s="23">
        <v>4</v>
      </c>
      <c r="I43" s="23">
        <v>4</v>
      </c>
      <c r="J43" s="23">
        <v>4</v>
      </c>
      <c r="K43" s="23">
        <v>4</v>
      </c>
      <c r="L43" s="23">
        <v>4</v>
      </c>
      <c r="M43" s="23">
        <v>4</v>
      </c>
      <c r="N43" s="23">
        <v>4</v>
      </c>
      <c r="O43" s="23">
        <v>3</v>
      </c>
      <c r="P43" s="33">
        <f t="shared" si="11"/>
        <v>44</v>
      </c>
      <c r="Q43" s="33">
        <f t="shared" si="12"/>
        <v>4</v>
      </c>
      <c r="R43" s="3"/>
    </row>
    <row r="44" spans="1:18">
      <c r="A44" s="3"/>
      <c r="B44" s="9"/>
      <c r="C44" s="20" t="s">
        <v>20</v>
      </c>
      <c r="D44" s="23">
        <v>48</v>
      </c>
      <c r="E44" s="23">
        <v>47</v>
      </c>
      <c r="F44" s="23">
        <v>47</v>
      </c>
      <c r="G44" s="23">
        <v>44</v>
      </c>
      <c r="H44" s="23">
        <v>46</v>
      </c>
      <c r="I44" s="23">
        <v>46</v>
      </c>
      <c r="J44" s="23">
        <v>46</v>
      </c>
      <c r="K44" s="23">
        <v>46</v>
      </c>
      <c r="L44" s="23">
        <v>49</v>
      </c>
      <c r="M44" s="23">
        <v>51</v>
      </c>
      <c r="N44" s="23">
        <v>51</v>
      </c>
      <c r="O44" s="23">
        <v>50</v>
      </c>
      <c r="P44" s="33">
        <f t="shared" si="11"/>
        <v>571</v>
      </c>
      <c r="Q44" s="33">
        <f t="shared" si="12"/>
        <v>48</v>
      </c>
      <c r="R44" s="3"/>
    </row>
    <row r="45" spans="1:18">
      <c r="A45" s="3"/>
      <c r="B45" s="9"/>
      <c r="C45" s="20" t="s">
        <v>40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33">
        <f t="shared" si="11"/>
        <v>0</v>
      </c>
      <c r="Q45" s="33">
        <f t="shared" si="12"/>
        <v>0</v>
      </c>
      <c r="R45" s="3"/>
    </row>
    <row r="46" spans="1:18">
      <c r="A46" s="3"/>
      <c r="B46" s="10"/>
      <c r="C46" s="20" t="s">
        <v>26</v>
      </c>
      <c r="D46" s="23">
        <f t="shared" ref="D46:O46" si="16">SUM(D43:D45)</f>
        <v>51</v>
      </c>
      <c r="E46" s="23">
        <f t="shared" si="16"/>
        <v>50</v>
      </c>
      <c r="F46" s="23">
        <f t="shared" si="16"/>
        <v>50</v>
      </c>
      <c r="G46" s="23">
        <f t="shared" si="16"/>
        <v>48</v>
      </c>
      <c r="H46" s="23">
        <f t="shared" si="16"/>
        <v>50</v>
      </c>
      <c r="I46" s="23">
        <f t="shared" si="16"/>
        <v>50</v>
      </c>
      <c r="J46" s="23">
        <f t="shared" si="16"/>
        <v>50</v>
      </c>
      <c r="K46" s="23">
        <f t="shared" si="16"/>
        <v>50</v>
      </c>
      <c r="L46" s="23">
        <f t="shared" si="16"/>
        <v>53</v>
      </c>
      <c r="M46" s="23">
        <f t="shared" si="16"/>
        <v>55</v>
      </c>
      <c r="N46" s="23">
        <f t="shared" si="16"/>
        <v>55</v>
      </c>
      <c r="O46" s="23">
        <f t="shared" si="16"/>
        <v>53</v>
      </c>
      <c r="P46" s="33">
        <f t="shared" si="11"/>
        <v>615</v>
      </c>
      <c r="Q46" s="33">
        <f t="shared" si="12"/>
        <v>51</v>
      </c>
      <c r="R46" s="3"/>
    </row>
    <row r="47" spans="1:18">
      <c r="A47" s="3"/>
      <c r="B47" s="11" t="s">
        <v>47</v>
      </c>
      <c r="C47" s="20" t="s">
        <v>36</v>
      </c>
      <c r="D47" s="23">
        <v>0</v>
      </c>
      <c r="E47" s="23">
        <v>0</v>
      </c>
      <c r="F47" s="23">
        <v>0</v>
      </c>
      <c r="G47" s="23">
        <v>3</v>
      </c>
      <c r="H47" s="23">
        <v>3</v>
      </c>
      <c r="I47" s="23">
        <v>3</v>
      </c>
      <c r="J47" s="23">
        <v>3</v>
      </c>
      <c r="K47" s="23">
        <v>3</v>
      </c>
      <c r="L47" s="23">
        <v>3</v>
      </c>
      <c r="M47" s="23">
        <v>3</v>
      </c>
      <c r="N47" s="23">
        <v>3</v>
      </c>
      <c r="O47" s="23">
        <v>3</v>
      </c>
      <c r="P47" s="33">
        <f t="shared" si="11"/>
        <v>27</v>
      </c>
      <c r="Q47" s="33">
        <f t="shared" si="12"/>
        <v>2</v>
      </c>
      <c r="R47" s="3"/>
    </row>
    <row r="48" spans="1:18">
      <c r="A48" s="3"/>
      <c r="B48" s="9"/>
      <c r="C48" s="20" t="s">
        <v>20</v>
      </c>
      <c r="D48" s="23">
        <v>43</v>
      </c>
      <c r="E48" s="23">
        <v>46</v>
      </c>
      <c r="F48" s="23">
        <v>46</v>
      </c>
      <c r="G48" s="23">
        <v>40</v>
      </c>
      <c r="H48" s="23">
        <v>39</v>
      </c>
      <c r="I48" s="23">
        <v>39</v>
      </c>
      <c r="J48" s="23">
        <v>39</v>
      </c>
      <c r="K48" s="23">
        <v>39</v>
      </c>
      <c r="L48" s="23">
        <v>39</v>
      </c>
      <c r="M48" s="23">
        <v>38</v>
      </c>
      <c r="N48" s="23">
        <v>38</v>
      </c>
      <c r="O48" s="23">
        <v>39</v>
      </c>
      <c r="P48" s="33">
        <f t="shared" si="11"/>
        <v>485</v>
      </c>
      <c r="Q48" s="33">
        <f t="shared" si="12"/>
        <v>40</v>
      </c>
      <c r="R48" s="3"/>
    </row>
    <row r="49" spans="1:18">
      <c r="A49" s="3"/>
      <c r="B49" s="9"/>
      <c r="C49" s="20" t="s">
        <v>40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33">
        <f t="shared" si="11"/>
        <v>0</v>
      </c>
      <c r="Q49" s="33">
        <f t="shared" si="12"/>
        <v>0</v>
      </c>
      <c r="R49" s="3"/>
    </row>
    <row r="50" spans="1:18">
      <c r="A50" s="3"/>
      <c r="B50" s="10"/>
      <c r="C50" s="20" t="s">
        <v>26</v>
      </c>
      <c r="D50" s="23">
        <f t="shared" ref="D50:O50" si="17">SUM(D47:D49)</f>
        <v>43</v>
      </c>
      <c r="E50" s="23">
        <f t="shared" si="17"/>
        <v>46</v>
      </c>
      <c r="F50" s="23">
        <f t="shared" si="17"/>
        <v>46</v>
      </c>
      <c r="G50" s="23">
        <f t="shared" si="17"/>
        <v>43</v>
      </c>
      <c r="H50" s="23">
        <f t="shared" si="17"/>
        <v>42</v>
      </c>
      <c r="I50" s="23">
        <f t="shared" si="17"/>
        <v>42</v>
      </c>
      <c r="J50" s="23">
        <f t="shared" si="17"/>
        <v>42</v>
      </c>
      <c r="K50" s="23">
        <f t="shared" si="17"/>
        <v>42</v>
      </c>
      <c r="L50" s="23">
        <f t="shared" si="17"/>
        <v>42</v>
      </c>
      <c r="M50" s="23">
        <f t="shared" si="17"/>
        <v>41</v>
      </c>
      <c r="N50" s="23">
        <f t="shared" si="17"/>
        <v>41</v>
      </c>
      <c r="O50" s="23">
        <f t="shared" si="17"/>
        <v>42</v>
      </c>
      <c r="P50" s="33">
        <f t="shared" si="11"/>
        <v>512</v>
      </c>
      <c r="Q50" s="33">
        <f t="shared" si="12"/>
        <v>43</v>
      </c>
      <c r="R50" s="3"/>
    </row>
    <row r="51" spans="1:18">
      <c r="A51" s="3"/>
      <c r="B51" s="11" t="s">
        <v>43</v>
      </c>
      <c r="C51" s="20" t="s">
        <v>36</v>
      </c>
      <c r="D51" s="23">
        <v>3</v>
      </c>
      <c r="E51" s="23">
        <v>3</v>
      </c>
      <c r="F51" s="23">
        <v>3</v>
      </c>
      <c r="G51" s="23">
        <v>4</v>
      </c>
      <c r="H51" s="23">
        <v>4</v>
      </c>
      <c r="I51" s="23">
        <v>4</v>
      </c>
      <c r="J51" s="23">
        <v>4</v>
      </c>
      <c r="K51" s="23">
        <v>4</v>
      </c>
      <c r="L51" s="23">
        <v>4</v>
      </c>
      <c r="M51" s="23">
        <v>4</v>
      </c>
      <c r="N51" s="23">
        <v>4</v>
      </c>
      <c r="O51" s="23">
        <v>4</v>
      </c>
      <c r="P51" s="33">
        <f t="shared" si="11"/>
        <v>45</v>
      </c>
      <c r="Q51" s="33">
        <f t="shared" si="12"/>
        <v>4</v>
      </c>
      <c r="R51" s="3"/>
    </row>
    <row r="52" spans="1:18">
      <c r="A52" s="3"/>
      <c r="B52" s="12"/>
      <c r="C52" s="20" t="s">
        <v>20</v>
      </c>
      <c r="D52" s="23">
        <v>26</v>
      </c>
      <c r="E52" s="23">
        <v>26</v>
      </c>
      <c r="F52" s="23">
        <v>26</v>
      </c>
      <c r="G52" s="23">
        <v>22</v>
      </c>
      <c r="H52" s="23">
        <v>22</v>
      </c>
      <c r="I52" s="23">
        <v>22</v>
      </c>
      <c r="J52" s="23">
        <v>23</v>
      </c>
      <c r="K52" s="23">
        <v>23</v>
      </c>
      <c r="L52" s="23">
        <v>24</v>
      </c>
      <c r="M52" s="23">
        <v>25</v>
      </c>
      <c r="N52" s="23">
        <v>25</v>
      </c>
      <c r="O52" s="23">
        <v>25</v>
      </c>
      <c r="P52" s="33">
        <f t="shared" si="11"/>
        <v>289</v>
      </c>
      <c r="Q52" s="33">
        <f t="shared" si="12"/>
        <v>24</v>
      </c>
      <c r="R52" s="3"/>
    </row>
    <row r="53" spans="1:18">
      <c r="A53" s="3"/>
      <c r="B53" s="12"/>
      <c r="C53" s="20" t="s">
        <v>40</v>
      </c>
      <c r="D53" s="23">
        <v>21</v>
      </c>
      <c r="E53" s="23">
        <v>21</v>
      </c>
      <c r="F53" s="23">
        <v>21</v>
      </c>
      <c r="G53" s="23">
        <v>20</v>
      </c>
      <c r="H53" s="23">
        <v>20</v>
      </c>
      <c r="I53" s="23">
        <v>19</v>
      </c>
      <c r="J53" s="23">
        <v>19</v>
      </c>
      <c r="K53" s="23">
        <v>19</v>
      </c>
      <c r="L53" s="23">
        <v>19</v>
      </c>
      <c r="M53" s="23">
        <v>19</v>
      </c>
      <c r="N53" s="23">
        <v>19</v>
      </c>
      <c r="O53" s="23">
        <v>19</v>
      </c>
      <c r="P53" s="33">
        <f t="shared" si="11"/>
        <v>236</v>
      </c>
      <c r="Q53" s="33">
        <f t="shared" si="12"/>
        <v>20</v>
      </c>
      <c r="R53" s="3"/>
    </row>
    <row r="54" spans="1:18">
      <c r="A54" s="4"/>
      <c r="B54" s="13"/>
      <c r="C54" s="20" t="s">
        <v>26</v>
      </c>
      <c r="D54" s="23">
        <f t="shared" ref="D54:O54" si="18">SUM(D51:D53)</f>
        <v>50</v>
      </c>
      <c r="E54" s="23">
        <f t="shared" si="18"/>
        <v>50</v>
      </c>
      <c r="F54" s="23">
        <f t="shared" si="18"/>
        <v>50</v>
      </c>
      <c r="G54" s="23">
        <f t="shared" si="18"/>
        <v>46</v>
      </c>
      <c r="H54" s="23">
        <f t="shared" si="18"/>
        <v>46</v>
      </c>
      <c r="I54" s="23">
        <f t="shared" si="18"/>
        <v>45</v>
      </c>
      <c r="J54" s="23">
        <f t="shared" si="18"/>
        <v>46</v>
      </c>
      <c r="K54" s="23">
        <f t="shared" si="18"/>
        <v>46</v>
      </c>
      <c r="L54" s="23">
        <f t="shared" si="18"/>
        <v>47</v>
      </c>
      <c r="M54" s="23">
        <f t="shared" si="18"/>
        <v>48</v>
      </c>
      <c r="N54" s="23">
        <f t="shared" si="18"/>
        <v>48</v>
      </c>
      <c r="O54" s="23">
        <f t="shared" si="18"/>
        <v>48</v>
      </c>
      <c r="P54" s="33">
        <f t="shared" si="11"/>
        <v>570</v>
      </c>
      <c r="Q54" s="33">
        <f t="shared" si="12"/>
        <v>48</v>
      </c>
      <c r="R54" s="34"/>
    </row>
    <row r="55" spans="1:18">
      <c r="A55" s="3"/>
      <c r="B55" s="11" t="s">
        <v>13</v>
      </c>
      <c r="C55" s="20" t="s">
        <v>36</v>
      </c>
      <c r="D55" s="23">
        <v>1493</v>
      </c>
      <c r="E55" s="23">
        <v>1508</v>
      </c>
      <c r="F55" s="23">
        <v>1448</v>
      </c>
      <c r="G55" s="23">
        <v>1404</v>
      </c>
      <c r="H55" s="23">
        <v>1479</v>
      </c>
      <c r="I55" s="23">
        <v>1489</v>
      </c>
      <c r="J55" s="23">
        <v>1491</v>
      </c>
      <c r="K55" s="23">
        <v>1508</v>
      </c>
      <c r="L55" s="23">
        <v>1510</v>
      </c>
      <c r="M55" s="23">
        <v>1498</v>
      </c>
      <c r="N55" s="23">
        <v>1503</v>
      </c>
      <c r="O55" s="23">
        <v>1464</v>
      </c>
      <c r="P55" s="33">
        <f t="shared" si="11"/>
        <v>17795</v>
      </c>
      <c r="Q55" s="33">
        <f t="shared" si="12"/>
        <v>1483</v>
      </c>
      <c r="R55" s="3"/>
    </row>
    <row r="56" spans="1:18">
      <c r="A56" s="3"/>
      <c r="B56" s="12"/>
      <c r="C56" s="20" t="s">
        <v>20</v>
      </c>
      <c r="D56" s="23">
        <v>272</v>
      </c>
      <c r="E56" s="23">
        <v>275</v>
      </c>
      <c r="F56" s="23">
        <v>270</v>
      </c>
      <c r="G56" s="23">
        <v>260</v>
      </c>
      <c r="H56" s="23">
        <v>281</v>
      </c>
      <c r="I56" s="23">
        <v>278</v>
      </c>
      <c r="J56" s="23">
        <v>278</v>
      </c>
      <c r="K56" s="23">
        <v>279</v>
      </c>
      <c r="L56" s="23">
        <v>278</v>
      </c>
      <c r="M56" s="23">
        <v>280</v>
      </c>
      <c r="N56" s="23">
        <v>277</v>
      </c>
      <c r="O56" s="23">
        <v>275</v>
      </c>
      <c r="P56" s="33">
        <f t="shared" si="11"/>
        <v>3303</v>
      </c>
      <c r="Q56" s="33">
        <f t="shared" si="12"/>
        <v>275</v>
      </c>
      <c r="R56" s="34"/>
    </row>
    <row r="57" spans="1:18">
      <c r="A57" s="3"/>
      <c r="B57" s="13"/>
      <c r="C57" s="20" t="s">
        <v>26</v>
      </c>
      <c r="D57" s="24">
        <f t="shared" ref="D57:O57" si="19">SUM(D55:D56)</f>
        <v>1765</v>
      </c>
      <c r="E57" s="24">
        <f t="shared" si="19"/>
        <v>1783</v>
      </c>
      <c r="F57" s="24">
        <f t="shared" si="19"/>
        <v>1718</v>
      </c>
      <c r="G57" s="24">
        <f t="shared" si="19"/>
        <v>1664</v>
      </c>
      <c r="H57" s="24">
        <f t="shared" si="19"/>
        <v>1760</v>
      </c>
      <c r="I57" s="24">
        <f t="shared" si="19"/>
        <v>1767</v>
      </c>
      <c r="J57" s="24">
        <f t="shared" si="19"/>
        <v>1769</v>
      </c>
      <c r="K57" s="24">
        <f t="shared" si="19"/>
        <v>1787</v>
      </c>
      <c r="L57" s="24">
        <f t="shared" si="19"/>
        <v>1788</v>
      </c>
      <c r="M57" s="24">
        <f t="shared" si="19"/>
        <v>1778</v>
      </c>
      <c r="N57" s="24">
        <f t="shared" si="19"/>
        <v>1780</v>
      </c>
      <c r="O57" s="24">
        <f t="shared" si="19"/>
        <v>1739</v>
      </c>
      <c r="P57" s="33">
        <f t="shared" si="11"/>
        <v>21098</v>
      </c>
      <c r="Q57" s="33">
        <f t="shared" si="12"/>
        <v>1758</v>
      </c>
      <c r="R57" s="35"/>
    </row>
    <row r="58" spans="1:18">
      <c r="A58" s="4"/>
      <c r="B58" s="8" t="s">
        <v>35</v>
      </c>
      <c r="C58" s="20" t="s">
        <v>36</v>
      </c>
      <c r="D58" s="23">
        <f t="shared" ref="D58:O59" si="20">SUM(D34,D37,D40,D43,D47,D51,D55)</f>
        <v>2151</v>
      </c>
      <c r="E58" s="23">
        <f t="shared" si="20"/>
        <v>2181</v>
      </c>
      <c r="F58" s="23">
        <f t="shared" si="20"/>
        <v>2147</v>
      </c>
      <c r="G58" s="23">
        <f t="shared" si="20"/>
        <v>2124</v>
      </c>
      <c r="H58" s="23">
        <f t="shared" si="20"/>
        <v>2224</v>
      </c>
      <c r="I58" s="23">
        <f t="shared" si="20"/>
        <v>2243</v>
      </c>
      <c r="J58" s="23">
        <f t="shared" si="20"/>
        <v>2189</v>
      </c>
      <c r="K58" s="23">
        <f t="shared" si="20"/>
        <v>2208</v>
      </c>
      <c r="L58" s="23">
        <f t="shared" si="20"/>
        <v>2210</v>
      </c>
      <c r="M58" s="23">
        <f t="shared" si="20"/>
        <v>2199</v>
      </c>
      <c r="N58" s="23">
        <f t="shared" si="20"/>
        <v>2204</v>
      </c>
      <c r="O58" s="23">
        <f t="shared" si="20"/>
        <v>2179</v>
      </c>
      <c r="P58" s="33">
        <f t="shared" si="11"/>
        <v>26259</v>
      </c>
      <c r="Q58" s="33">
        <f t="shared" si="12"/>
        <v>2188</v>
      </c>
      <c r="R58" s="34"/>
    </row>
    <row r="59" spans="1:18">
      <c r="A59" s="3"/>
      <c r="B59" s="9"/>
      <c r="C59" s="20" t="s">
        <v>20</v>
      </c>
      <c r="D59" s="23">
        <f t="shared" si="20"/>
        <v>4947</v>
      </c>
      <c r="E59" s="23">
        <f t="shared" si="20"/>
        <v>5075</v>
      </c>
      <c r="F59" s="23">
        <f t="shared" si="20"/>
        <v>5232</v>
      </c>
      <c r="G59" s="23">
        <f t="shared" si="20"/>
        <v>5301</v>
      </c>
      <c r="H59" s="23">
        <f t="shared" si="20"/>
        <v>5428</v>
      </c>
      <c r="I59" s="23">
        <f t="shared" si="20"/>
        <v>5523</v>
      </c>
      <c r="J59" s="23">
        <f t="shared" si="20"/>
        <v>3798</v>
      </c>
      <c r="K59" s="23">
        <f t="shared" si="20"/>
        <v>3838</v>
      </c>
      <c r="L59" s="23">
        <f t="shared" si="20"/>
        <v>3893</v>
      </c>
      <c r="M59" s="23">
        <f t="shared" si="20"/>
        <v>3978</v>
      </c>
      <c r="N59" s="23">
        <f t="shared" si="20"/>
        <v>4015</v>
      </c>
      <c r="O59" s="23">
        <f t="shared" si="20"/>
        <v>4083</v>
      </c>
      <c r="P59" s="33">
        <f t="shared" si="11"/>
        <v>55111</v>
      </c>
      <c r="Q59" s="33">
        <f t="shared" si="12"/>
        <v>4593</v>
      </c>
      <c r="R59" s="3"/>
    </row>
    <row r="60" spans="1:18">
      <c r="A60" s="3"/>
      <c r="B60" s="9"/>
      <c r="C60" s="20" t="s">
        <v>40</v>
      </c>
      <c r="D60" s="23">
        <f t="shared" ref="D60:O60" si="21">SUM(D45,D49,D53)</f>
        <v>21</v>
      </c>
      <c r="E60" s="23">
        <f t="shared" si="21"/>
        <v>21</v>
      </c>
      <c r="F60" s="23">
        <f t="shared" si="21"/>
        <v>21</v>
      </c>
      <c r="G60" s="23">
        <f t="shared" si="21"/>
        <v>20</v>
      </c>
      <c r="H60" s="23">
        <f t="shared" si="21"/>
        <v>20</v>
      </c>
      <c r="I60" s="23">
        <f t="shared" si="21"/>
        <v>19</v>
      </c>
      <c r="J60" s="23">
        <f t="shared" si="21"/>
        <v>19</v>
      </c>
      <c r="K60" s="23">
        <f t="shared" si="21"/>
        <v>19</v>
      </c>
      <c r="L60" s="23">
        <f t="shared" si="21"/>
        <v>19</v>
      </c>
      <c r="M60" s="23">
        <f t="shared" si="21"/>
        <v>19</v>
      </c>
      <c r="N60" s="23">
        <f t="shared" si="21"/>
        <v>19</v>
      </c>
      <c r="O60" s="23">
        <f t="shared" si="21"/>
        <v>19</v>
      </c>
      <c r="P60" s="33">
        <f t="shared" si="11"/>
        <v>236</v>
      </c>
      <c r="Q60" s="33">
        <f t="shared" si="12"/>
        <v>20</v>
      </c>
      <c r="R60" s="3"/>
    </row>
    <row r="61" spans="1:18">
      <c r="A61" s="3"/>
      <c r="B61" s="10"/>
      <c r="C61" s="20" t="s">
        <v>26</v>
      </c>
      <c r="D61" s="23">
        <f t="shared" ref="D61:O61" si="22">SUM(D60,D59,D58)</f>
        <v>7119</v>
      </c>
      <c r="E61" s="23">
        <f t="shared" si="22"/>
        <v>7277</v>
      </c>
      <c r="F61" s="23">
        <f t="shared" si="22"/>
        <v>7400</v>
      </c>
      <c r="G61" s="23">
        <f t="shared" si="22"/>
        <v>7445</v>
      </c>
      <c r="H61" s="23">
        <f t="shared" si="22"/>
        <v>7672</v>
      </c>
      <c r="I61" s="23">
        <f t="shared" si="22"/>
        <v>7785</v>
      </c>
      <c r="J61" s="23">
        <f t="shared" si="22"/>
        <v>6006</v>
      </c>
      <c r="K61" s="23">
        <f t="shared" si="22"/>
        <v>6065</v>
      </c>
      <c r="L61" s="23">
        <f t="shared" si="22"/>
        <v>6122</v>
      </c>
      <c r="M61" s="23">
        <f t="shared" si="22"/>
        <v>6196</v>
      </c>
      <c r="N61" s="23">
        <f t="shared" si="22"/>
        <v>6238</v>
      </c>
      <c r="O61" s="23">
        <f t="shared" si="22"/>
        <v>6281</v>
      </c>
      <c r="P61" s="33">
        <f t="shared" si="11"/>
        <v>81606</v>
      </c>
      <c r="Q61" s="33">
        <f t="shared" si="12"/>
        <v>6801</v>
      </c>
      <c r="R61" s="3"/>
    </row>
    <row r="62" spans="1:18">
      <c r="A62" s="3"/>
      <c r="B62" s="17" t="s">
        <v>21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</sheetData>
  <mergeCells count="17">
    <mergeCell ref="B1:Q1"/>
    <mergeCell ref="B31:Q31"/>
    <mergeCell ref="B4:B6"/>
    <mergeCell ref="B7:B9"/>
    <mergeCell ref="B10:B13"/>
    <mergeCell ref="B14:B17"/>
    <mergeCell ref="B18:B20"/>
    <mergeCell ref="B21:B24"/>
    <mergeCell ref="B25:B28"/>
    <mergeCell ref="B34:B36"/>
    <mergeCell ref="B37:B39"/>
    <mergeCell ref="B40:B42"/>
    <mergeCell ref="B43:B46"/>
    <mergeCell ref="B47:B50"/>
    <mergeCell ref="B51:B54"/>
    <mergeCell ref="B55:B57"/>
    <mergeCell ref="B58:B61"/>
  </mergeCells>
  <phoneticPr fontId="2"/>
  <pageMargins left="0.78740157480314943" right="0.78740157480314943" top="0.98425196850393681" bottom="0.98425196850393681" header="0.51181102362204722" footer="0.51181102362204722"/>
  <pageSetup paperSize="9" scale="80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3"/>
  <sheetViews>
    <sheetView zoomScaleSheetLayoutView="100" workbookViewId="0">
      <selection activeCell="A2" sqref="A2"/>
    </sheetView>
  </sheetViews>
  <sheetFormatPr defaultRowHeight="13.5"/>
  <cols>
    <col min="1" max="1" width="11.25" style="1" customWidth="1"/>
    <col min="2" max="2" width="4.75" style="1" customWidth="1"/>
    <col min="3" max="14" width="6.25" style="1" customWidth="1"/>
    <col min="15" max="15" width="7.5" style="1" customWidth="1"/>
    <col min="16" max="16" width="6.25" style="1" customWidth="1"/>
    <col min="17" max="17" width="2.25" style="1" customWidth="1"/>
    <col min="18" max="16384" width="9" style="1" customWidth="1"/>
  </cols>
  <sheetData>
    <row r="1" spans="1:17" s="1" customFormat="1" ht="27" customHeight="1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s="1" customFormat="1">
      <c r="A2" s="6"/>
      <c r="B2" s="18"/>
      <c r="C2" s="21" t="s">
        <v>37</v>
      </c>
      <c r="D2" s="8"/>
      <c r="E2" s="25"/>
      <c r="F2" s="8"/>
      <c r="G2" s="29"/>
      <c r="H2" s="8"/>
      <c r="I2" s="8"/>
      <c r="J2" s="8"/>
      <c r="K2" s="8"/>
      <c r="L2" s="21" t="s">
        <v>8</v>
      </c>
      <c r="M2" s="8"/>
      <c r="N2" s="8"/>
      <c r="O2" s="8" t="s">
        <v>25</v>
      </c>
      <c r="P2" s="8" t="s">
        <v>33</v>
      </c>
      <c r="Q2" s="3"/>
    </row>
    <row r="3" spans="1:17" s="1" customFormat="1">
      <c r="A3" s="7"/>
      <c r="B3" s="19"/>
      <c r="C3" s="22" t="s">
        <v>2</v>
      </c>
      <c r="D3" s="22" t="s">
        <v>10</v>
      </c>
      <c r="E3" s="27" t="s">
        <v>23</v>
      </c>
      <c r="F3" s="28" t="s">
        <v>24</v>
      </c>
      <c r="G3" s="30" t="s">
        <v>12</v>
      </c>
      <c r="H3" s="28" t="s">
        <v>0</v>
      </c>
      <c r="I3" s="10" t="s">
        <v>5</v>
      </c>
      <c r="J3" s="28" t="s">
        <v>17</v>
      </c>
      <c r="K3" s="10" t="s">
        <v>22</v>
      </c>
      <c r="L3" s="31" t="s">
        <v>32</v>
      </c>
      <c r="M3" s="10" t="s">
        <v>9</v>
      </c>
      <c r="N3" s="30" t="s">
        <v>34</v>
      </c>
      <c r="O3" s="10" t="s">
        <v>39</v>
      </c>
      <c r="P3" s="10" t="s">
        <v>27</v>
      </c>
      <c r="Q3" s="3"/>
    </row>
    <row r="4" spans="1:17" s="1" customFormat="1">
      <c r="A4" s="8" t="s">
        <v>18</v>
      </c>
      <c r="B4" s="20" t="s">
        <v>36</v>
      </c>
      <c r="C4" s="23">
        <v>74</v>
      </c>
      <c r="D4" s="23">
        <v>68</v>
      </c>
      <c r="E4" s="23">
        <v>67</v>
      </c>
      <c r="F4" s="23">
        <v>73</v>
      </c>
      <c r="G4" s="23">
        <v>75</v>
      </c>
      <c r="H4" s="23">
        <v>70</v>
      </c>
      <c r="I4" s="23">
        <v>69</v>
      </c>
      <c r="J4" s="23">
        <v>74</v>
      </c>
      <c r="K4" s="23">
        <v>69</v>
      </c>
      <c r="L4" s="23">
        <v>64</v>
      </c>
      <c r="M4" s="23">
        <v>72</v>
      </c>
      <c r="N4" s="23">
        <v>66</v>
      </c>
      <c r="O4" s="33">
        <f t="shared" ref="O4:O21" si="0">SUM(C4:N4)</f>
        <v>841</v>
      </c>
      <c r="P4" s="33">
        <f t="shared" ref="P4:P23" si="1">ROUND(O4/12,0)</f>
        <v>70</v>
      </c>
      <c r="Q4" s="3"/>
    </row>
    <row r="5" spans="1:17" s="1" customFormat="1">
      <c r="A5" s="9"/>
      <c r="B5" s="20" t="s">
        <v>20</v>
      </c>
      <c r="C5" s="23">
        <v>457</v>
      </c>
      <c r="D5" s="23">
        <v>463</v>
      </c>
      <c r="E5" s="23">
        <v>474</v>
      </c>
      <c r="F5" s="23">
        <v>475</v>
      </c>
      <c r="G5" s="23">
        <v>487</v>
      </c>
      <c r="H5" s="23">
        <v>482</v>
      </c>
      <c r="I5" s="23">
        <v>476</v>
      </c>
      <c r="J5" s="23">
        <v>473</v>
      </c>
      <c r="K5" s="23">
        <v>475</v>
      </c>
      <c r="L5" s="23">
        <v>473</v>
      </c>
      <c r="M5" s="23">
        <v>475</v>
      </c>
      <c r="N5" s="23">
        <v>473</v>
      </c>
      <c r="O5" s="33">
        <f t="shared" si="0"/>
        <v>5683</v>
      </c>
      <c r="P5" s="33">
        <f t="shared" si="1"/>
        <v>474</v>
      </c>
      <c r="Q5" s="3"/>
    </row>
    <row r="6" spans="1:17" s="1" customFormat="1">
      <c r="A6" s="10"/>
      <c r="B6" s="20" t="s">
        <v>26</v>
      </c>
      <c r="C6" s="23">
        <f t="shared" ref="C6:N6" si="2">SUM(C4:C5)</f>
        <v>531</v>
      </c>
      <c r="D6" s="23">
        <f t="shared" si="2"/>
        <v>531</v>
      </c>
      <c r="E6" s="23">
        <f t="shared" si="2"/>
        <v>541</v>
      </c>
      <c r="F6" s="23">
        <f t="shared" si="2"/>
        <v>548</v>
      </c>
      <c r="G6" s="23">
        <f t="shared" si="2"/>
        <v>562</v>
      </c>
      <c r="H6" s="23">
        <f t="shared" si="2"/>
        <v>552</v>
      </c>
      <c r="I6" s="23">
        <f t="shared" si="2"/>
        <v>545</v>
      </c>
      <c r="J6" s="23">
        <f t="shared" si="2"/>
        <v>547</v>
      </c>
      <c r="K6" s="23">
        <f t="shared" si="2"/>
        <v>544</v>
      </c>
      <c r="L6" s="23">
        <f t="shared" si="2"/>
        <v>537</v>
      </c>
      <c r="M6" s="23">
        <f t="shared" si="2"/>
        <v>547</v>
      </c>
      <c r="N6" s="23">
        <f t="shared" si="2"/>
        <v>539</v>
      </c>
      <c r="O6" s="33">
        <f t="shared" si="0"/>
        <v>6524</v>
      </c>
      <c r="P6" s="33">
        <f t="shared" si="1"/>
        <v>544</v>
      </c>
      <c r="Q6" s="3"/>
    </row>
    <row r="7" spans="1:17" s="1" customFormat="1">
      <c r="A7" s="8" t="s">
        <v>31</v>
      </c>
      <c r="B7" s="20" t="s">
        <v>36</v>
      </c>
      <c r="C7" s="23">
        <v>2181</v>
      </c>
      <c r="D7" s="23">
        <v>2112</v>
      </c>
      <c r="E7" s="23">
        <v>2082</v>
      </c>
      <c r="F7" s="23">
        <v>2058</v>
      </c>
      <c r="G7" s="23">
        <v>2050</v>
      </c>
      <c r="H7" s="23">
        <v>2037</v>
      </c>
      <c r="I7" s="23">
        <v>2029</v>
      </c>
      <c r="J7" s="23">
        <v>2024</v>
      </c>
      <c r="K7" s="23">
        <v>2003</v>
      </c>
      <c r="L7" s="23">
        <v>2000</v>
      </c>
      <c r="M7" s="23">
        <v>2006</v>
      </c>
      <c r="N7" s="23">
        <v>2007</v>
      </c>
      <c r="O7" s="33">
        <f t="shared" si="0"/>
        <v>24589</v>
      </c>
      <c r="P7" s="33">
        <f t="shared" si="1"/>
        <v>2049</v>
      </c>
      <c r="Q7" s="3"/>
    </row>
    <row r="8" spans="1:17" s="1" customFormat="1">
      <c r="A8" s="9"/>
      <c r="B8" s="20" t="s">
        <v>20</v>
      </c>
      <c r="C8" s="23">
        <v>10118</v>
      </c>
      <c r="D8" s="23">
        <v>10236</v>
      </c>
      <c r="E8" s="23">
        <v>10322</v>
      </c>
      <c r="F8" s="23">
        <v>10396</v>
      </c>
      <c r="G8" s="23">
        <v>10437</v>
      </c>
      <c r="H8" s="23">
        <v>10504</v>
      </c>
      <c r="I8" s="23">
        <v>10555</v>
      </c>
      <c r="J8" s="23">
        <v>10616</v>
      </c>
      <c r="K8" s="23">
        <v>10677</v>
      </c>
      <c r="L8" s="23">
        <v>10705</v>
      </c>
      <c r="M8" s="23">
        <v>10741</v>
      </c>
      <c r="N8" s="23">
        <v>10780</v>
      </c>
      <c r="O8" s="33">
        <f t="shared" si="0"/>
        <v>126087</v>
      </c>
      <c r="P8" s="33">
        <f t="shared" si="1"/>
        <v>10507</v>
      </c>
      <c r="Q8" s="3"/>
    </row>
    <row r="9" spans="1:17" s="1" customFormat="1">
      <c r="A9" s="10"/>
      <c r="B9" s="8" t="s">
        <v>26</v>
      </c>
      <c r="C9" s="24">
        <f t="shared" ref="C9:N9" si="3">SUM(C7:C8)</f>
        <v>12299</v>
      </c>
      <c r="D9" s="24">
        <f t="shared" si="3"/>
        <v>12348</v>
      </c>
      <c r="E9" s="24">
        <f t="shared" si="3"/>
        <v>12404</v>
      </c>
      <c r="F9" s="24">
        <f t="shared" si="3"/>
        <v>12454</v>
      </c>
      <c r="G9" s="24">
        <f t="shared" si="3"/>
        <v>12487</v>
      </c>
      <c r="H9" s="24">
        <f t="shared" si="3"/>
        <v>12541</v>
      </c>
      <c r="I9" s="24">
        <f t="shared" si="3"/>
        <v>12584</v>
      </c>
      <c r="J9" s="24">
        <f t="shared" si="3"/>
        <v>12640</v>
      </c>
      <c r="K9" s="24">
        <f t="shared" si="3"/>
        <v>12680</v>
      </c>
      <c r="L9" s="24">
        <f t="shared" si="3"/>
        <v>12705</v>
      </c>
      <c r="M9" s="24">
        <f t="shared" si="3"/>
        <v>12747</v>
      </c>
      <c r="N9" s="24">
        <f t="shared" si="3"/>
        <v>12787</v>
      </c>
      <c r="O9" s="33">
        <f t="shared" si="0"/>
        <v>150676</v>
      </c>
      <c r="P9" s="33">
        <f t="shared" si="1"/>
        <v>12556</v>
      </c>
      <c r="Q9" s="3"/>
    </row>
    <row r="10" spans="1:17" s="1" customFormat="1">
      <c r="A10" s="11" t="s">
        <v>41</v>
      </c>
      <c r="B10" s="20" t="s">
        <v>36</v>
      </c>
      <c r="C10" s="23">
        <v>831</v>
      </c>
      <c r="D10" s="23">
        <v>838</v>
      </c>
      <c r="E10" s="23">
        <v>827</v>
      </c>
      <c r="F10" s="23">
        <v>812</v>
      </c>
      <c r="G10" s="23">
        <v>812</v>
      </c>
      <c r="H10" s="23">
        <v>817</v>
      </c>
      <c r="I10" s="23">
        <v>837</v>
      </c>
      <c r="J10" s="23">
        <v>840</v>
      </c>
      <c r="K10" s="23">
        <v>838</v>
      </c>
      <c r="L10" s="23">
        <v>841</v>
      </c>
      <c r="M10" s="23">
        <v>838</v>
      </c>
      <c r="N10" s="23">
        <v>829</v>
      </c>
      <c r="O10" s="33">
        <f t="shared" si="0"/>
        <v>9960</v>
      </c>
      <c r="P10" s="33">
        <f t="shared" si="1"/>
        <v>830</v>
      </c>
      <c r="Q10" s="3"/>
    </row>
    <row r="11" spans="1:17" s="1" customFormat="1">
      <c r="A11" s="9"/>
      <c r="B11" s="20" t="s">
        <v>20</v>
      </c>
      <c r="C11" s="23">
        <v>1053</v>
      </c>
      <c r="D11" s="23">
        <v>1070</v>
      </c>
      <c r="E11" s="23">
        <v>1085</v>
      </c>
      <c r="F11" s="23">
        <v>1074</v>
      </c>
      <c r="G11" s="23">
        <v>1082</v>
      </c>
      <c r="H11" s="23">
        <v>1090</v>
      </c>
      <c r="I11" s="23">
        <v>1094</v>
      </c>
      <c r="J11" s="23">
        <v>1101</v>
      </c>
      <c r="K11" s="23">
        <v>1106</v>
      </c>
      <c r="L11" s="23">
        <v>1103</v>
      </c>
      <c r="M11" s="23">
        <v>1102</v>
      </c>
      <c r="N11" s="23">
        <v>1104</v>
      </c>
      <c r="O11" s="33">
        <f t="shared" si="0"/>
        <v>13064</v>
      </c>
      <c r="P11" s="33">
        <f t="shared" si="1"/>
        <v>1089</v>
      </c>
      <c r="Q11" s="3"/>
    </row>
    <row r="12" spans="1:17" s="1" customFormat="1">
      <c r="A12" s="9"/>
      <c r="B12" s="20" t="s">
        <v>40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1</v>
      </c>
      <c r="N12" s="23">
        <v>1</v>
      </c>
      <c r="O12" s="33">
        <f t="shared" si="0"/>
        <v>2</v>
      </c>
      <c r="P12" s="33">
        <f t="shared" si="1"/>
        <v>0</v>
      </c>
      <c r="Q12" s="3"/>
    </row>
    <row r="13" spans="1:17" s="1" customFormat="1">
      <c r="A13" s="10"/>
      <c r="B13" s="20" t="s">
        <v>26</v>
      </c>
      <c r="C13" s="23">
        <f t="shared" ref="C13:N13" si="4">SUM(C10:C12)</f>
        <v>1884</v>
      </c>
      <c r="D13" s="23">
        <f t="shared" si="4"/>
        <v>1908</v>
      </c>
      <c r="E13" s="23">
        <f t="shared" si="4"/>
        <v>1912</v>
      </c>
      <c r="F13" s="23">
        <f t="shared" si="4"/>
        <v>1886</v>
      </c>
      <c r="G13" s="23">
        <f t="shared" si="4"/>
        <v>1894</v>
      </c>
      <c r="H13" s="23">
        <f t="shared" si="4"/>
        <v>1907</v>
      </c>
      <c r="I13" s="23">
        <f t="shared" si="4"/>
        <v>1931</v>
      </c>
      <c r="J13" s="23">
        <f t="shared" si="4"/>
        <v>1941</v>
      </c>
      <c r="K13" s="23">
        <f t="shared" si="4"/>
        <v>1944</v>
      </c>
      <c r="L13" s="23">
        <f t="shared" si="4"/>
        <v>1944</v>
      </c>
      <c r="M13" s="23">
        <f t="shared" si="4"/>
        <v>1941</v>
      </c>
      <c r="N13" s="23">
        <f t="shared" si="4"/>
        <v>1934</v>
      </c>
      <c r="O13" s="33">
        <f t="shared" si="0"/>
        <v>23026</v>
      </c>
      <c r="P13" s="33">
        <f t="shared" si="1"/>
        <v>1919</v>
      </c>
      <c r="Q13" s="3"/>
    </row>
    <row r="14" spans="1:17" s="1" customFormat="1">
      <c r="A14" s="11" t="s">
        <v>4</v>
      </c>
      <c r="B14" s="20" t="s">
        <v>36</v>
      </c>
      <c r="C14" s="23">
        <v>67</v>
      </c>
      <c r="D14" s="23">
        <v>68</v>
      </c>
      <c r="E14" s="23">
        <v>69</v>
      </c>
      <c r="F14" s="23">
        <v>62</v>
      </c>
      <c r="G14" s="23">
        <v>62</v>
      </c>
      <c r="H14" s="23">
        <v>59</v>
      </c>
      <c r="I14" s="23">
        <v>57</v>
      </c>
      <c r="J14" s="23">
        <v>59</v>
      </c>
      <c r="K14" s="23">
        <v>61</v>
      </c>
      <c r="L14" s="23">
        <v>60</v>
      </c>
      <c r="M14" s="23">
        <v>56</v>
      </c>
      <c r="N14" s="23">
        <v>57</v>
      </c>
      <c r="O14" s="33">
        <f t="shared" si="0"/>
        <v>737</v>
      </c>
      <c r="P14" s="33">
        <f t="shared" si="1"/>
        <v>61</v>
      </c>
      <c r="Q14" s="3"/>
    </row>
    <row r="15" spans="1:17" s="1" customFormat="1">
      <c r="A15" s="9"/>
      <c r="B15" s="20" t="s">
        <v>20</v>
      </c>
      <c r="C15" s="23">
        <v>116</v>
      </c>
      <c r="D15" s="23">
        <v>116</v>
      </c>
      <c r="E15" s="23">
        <v>117</v>
      </c>
      <c r="F15" s="23">
        <v>114</v>
      </c>
      <c r="G15" s="23">
        <v>114</v>
      </c>
      <c r="H15" s="23">
        <v>116</v>
      </c>
      <c r="I15" s="23">
        <v>122</v>
      </c>
      <c r="J15" s="23">
        <v>123</v>
      </c>
      <c r="K15" s="23">
        <v>126</v>
      </c>
      <c r="L15" s="23">
        <v>126</v>
      </c>
      <c r="M15" s="23">
        <v>128</v>
      </c>
      <c r="N15" s="23">
        <v>128</v>
      </c>
      <c r="O15" s="33">
        <f t="shared" si="0"/>
        <v>1446</v>
      </c>
      <c r="P15" s="33">
        <f t="shared" si="1"/>
        <v>121</v>
      </c>
      <c r="Q15" s="3"/>
    </row>
    <row r="16" spans="1:17" s="1" customFormat="1">
      <c r="A16" s="9"/>
      <c r="B16" s="20" t="s">
        <v>40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33">
        <f t="shared" si="0"/>
        <v>0</v>
      </c>
      <c r="P16" s="33">
        <f t="shared" si="1"/>
        <v>0</v>
      </c>
      <c r="Q16" s="3"/>
    </row>
    <row r="17" spans="1:17" s="1" customFormat="1">
      <c r="A17" s="10"/>
      <c r="B17" s="20" t="s">
        <v>26</v>
      </c>
      <c r="C17" s="23">
        <f t="shared" ref="C17:N17" si="5">SUM(C14:C16)</f>
        <v>183</v>
      </c>
      <c r="D17" s="23">
        <f t="shared" si="5"/>
        <v>184</v>
      </c>
      <c r="E17" s="23">
        <f t="shared" si="5"/>
        <v>186</v>
      </c>
      <c r="F17" s="23">
        <f t="shared" si="5"/>
        <v>176</v>
      </c>
      <c r="G17" s="23">
        <f t="shared" si="5"/>
        <v>176</v>
      </c>
      <c r="H17" s="23">
        <f t="shared" si="5"/>
        <v>175</v>
      </c>
      <c r="I17" s="23">
        <f t="shared" si="5"/>
        <v>179</v>
      </c>
      <c r="J17" s="23">
        <f t="shared" si="5"/>
        <v>182</v>
      </c>
      <c r="K17" s="23">
        <f t="shared" si="5"/>
        <v>187</v>
      </c>
      <c r="L17" s="23">
        <f t="shared" si="5"/>
        <v>186</v>
      </c>
      <c r="M17" s="23">
        <f t="shared" si="5"/>
        <v>184</v>
      </c>
      <c r="N17" s="23">
        <f t="shared" si="5"/>
        <v>185</v>
      </c>
      <c r="O17" s="33">
        <f t="shared" si="0"/>
        <v>2183</v>
      </c>
      <c r="P17" s="33">
        <f t="shared" si="1"/>
        <v>182</v>
      </c>
      <c r="Q17" s="3"/>
    </row>
    <row r="18" spans="1:17" s="1" customFormat="1">
      <c r="A18" s="11" t="s">
        <v>7</v>
      </c>
      <c r="B18" s="20" t="s">
        <v>36</v>
      </c>
      <c r="C18" s="23">
        <v>381</v>
      </c>
      <c r="D18" s="23">
        <v>377</v>
      </c>
      <c r="E18" s="23">
        <v>372</v>
      </c>
      <c r="F18" s="23">
        <v>369</v>
      </c>
      <c r="G18" s="23">
        <v>370</v>
      </c>
      <c r="H18" s="23">
        <v>368</v>
      </c>
      <c r="I18" s="23">
        <v>363</v>
      </c>
      <c r="J18" s="23">
        <v>360</v>
      </c>
      <c r="K18" s="23">
        <v>361</v>
      </c>
      <c r="L18" s="23">
        <v>360</v>
      </c>
      <c r="M18" s="23">
        <v>361</v>
      </c>
      <c r="N18" s="23">
        <v>362</v>
      </c>
      <c r="O18" s="33">
        <f t="shared" si="0"/>
        <v>4404</v>
      </c>
      <c r="P18" s="33">
        <f t="shared" si="1"/>
        <v>367</v>
      </c>
      <c r="Q18" s="3"/>
    </row>
    <row r="19" spans="1:17" s="1" customFormat="1">
      <c r="A19" s="12"/>
      <c r="B19" s="20" t="s">
        <v>20</v>
      </c>
      <c r="C19" s="23">
        <v>306</v>
      </c>
      <c r="D19" s="23">
        <v>306</v>
      </c>
      <c r="E19" s="23">
        <v>311</v>
      </c>
      <c r="F19" s="23">
        <v>311</v>
      </c>
      <c r="G19" s="23">
        <v>308</v>
      </c>
      <c r="H19" s="23">
        <v>308</v>
      </c>
      <c r="I19" s="23">
        <v>312</v>
      </c>
      <c r="J19" s="23">
        <v>315</v>
      </c>
      <c r="K19" s="23">
        <v>314</v>
      </c>
      <c r="L19" s="23">
        <v>314</v>
      </c>
      <c r="M19" s="23">
        <v>316</v>
      </c>
      <c r="N19" s="23">
        <v>316</v>
      </c>
      <c r="O19" s="33">
        <f t="shared" si="0"/>
        <v>3737</v>
      </c>
      <c r="P19" s="33">
        <f t="shared" si="1"/>
        <v>311</v>
      </c>
      <c r="Q19" s="3"/>
    </row>
    <row r="20" spans="1:17" s="1" customFormat="1">
      <c r="A20" s="13"/>
      <c r="B20" s="20" t="s">
        <v>26</v>
      </c>
      <c r="C20" s="23">
        <f t="shared" ref="C20:N20" si="6">SUM(C18:C19)</f>
        <v>687</v>
      </c>
      <c r="D20" s="23">
        <f t="shared" si="6"/>
        <v>683</v>
      </c>
      <c r="E20" s="23">
        <f t="shared" si="6"/>
        <v>683</v>
      </c>
      <c r="F20" s="23">
        <f t="shared" si="6"/>
        <v>680</v>
      </c>
      <c r="G20" s="23">
        <f t="shared" si="6"/>
        <v>678</v>
      </c>
      <c r="H20" s="23">
        <f t="shared" si="6"/>
        <v>676</v>
      </c>
      <c r="I20" s="23">
        <f t="shared" si="6"/>
        <v>675</v>
      </c>
      <c r="J20" s="23">
        <f t="shared" si="6"/>
        <v>675</v>
      </c>
      <c r="K20" s="23">
        <f t="shared" si="6"/>
        <v>675</v>
      </c>
      <c r="L20" s="23">
        <f t="shared" si="6"/>
        <v>674</v>
      </c>
      <c r="M20" s="23">
        <f t="shared" si="6"/>
        <v>677</v>
      </c>
      <c r="N20" s="23">
        <f t="shared" si="6"/>
        <v>678</v>
      </c>
      <c r="O20" s="33">
        <f t="shared" si="0"/>
        <v>8141</v>
      </c>
      <c r="P20" s="33">
        <f t="shared" si="1"/>
        <v>678</v>
      </c>
      <c r="Q20" s="34"/>
    </row>
    <row r="21" spans="1:17" s="1" customFormat="1">
      <c r="A21" s="11" t="s">
        <v>11</v>
      </c>
      <c r="B21" s="20" t="s">
        <v>36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33">
        <f t="shared" si="0"/>
        <v>0</v>
      </c>
      <c r="P21" s="33">
        <f t="shared" si="1"/>
        <v>0</v>
      </c>
      <c r="Q21" s="3"/>
    </row>
    <row r="22" spans="1:17" s="1" customFormat="1">
      <c r="A22" s="12"/>
      <c r="B22" s="20" t="s">
        <v>20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33">
        <v>0</v>
      </c>
      <c r="P22" s="33">
        <f t="shared" si="1"/>
        <v>0</v>
      </c>
      <c r="Q22" s="34"/>
    </row>
    <row r="23" spans="1:17" s="1" customFormat="1">
      <c r="A23" s="12"/>
      <c r="B23" s="20" t="s">
        <v>40</v>
      </c>
      <c r="C23" s="24">
        <v>753</v>
      </c>
      <c r="D23" s="24">
        <v>758</v>
      </c>
      <c r="E23" s="24">
        <v>754</v>
      </c>
      <c r="F23" s="24">
        <v>756</v>
      </c>
      <c r="G23" s="24">
        <v>760</v>
      </c>
      <c r="H23" s="24">
        <v>767</v>
      </c>
      <c r="I23" s="24">
        <v>769</v>
      </c>
      <c r="J23" s="24">
        <v>763</v>
      </c>
      <c r="K23" s="24">
        <v>763</v>
      </c>
      <c r="L23" s="24">
        <v>757</v>
      </c>
      <c r="M23" s="24">
        <v>759</v>
      </c>
      <c r="N23" s="24">
        <v>758</v>
      </c>
      <c r="O23" s="33">
        <f>SUM(C23:N23)</f>
        <v>9117</v>
      </c>
      <c r="P23" s="33">
        <f t="shared" si="1"/>
        <v>760</v>
      </c>
      <c r="Q23" s="34"/>
    </row>
    <row r="24" spans="1:17" s="1" customFormat="1">
      <c r="A24" s="13"/>
      <c r="B24" s="20" t="s">
        <v>26</v>
      </c>
      <c r="C24" s="24">
        <f t="shared" ref="C24:P24" si="7">SUM(C21:C23)</f>
        <v>753</v>
      </c>
      <c r="D24" s="24">
        <f t="shared" si="7"/>
        <v>758</v>
      </c>
      <c r="E24" s="24">
        <f t="shared" si="7"/>
        <v>754</v>
      </c>
      <c r="F24" s="24">
        <f t="shared" si="7"/>
        <v>756</v>
      </c>
      <c r="G24" s="24">
        <f t="shared" si="7"/>
        <v>760</v>
      </c>
      <c r="H24" s="24">
        <f t="shared" si="7"/>
        <v>767</v>
      </c>
      <c r="I24" s="24">
        <f t="shared" si="7"/>
        <v>769</v>
      </c>
      <c r="J24" s="24">
        <f t="shared" si="7"/>
        <v>763</v>
      </c>
      <c r="K24" s="24">
        <f t="shared" si="7"/>
        <v>763</v>
      </c>
      <c r="L24" s="24">
        <f t="shared" si="7"/>
        <v>757</v>
      </c>
      <c r="M24" s="24">
        <f t="shared" si="7"/>
        <v>759</v>
      </c>
      <c r="N24" s="24">
        <f t="shared" si="7"/>
        <v>758</v>
      </c>
      <c r="O24" s="24">
        <f t="shared" si="7"/>
        <v>9117</v>
      </c>
      <c r="P24" s="24">
        <f t="shared" si="7"/>
        <v>760</v>
      </c>
      <c r="Q24" s="35"/>
    </row>
    <row r="25" spans="1:17" s="1" customFormat="1">
      <c r="A25" s="8" t="s">
        <v>35</v>
      </c>
      <c r="B25" s="20" t="s">
        <v>36</v>
      </c>
      <c r="C25" s="23">
        <f t="shared" ref="C25:N26" si="8">SUM(C4,C7,C10,C14,C18,C21)</f>
        <v>3534</v>
      </c>
      <c r="D25" s="23">
        <f t="shared" si="8"/>
        <v>3463</v>
      </c>
      <c r="E25" s="23">
        <f t="shared" si="8"/>
        <v>3417</v>
      </c>
      <c r="F25" s="23">
        <f t="shared" si="8"/>
        <v>3374</v>
      </c>
      <c r="G25" s="23">
        <f t="shared" si="8"/>
        <v>3369</v>
      </c>
      <c r="H25" s="23">
        <f t="shared" si="8"/>
        <v>3351</v>
      </c>
      <c r="I25" s="23">
        <f t="shared" si="8"/>
        <v>3355</v>
      </c>
      <c r="J25" s="23">
        <f t="shared" si="8"/>
        <v>3357</v>
      </c>
      <c r="K25" s="23">
        <f t="shared" si="8"/>
        <v>3332</v>
      </c>
      <c r="L25" s="23">
        <f t="shared" si="8"/>
        <v>3325</v>
      </c>
      <c r="M25" s="23">
        <f t="shared" si="8"/>
        <v>3333</v>
      </c>
      <c r="N25" s="23">
        <f t="shared" si="8"/>
        <v>3321</v>
      </c>
      <c r="O25" s="33">
        <f>SUM(C25:N25)</f>
        <v>40531</v>
      </c>
      <c r="P25" s="33">
        <f>ROUND(O25/12,0)</f>
        <v>3378</v>
      </c>
      <c r="Q25" s="34"/>
    </row>
    <row r="26" spans="1:17" s="1" customFormat="1">
      <c r="A26" s="9"/>
      <c r="B26" s="20" t="s">
        <v>20</v>
      </c>
      <c r="C26" s="23">
        <f t="shared" si="8"/>
        <v>12050</v>
      </c>
      <c r="D26" s="23">
        <f t="shared" si="8"/>
        <v>12191</v>
      </c>
      <c r="E26" s="23">
        <f t="shared" si="8"/>
        <v>12309</v>
      </c>
      <c r="F26" s="23">
        <f t="shared" si="8"/>
        <v>12370</v>
      </c>
      <c r="G26" s="23">
        <f t="shared" si="8"/>
        <v>12428</v>
      </c>
      <c r="H26" s="23">
        <f t="shared" si="8"/>
        <v>12500</v>
      </c>
      <c r="I26" s="23">
        <f t="shared" si="8"/>
        <v>12559</v>
      </c>
      <c r="J26" s="23">
        <f t="shared" si="8"/>
        <v>12628</v>
      </c>
      <c r="K26" s="23">
        <f t="shared" si="8"/>
        <v>12698</v>
      </c>
      <c r="L26" s="23">
        <f t="shared" si="8"/>
        <v>12721</v>
      </c>
      <c r="M26" s="23">
        <f t="shared" si="8"/>
        <v>12762</v>
      </c>
      <c r="N26" s="23">
        <f t="shared" si="8"/>
        <v>12801</v>
      </c>
      <c r="O26" s="33">
        <f>SUM(C26:N26)</f>
        <v>150017</v>
      </c>
      <c r="P26" s="33">
        <f>ROUND(O26/12,0)</f>
        <v>12501</v>
      </c>
      <c r="Q26" s="3"/>
    </row>
    <row r="27" spans="1:17" s="1" customFormat="1">
      <c r="A27" s="9"/>
      <c r="B27" s="20" t="s">
        <v>40</v>
      </c>
      <c r="C27" s="23">
        <f t="shared" ref="C27:N27" si="9">SUM(C12,C16,C23)</f>
        <v>753</v>
      </c>
      <c r="D27" s="23">
        <f t="shared" si="9"/>
        <v>758</v>
      </c>
      <c r="E27" s="23">
        <f t="shared" si="9"/>
        <v>754</v>
      </c>
      <c r="F27" s="23">
        <f t="shared" si="9"/>
        <v>756</v>
      </c>
      <c r="G27" s="23">
        <f t="shared" si="9"/>
        <v>760</v>
      </c>
      <c r="H27" s="23">
        <f t="shared" si="9"/>
        <v>767</v>
      </c>
      <c r="I27" s="23">
        <f t="shared" si="9"/>
        <v>769</v>
      </c>
      <c r="J27" s="23">
        <f t="shared" si="9"/>
        <v>763</v>
      </c>
      <c r="K27" s="23">
        <f t="shared" si="9"/>
        <v>763</v>
      </c>
      <c r="L27" s="23">
        <f t="shared" si="9"/>
        <v>757</v>
      </c>
      <c r="M27" s="23">
        <f t="shared" si="9"/>
        <v>760</v>
      </c>
      <c r="N27" s="23">
        <f t="shared" si="9"/>
        <v>759</v>
      </c>
      <c r="O27" s="33">
        <f>SUM(C27:N27)</f>
        <v>9119</v>
      </c>
      <c r="P27" s="33">
        <f>ROUND(O27/12,0)</f>
        <v>760</v>
      </c>
      <c r="Q27" s="3"/>
    </row>
    <row r="28" spans="1:17" s="1" customFormat="1">
      <c r="A28" s="10"/>
      <c r="B28" s="20" t="s">
        <v>26</v>
      </c>
      <c r="C28" s="23">
        <f t="shared" ref="C28:N28" si="10">SUM(C27,C26,C25)</f>
        <v>16337</v>
      </c>
      <c r="D28" s="23">
        <f t="shared" si="10"/>
        <v>16412</v>
      </c>
      <c r="E28" s="23">
        <f t="shared" si="10"/>
        <v>16480</v>
      </c>
      <c r="F28" s="23">
        <f t="shared" si="10"/>
        <v>16500</v>
      </c>
      <c r="G28" s="23">
        <f t="shared" si="10"/>
        <v>16557</v>
      </c>
      <c r="H28" s="23">
        <f t="shared" si="10"/>
        <v>16618</v>
      </c>
      <c r="I28" s="23">
        <f t="shared" si="10"/>
        <v>16683</v>
      </c>
      <c r="J28" s="23">
        <f t="shared" si="10"/>
        <v>16748</v>
      </c>
      <c r="K28" s="23">
        <f t="shared" si="10"/>
        <v>16793</v>
      </c>
      <c r="L28" s="23">
        <f t="shared" si="10"/>
        <v>16803</v>
      </c>
      <c r="M28" s="23">
        <f t="shared" si="10"/>
        <v>16855</v>
      </c>
      <c r="N28" s="23">
        <f t="shared" si="10"/>
        <v>16881</v>
      </c>
      <c r="O28" s="33">
        <f>SUM(C28:N28)</f>
        <v>199667</v>
      </c>
      <c r="P28" s="33">
        <f>ROUND(O28/12,0)</f>
        <v>16639</v>
      </c>
      <c r="Q28" s="3"/>
    </row>
    <row r="29" spans="1:17" s="1" customFormat="1">
      <c r="A29" s="14" t="s">
        <v>21</v>
      </c>
      <c r="B29" s="14"/>
      <c r="C29" s="25"/>
      <c r="D29" s="25"/>
      <c r="E29" s="25"/>
      <c r="F29" s="25"/>
      <c r="G29" s="25"/>
      <c r="H29" s="25"/>
      <c r="I29" s="25"/>
      <c r="J29" s="25"/>
      <c r="K29" s="25"/>
      <c r="L29" s="32"/>
      <c r="M29" s="32"/>
      <c r="N29" s="32"/>
      <c r="O29" s="25"/>
      <c r="P29" s="25"/>
      <c r="Q29" s="3"/>
    </row>
    <row r="30" spans="1:17" s="1" customFormat="1" ht="35" customHeight="1">
      <c r="A30" s="15"/>
      <c r="B30" s="15"/>
      <c r="C30" s="26"/>
      <c r="D30" s="26"/>
      <c r="E30" s="26"/>
      <c r="F30" s="26"/>
      <c r="G30" s="26"/>
      <c r="H30" s="26"/>
      <c r="I30" s="26"/>
      <c r="J30" s="26"/>
      <c r="K30" s="26"/>
      <c r="O30" s="26"/>
      <c r="P30" s="26"/>
      <c r="Q30" s="3"/>
    </row>
    <row r="31" spans="1:17" s="1" customFormat="1" ht="27" customHeight="1">
      <c r="A31" s="16" t="s">
        <v>49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3"/>
    </row>
    <row r="32" spans="1:17">
      <c r="A32" s="6"/>
      <c r="B32" s="18"/>
      <c r="C32" s="21" t="s">
        <v>37</v>
      </c>
      <c r="D32" s="8"/>
      <c r="E32" s="25"/>
      <c r="F32" s="8"/>
      <c r="G32" s="29"/>
      <c r="H32" s="8"/>
      <c r="I32" s="8"/>
      <c r="J32" s="8"/>
      <c r="K32" s="8"/>
      <c r="L32" s="21" t="s">
        <v>8</v>
      </c>
      <c r="M32" s="8"/>
      <c r="N32" s="8"/>
      <c r="O32" s="8" t="s">
        <v>25</v>
      </c>
      <c r="P32" s="8" t="s">
        <v>33</v>
      </c>
      <c r="Q32" s="3"/>
    </row>
    <row r="33" spans="1:17">
      <c r="A33" s="7"/>
      <c r="B33" s="19"/>
      <c r="C33" s="22" t="s">
        <v>2</v>
      </c>
      <c r="D33" s="22" t="s">
        <v>10</v>
      </c>
      <c r="E33" s="27" t="s">
        <v>23</v>
      </c>
      <c r="F33" s="28" t="s">
        <v>24</v>
      </c>
      <c r="G33" s="30" t="s">
        <v>12</v>
      </c>
      <c r="H33" s="28" t="s">
        <v>0</v>
      </c>
      <c r="I33" s="10" t="s">
        <v>5</v>
      </c>
      <c r="J33" s="28" t="s">
        <v>17</v>
      </c>
      <c r="K33" s="10" t="s">
        <v>22</v>
      </c>
      <c r="L33" s="31" t="s">
        <v>32</v>
      </c>
      <c r="M33" s="10" t="s">
        <v>9</v>
      </c>
      <c r="N33" s="30" t="s">
        <v>34</v>
      </c>
      <c r="O33" s="10" t="s">
        <v>39</v>
      </c>
      <c r="P33" s="10" t="s">
        <v>27</v>
      </c>
      <c r="Q33" s="3"/>
    </row>
    <row r="34" spans="1:17">
      <c r="A34" s="8" t="s">
        <v>15</v>
      </c>
      <c r="B34" s="20" t="s">
        <v>36</v>
      </c>
      <c r="C34" s="23">
        <v>74</v>
      </c>
      <c r="D34" s="23">
        <v>68</v>
      </c>
      <c r="E34" s="23">
        <v>67</v>
      </c>
      <c r="F34" s="23">
        <v>74</v>
      </c>
      <c r="G34" s="23">
        <v>77</v>
      </c>
      <c r="H34" s="23">
        <v>71</v>
      </c>
      <c r="I34" s="23">
        <v>70</v>
      </c>
      <c r="J34" s="23">
        <v>75</v>
      </c>
      <c r="K34" s="23">
        <v>70</v>
      </c>
      <c r="L34" s="23">
        <v>65</v>
      </c>
      <c r="M34" s="23">
        <v>74</v>
      </c>
      <c r="N34" s="23">
        <v>68</v>
      </c>
      <c r="O34" s="33">
        <f t="shared" ref="O34:O61" si="11">SUM(C34:N34)</f>
        <v>853</v>
      </c>
      <c r="P34" s="33">
        <f t="shared" ref="P34:P61" si="12">ROUND(O34/12,0)</f>
        <v>71</v>
      </c>
      <c r="Q34" s="3"/>
    </row>
    <row r="35" spans="1:17">
      <c r="A35" s="9"/>
      <c r="B35" s="20" t="s">
        <v>20</v>
      </c>
      <c r="C35" s="23">
        <v>469</v>
      </c>
      <c r="D35" s="23">
        <v>474</v>
      </c>
      <c r="E35" s="23">
        <v>483</v>
      </c>
      <c r="F35" s="23">
        <v>486</v>
      </c>
      <c r="G35" s="23">
        <v>499</v>
      </c>
      <c r="H35" s="23">
        <v>492</v>
      </c>
      <c r="I35" s="23">
        <v>488</v>
      </c>
      <c r="J35" s="23">
        <v>486</v>
      </c>
      <c r="K35" s="23">
        <v>490</v>
      </c>
      <c r="L35" s="23">
        <v>487</v>
      </c>
      <c r="M35" s="23">
        <v>489</v>
      </c>
      <c r="N35" s="23">
        <v>487</v>
      </c>
      <c r="O35" s="33">
        <f t="shared" si="11"/>
        <v>5830</v>
      </c>
      <c r="P35" s="33">
        <f t="shared" si="12"/>
        <v>486</v>
      </c>
      <c r="Q35" s="3"/>
    </row>
    <row r="36" spans="1:17">
      <c r="A36" s="10"/>
      <c r="B36" s="20" t="s">
        <v>26</v>
      </c>
      <c r="C36" s="23">
        <f t="shared" ref="C36:N36" si="13">SUM(C34:C35)</f>
        <v>543</v>
      </c>
      <c r="D36" s="23">
        <f t="shared" si="13"/>
        <v>542</v>
      </c>
      <c r="E36" s="23">
        <f t="shared" si="13"/>
        <v>550</v>
      </c>
      <c r="F36" s="23">
        <f t="shared" si="13"/>
        <v>560</v>
      </c>
      <c r="G36" s="23">
        <f t="shared" si="13"/>
        <v>576</v>
      </c>
      <c r="H36" s="23">
        <f t="shared" si="13"/>
        <v>563</v>
      </c>
      <c r="I36" s="23">
        <f t="shared" si="13"/>
        <v>558</v>
      </c>
      <c r="J36" s="23">
        <f t="shared" si="13"/>
        <v>561</v>
      </c>
      <c r="K36" s="23">
        <f t="shared" si="13"/>
        <v>560</v>
      </c>
      <c r="L36" s="23">
        <f t="shared" si="13"/>
        <v>552</v>
      </c>
      <c r="M36" s="23">
        <f t="shared" si="13"/>
        <v>563</v>
      </c>
      <c r="N36" s="23">
        <f t="shared" si="13"/>
        <v>555</v>
      </c>
      <c r="O36" s="33">
        <f t="shared" si="11"/>
        <v>6683</v>
      </c>
      <c r="P36" s="33">
        <f t="shared" si="12"/>
        <v>557</v>
      </c>
      <c r="Q36" s="3"/>
    </row>
    <row r="37" spans="1:17">
      <c r="A37" s="8" t="s">
        <v>19</v>
      </c>
      <c r="B37" s="20" t="s">
        <v>36</v>
      </c>
      <c r="C37" s="23">
        <v>408</v>
      </c>
      <c r="D37" s="23">
        <v>393</v>
      </c>
      <c r="E37" s="23">
        <v>387</v>
      </c>
      <c r="F37" s="23">
        <v>380</v>
      </c>
      <c r="G37" s="23">
        <v>379</v>
      </c>
      <c r="H37" s="23">
        <v>378</v>
      </c>
      <c r="I37" s="23">
        <v>370</v>
      </c>
      <c r="J37" s="23">
        <v>370</v>
      </c>
      <c r="K37" s="23">
        <v>364</v>
      </c>
      <c r="L37" s="23">
        <v>360</v>
      </c>
      <c r="M37" s="23">
        <v>362</v>
      </c>
      <c r="N37" s="23">
        <v>364</v>
      </c>
      <c r="O37" s="33">
        <f t="shared" si="11"/>
        <v>4515</v>
      </c>
      <c r="P37" s="33">
        <f t="shared" si="12"/>
        <v>376</v>
      </c>
      <c r="Q37" s="3"/>
    </row>
    <row r="38" spans="1:17">
      <c r="A38" s="9"/>
      <c r="B38" s="20" t="s">
        <v>20</v>
      </c>
      <c r="C38" s="23">
        <v>2453</v>
      </c>
      <c r="D38" s="23">
        <v>2466</v>
      </c>
      <c r="E38" s="23">
        <v>2488</v>
      </c>
      <c r="F38" s="23">
        <v>2497</v>
      </c>
      <c r="G38" s="23">
        <v>2503</v>
      </c>
      <c r="H38" s="23">
        <v>2526</v>
      </c>
      <c r="I38" s="23">
        <v>2529</v>
      </c>
      <c r="J38" s="23">
        <v>2549</v>
      </c>
      <c r="K38" s="23">
        <v>2565</v>
      </c>
      <c r="L38" s="23">
        <v>2583</v>
      </c>
      <c r="M38" s="23">
        <v>2600</v>
      </c>
      <c r="N38" s="23">
        <v>2593</v>
      </c>
      <c r="O38" s="33">
        <f t="shared" si="11"/>
        <v>30352</v>
      </c>
      <c r="P38" s="33">
        <f t="shared" si="12"/>
        <v>2529</v>
      </c>
      <c r="Q38" s="3"/>
    </row>
    <row r="39" spans="1:17">
      <c r="A39" s="10"/>
      <c r="B39" s="8" t="s">
        <v>26</v>
      </c>
      <c r="C39" s="24">
        <f t="shared" ref="C39:N39" si="14">SUM(C37:C38)</f>
        <v>2861</v>
      </c>
      <c r="D39" s="24">
        <f t="shared" si="14"/>
        <v>2859</v>
      </c>
      <c r="E39" s="24">
        <f t="shared" si="14"/>
        <v>2875</v>
      </c>
      <c r="F39" s="24">
        <f t="shared" si="14"/>
        <v>2877</v>
      </c>
      <c r="G39" s="24">
        <f t="shared" si="14"/>
        <v>2882</v>
      </c>
      <c r="H39" s="24">
        <f t="shared" si="14"/>
        <v>2904</v>
      </c>
      <c r="I39" s="24">
        <f t="shared" si="14"/>
        <v>2899</v>
      </c>
      <c r="J39" s="24">
        <f t="shared" si="14"/>
        <v>2919</v>
      </c>
      <c r="K39" s="24">
        <f t="shared" si="14"/>
        <v>2929</v>
      </c>
      <c r="L39" s="24">
        <f t="shared" si="14"/>
        <v>2943</v>
      </c>
      <c r="M39" s="24">
        <f t="shared" si="14"/>
        <v>2962</v>
      </c>
      <c r="N39" s="24">
        <f t="shared" si="14"/>
        <v>2957</v>
      </c>
      <c r="O39" s="33">
        <f t="shared" si="11"/>
        <v>34867</v>
      </c>
      <c r="P39" s="33">
        <f t="shared" si="12"/>
        <v>2906</v>
      </c>
      <c r="Q39" s="3"/>
    </row>
    <row r="40" spans="1:17">
      <c r="A40" s="8" t="s">
        <v>48</v>
      </c>
      <c r="B40" s="20" t="s">
        <v>36</v>
      </c>
      <c r="C40" s="23">
        <v>144</v>
      </c>
      <c r="D40" s="23">
        <v>142</v>
      </c>
      <c r="E40" s="23">
        <v>150</v>
      </c>
      <c r="F40" s="23">
        <v>157</v>
      </c>
      <c r="G40" s="23">
        <v>162</v>
      </c>
      <c r="H40" s="23">
        <v>168</v>
      </c>
      <c r="I40" s="23">
        <v>175</v>
      </c>
      <c r="J40" s="23">
        <v>178</v>
      </c>
      <c r="K40" s="23">
        <v>186</v>
      </c>
      <c r="L40" s="23">
        <v>184</v>
      </c>
      <c r="M40" s="23">
        <v>185</v>
      </c>
      <c r="N40" s="23">
        <v>194</v>
      </c>
      <c r="O40" s="33">
        <f t="shared" si="11"/>
        <v>2025</v>
      </c>
      <c r="P40" s="33">
        <f t="shared" si="12"/>
        <v>169</v>
      </c>
      <c r="Q40" s="3"/>
    </row>
    <row r="41" spans="1:17">
      <c r="A41" s="9"/>
      <c r="B41" s="20" t="s">
        <v>20</v>
      </c>
      <c r="C41" s="23">
        <v>577</v>
      </c>
      <c r="D41" s="23">
        <v>639</v>
      </c>
      <c r="E41" s="23">
        <v>714</v>
      </c>
      <c r="F41" s="23">
        <v>749</v>
      </c>
      <c r="G41" s="23">
        <v>798</v>
      </c>
      <c r="H41" s="23">
        <v>837</v>
      </c>
      <c r="I41" s="23">
        <v>871</v>
      </c>
      <c r="J41" s="23">
        <v>904</v>
      </c>
      <c r="K41" s="23">
        <v>927</v>
      </c>
      <c r="L41" s="23">
        <v>956</v>
      </c>
      <c r="M41" s="23">
        <v>1002</v>
      </c>
      <c r="N41" s="23">
        <v>1043</v>
      </c>
      <c r="O41" s="33">
        <f t="shared" si="11"/>
        <v>10017</v>
      </c>
      <c r="P41" s="33">
        <f t="shared" si="12"/>
        <v>835</v>
      </c>
      <c r="Q41" s="3"/>
    </row>
    <row r="42" spans="1:17">
      <c r="A42" s="10"/>
      <c r="B42" s="8" t="s">
        <v>26</v>
      </c>
      <c r="C42" s="24">
        <f t="shared" ref="C42:N42" si="15">SUM(C40:C41)</f>
        <v>721</v>
      </c>
      <c r="D42" s="24">
        <f t="shared" si="15"/>
        <v>781</v>
      </c>
      <c r="E42" s="24">
        <f t="shared" si="15"/>
        <v>864</v>
      </c>
      <c r="F42" s="24">
        <f t="shared" si="15"/>
        <v>906</v>
      </c>
      <c r="G42" s="24">
        <f t="shared" si="15"/>
        <v>960</v>
      </c>
      <c r="H42" s="24">
        <f t="shared" si="15"/>
        <v>1005</v>
      </c>
      <c r="I42" s="24">
        <f t="shared" si="15"/>
        <v>1046</v>
      </c>
      <c r="J42" s="24">
        <f t="shared" si="15"/>
        <v>1082</v>
      </c>
      <c r="K42" s="24">
        <f t="shared" si="15"/>
        <v>1113</v>
      </c>
      <c r="L42" s="24">
        <f t="shared" si="15"/>
        <v>1140</v>
      </c>
      <c r="M42" s="24">
        <f t="shared" si="15"/>
        <v>1187</v>
      </c>
      <c r="N42" s="24">
        <f t="shared" si="15"/>
        <v>1237</v>
      </c>
      <c r="O42" s="33">
        <f t="shared" si="11"/>
        <v>12042</v>
      </c>
      <c r="P42" s="33">
        <f t="shared" si="12"/>
        <v>1004</v>
      </c>
      <c r="Q42" s="3"/>
    </row>
    <row r="43" spans="1:17">
      <c r="A43" s="11" t="s">
        <v>44</v>
      </c>
      <c r="B43" s="20" t="s">
        <v>36</v>
      </c>
      <c r="C43" s="23">
        <v>3</v>
      </c>
      <c r="D43" s="23">
        <v>3</v>
      </c>
      <c r="E43" s="23">
        <v>3</v>
      </c>
      <c r="F43" s="23">
        <v>4</v>
      </c>
      <c r="G43" s="23">
        <v>4</v>
      </c>
      <c r="H43" s="23">
        <v>4</v>
      </c>
      <c r="I43" s="23">
        <v>4</v>
      </c>
      <c r="J43" s="23">
        <v>4</v>
      </c>
      <c r="K43" s="23">
        <v>4</v>
      </c>
      <c r="L43" s="23">
        <v>4</v>
      </c>
      <c r="M43" s="23">
        <v>4</v>
      </c>
      <c r="N43" s="23">
        <v>4</v>
      </c>
      <c r="O43" s="33">
        <f t="shared" si="11"/>
        <v>45</v>
      </c>
      <c r="P43" s="33">
        <f t="shared" si="12"/>
        <v>4</v>
      </c>
      <c r="Q43" s="3"/>
    </row>
    <row r="44" spans="1:17">
      <c r="A44" s="9"/>
      <c r="B44" s="20" t="s">
        <v>20</v>
      </c>
      <c r="C44" s="23">
        <v>52</v>
      </c>
      <c r="D44" s="23">
        <v>50</v>
      </c>
      <c r="E44" s="23">
        <v>51</v>
      </c>
      <c r="F44" s="23">
        <v>65</v>
      </c>
      <c r="G44" s="23">
        <v>66</v>
      </c>
      <c r="H44" s="23">
        <v>66</v>
      </c>
      <c r="I44" s="23">
        <v>69</v>
      </c>
      <c r="J44" s="23">
        <v>70</v>
      </c>
      <c r="K44" s="23">
        <v>70</v>
      </c>
      <c r="L44" s="23">
        <v>69</v>
      </c>
      <c r="M44" s="23">
        <v>70</v>
      </c>
      <c r="N44" s="23">
        <v>73</v>
      </c>
      <c r="O44" s="33">
        <f t="shared" si="11"/>
        <v>771</v>
      </c>
      <c r="P44" s="33">
        <f t="shared" si="12"/>
        <v>64</v>
      </c>
      <c r="Q44" s="3"/>
    </row>
    <row r="45" spans="1:17">
      <c r="A45" s="9"/>
      <c r="B45" s="20" t="s">
        <v>40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33">
        <f t="shared" si="11"/>
        <v>0</v>
      </c>
      <c r="P45" s="33">
        <f t="shared" si="12"/>
        <v>0</v>
      </c>
      <c r="Q45" s="3"/>
    </row>
    <row r="46" spans="1:17">
      <c r="A46" s="10"/>
      <c r="B46" s="20" t="s">
        <v>26</v>
      </c>
      <c r="C46" s="23">
        <f t="shared" ref="C46:N46" si="16">SUM(C43:C45)</f>
        <v>55</v>
      </c>
      <c r="D46" s="23">
        <f t="shared" si="16"/>
        <v>53</v>
      </c>
      <c r="E46" s="23">
        <f t="shared" si="16"/>
        <v>54</v>
      </c>
      <c r="F46" s="23">
        <f t="shared" si="16"/>
        <v>69</v>
      </c>
      <c r="G46" s="23">
        <f t="shared" si="16"/>
        <v>70</v>
      </c>
      <c r="H46" s="23">
        <f t="shared" si="16"/>
        <v>70</v>
      </c>
      <c r="I46" s="23">
        <f t="shared" si="16"/>
        <v>73</v>
      </c>
      <c r="J46" s="23">
        <f t="shared" si="16"/>
        <v>74</v>
      </c>
      <c r="K46" s="23">
        <f t="shared" si="16"/>
        <v>74</v>
      </c>
      <c r="L46" s="23">
        <f t="shared" si="16"/>
        <v>73</v>
      </c>
      <c r="M46" s="23">
        <f t="shared" si="16"/>
        <v>74</v>
      </c>
      <c r="N46" s="23">
        <f t="shared" si="16"/>
        <v>77</v>
      </c>
      <c r="O46" s="33">
        <f t="shared" si="11"/>
        <v>816</v>
      </c>
      <c r="P46" s="33">
        <f t="shared" si="12"/>
        <v>68</v>
      </c>
      <c r="Q46" s="3"/>
    </row>
    <row r="47" spans="1:17">
      <c r="A47" s="11" t="s">
        <v>47</v>
      </c>
      <c r="B47" s="20" t="s">
        <v>36</v>
      </c>
      <c r="C47" s="23">
        <v>3</v>
      </c>
      <c r="D47" s="23">
        <v>3</v>
      </c>
      <c r="E47" s="23">
        <v>3</v>
      </c>
      <c r="F47" s="23">
        <v>6</v>
      </c>
      <c r="G47" s="23">
        <v>6</v>
      </c>
      <c r="H47" s="23">
        <v>6</v>
      </c>
      <c r="I47" s="23">
        <v>6</v>
      </c>
      <c r="J47" s="23">
        <v>6</v>
      </c>
      <c r="K47" s="23">
        <v>6</v>
      </c>
      <c r="L47" s="23">
        <v>6</v>
      </c>
      <c r="M47" s="23">
        <v>6</v>
      </c>
      <c r="N47" s="23">
        <v>6</v>
      </c>
      <c r="O47" s="33">
        <f t="shared" si="11"/>
        <v>63</v>
      </c>
      <c r="P47" s="33">
        <f t="shared" si="12"/>
        <v>5</v>
      </c>
      <c r="Q47" s="3"/>
    </row>
    <row r="48" spans="1:17">
      <c r="A48" s="9"/>
      <c r="B48" s="20" t="s">
        <v>20</v>
      </c>
      <c r="C48" s="23">
        <v>31</v>
      </c>
      <c r="D48" s="23">
        <v>33</v>
      </c>
      <c r="E48" s="23">
        <v>33</v>
      </c>
      <c r="F48" s="23">
        <v>39</v>
      </c>
      <c r="G48" s="23">
        <v>39</v>
      </c>
      <c r="H48" s="23">
        <v>39</v>
      </c>
      <c r="I48" s="23">
        <v>39</v>
      </c>
      <c r="J48" s="23">
        <v>39</v>
      </c>
      <c r="K48" s="23">
        <v>39</v>
      </c>
      <c r="L48" s="23">
        <v>37</v>
      </c>
      <c r="M48" s="23">
        <v>38</v>
      </c>
      <c r="N48" s="23">
        <v>34</v>
      </c>
      <c r="O48" s="33">
        <f t="shared" si="11"/>
        <v>440</v>
      </c>
      <c r="P48" s="33">
        <f t="shared" si="12"/>
        <v>37</v>
      </c>
      <c r="Q48" s="3"/>
    </row>
    <row r="49" spans="1:17">
      <c r="A49" s="9"/>
      <c r="B49" s="20" t="s">
        <v>40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23">
        <v>0</v>
      </c>
      <c r="N49" s="23">
        <v>0</v>
      </c>
      <c r="O49" s="33">
        <f t="shared" si="11"/>
        <v>0</v>
      </c>
      <c r="P49" s="33">
        <f t="shared" si="12"/>
        <v>0</v>
      </c>
      <c r="Q49" s="3"/>
    </row>
    <row r="50" spans="1:17">
      <c r="A50" s="10"/>
      <c r="B50" s="20" t="s">
        <v>26</v>
      </c>
      <c r="C50" s="23">
        <f t="shared" ref="C50:N50" si="17">SUM(C47:C49)</f>
        <v>34</v>
      </c>
      <c r="D50" s="23">
        <f t="shared" si="17"/>
        <v>36</v>
      </c>
      <c r="E50" s="23">
        <f t="shared" si="17"/>
        <v>36</v>
      </c>
      <c r="F50" s="23">
        <f t="shared" si="17"/>
        <v>45</v>
      </c>
      <c r="G50" s="23">
        <f t="shared" si="17"/>
        <v>45</v>
      </c>
      <c r="H50" s="23">
        <f t="shared" si="17"/>
        <v>45</v>
      </c>
      <c r="I50" s="23">
        <f t="shared" si="17"/>
        <v>45</v>
      </c>
      <c r="J50" s="23">
        <f t="shared" si="17"/>
        <v>45</v>
      </c>
      <c r="K50" s="23">
        <f t="shared" si="17"/>
        <v>45</v>
      </c>
      <c r="L50" s="23">
        <f t="shared" si="17"/>
        <v>43</v>
      </c>
      <c r="M50" s="23">
        <f t="shared" si="17"/>
        <v>44</v>
      </c>
      <c r="N50" s="23">
        <f t="shared" si="17"/>
        <v>40</v>
      </c>
      <c r="O50" s="33">
        <f t="shared" si="11"/>
        <v>503</v>
      </c>
      <c r="P50" s="33">
        <f t="shared" si="12"/>
        <v>42</v>
      </c>
      <c r="Q50" s="3"/>
    </row>
    <row r="51" spans="1:17">
      <c r="A51" s="11" t="s">
        <v>43</v>
      </c>
      <c r="B51" s="20" t="s">
        <v>36</v>
      </c>
      <c r="C51" s="23">
        <v>4</v>
      </c>
      <c r="D51" s="23">
        <v>4</v>
      </c>
      <c r="E51" s="23">
        <v>4</v>
      </c>
      <c r="F51" s="23">
        <v>9</v>
      </c>
      <c r="G51" s="23">
        <v>9</v>
      </c>
      <c r="H51" s="23">
        <v>9</v>
      </c>
      <c r="I51" s="23">
        <v>9</v>
      </c>
      <c r="J51" s="23">
        <v>8</v>
      </c>
      <c r="K51" s="23">
        <v>8</v>
      </c>
      <c r="L51" s="23">
        <v>9</v>
      </c>
      <c r="M51" s="23">
        <v>9</v>
      </c>
      <c r="N51" s="23">
        <v>9</v>
      </c>
      <c r="O51" s="33">
        <f t="shared" si="11"/>
        <v>91</v>
      </c>
      <c r="P51" s="33">
        <f t="shared" si="12"/>
        <v>8</v>
      </c>
      <c r="Q51" s="3"/>
    </row>
    <row r="52" spans="1:17">
      <c r="A52" s="12"/>
      <c r="B52" s="20" t="s">
        <v>20</v>
      </c>
      <c r="C52" s="23">
        <v>25</v>
      </c>
      <c r="D52" s="23">
        <v>25</v>
      </c>
      <c r="E52" s="23">
        <v>24</v>
      </c>
      <c r="F52" s="23">
        <v>25</v>
      </c>
      <c r="G52" s="23">
        <v>26</v>
      </c>
      <c r="H52" s="23">
        <v>27</v>
      </c>
      <c r="I52" s="23">
        <v>27</v>
      </c>
      <c r="J52" s="23">
        <v>28</v>
      </c>
      <c r="K52" s="23">
        <v>28</v>
      </c>
      <c r="L52" s="23">
        <v>27</v>
      </c>
      <c r="M52" s="23">
        <v>28</v>
      </c>
      <c r="N52" s="23">
        <v>29</v>
      </c>
      <c r="O52" s="33">
        <f t="shared" si="11"/>
        <v>319</v>
      </c>
      <c r="P52" s="33">
        <f t="shared" si="12"/>
        <v>27</v>
      </c>
      <c r="Q52" s="3"/>
    </row>
    <row r="53" spans="1:17">
      <c r="A53" s="12"/>
      <c r="B53" s="20" t="s">
        <v>40</v>
      </c>
      <c r="C53" s="23">
        <v>18</v>
      </c>
      <c r="D53" s="23">
        <v>18</v>
      </c>
      <c r="E53" s="23">
        <v>18</v>
      </c>
      <c r="F53" s="23">
        <v>21</v>
      </c>
      <c r="G53" s="23">
        <v>21</v>
      </c>
      <c r="H53" s="23">
        <v>20</v>
      </c>
      <c r="I53" s="23">
        <v>20</v>
      </c>
      <c r="J53" s="23">
        <v>20</v>
      </c>
      <c r="K53" s="23">
        <v>20</v>
      </c>
      <c r="L53" s="23">
        <v>22</v>
      </c>
      <c r="M53" s="23">
        <v>21</v>
      </c>
      <c r="N53" s="23">
        <v>21</v>
      </c>
      <c r="O53" s="33">
        <f t="shared" si="11"/>
        <v>240</v>
      </c>
      <c r="P53" s="33">
        <f t="shared" si="12"/>
        <v>20</v>
      </c>
      <c r="Q53" s="3"/>
    </row>
    <row r="54" spans="1:17">
      <c r="A54" s="13"/>
      <c r="B54" s="20" t="s">
        <v>26</v>
      </c>
      <c r="C54" s="23">
        <f t="shared" ref="C54:N54" si="18">SUM(C51:C53)</f>
        <v>47</v>
      </c>
      <c r="D54" s="23">
        <f t="shared" si="18"/>
        <v>47</v>
      </c>
      <c r="E54" s="23">
        <f t="shared" si="18"/>
        <v>46</v>
      </c>
      <c r="F54" s="23">
        <f t="shared" si="18"/>
        <v>55</v>
      </c>
      <c r="G54" s="23">
        <f t="shared" si="18"/>
        <v>56</v>
      </c>
      <c r="H54" s="23">
        <f t="shared" si="18"/>
        <v>56</v>
      </c>
      <c r="I54" s="23">
        <f t="shared" si="18"/>
        <v>56</v>
      </c>
      <c r="J54" s="23">
        <f t="shared" si="18"/>
        <v>56</v>
      </c>
      <c r="K54" s="23">
        <f t="shared" si="18"/>
        <v>56</v>
      </c>
      <c r="L54" s="23">
        <f t="shared" si="18"/>
        <v>58</v>
      </c>
      <c r="M54" s="23">
        <f t="shared" si="18"/>
        <v>58</v>
      </c>
      <c r="N54" s="23">
        <f t="shared" si="18"/>
        <v>59</v>
      </c>
      <c r="O54" s="33">
        <f t="shared" si="11"/>
        <v>650</v>
      </c>
      <c r="P54" s="33">
        <f t="shared" si="12"/>
        <v>54</v>
      </c>
      <c r="Q54" s="34"/>
    </row>
    <row r="55" spans="1:17">
      <c r="A55" s="11" t="s">
        <v>13</v>
      </c>
      <c r="B55" s="20" t="s">
        <v>36</v>
      </c>
      <c r="C55" s="23">
        <v>1454</v>
      </c>
      <c r="D55" s="23">
        <v>1464</v>
      </c>
      <c r="E55" s="23">
        <v>1480</v>
      </c>
      <c r="F55" s="23">
        <v>1414</v>
      </c>
      <c r="G55" s="23">
        <v>1472</v>
      </c>
      <c r="H55" s="23">
        <v>1536</v>
      </c>
      <c r="I55" s="23">
        <v>1474</v>
      </c>
      <c r="J55" s="23">
        <v>1562</v>
      </c>
      <c r="K55" s="23">
        <v>1496</v>
      </c>
      <c r="L55" s="23">
        <v>1562</v>
      </c>
      <c r="M55" s="23">
        <v>1554</v>
      </c>
      <c r="N55" s="23">
        <v>1537</v>
      </c>
      <c r="O55" s="33">
        <f t="shared" si="11"/>
        <v>18005</v>
      </c>
      <c r="P55" s="33">
        <f t="shared" si="12"/>
        <v>1500</v>
      </c>
      <c r="Q55" s="3"/>
    </row>
    <row r="56" spans="1:17">
      <c r="A56" s="12"/>
      <c r="B56" s="20" t="s">
        <v>20</v>
      </c>
      <c r="C56" s="23">
        <v>285</v>
      </c>
      <c r="D56" s="23">
        <v>284</v>
      </c>
      <c r="E56" s="23">
        <v>288</v>
      </c>
      <c r="F56" s="23">
        <v>288</v>
      </c>
      <c r="G56" s="23">
        <v>303</v>
      </c>
      <c r="H56" s="23">
        <v>316</v>
      </c>
      <c r="I56" s="23">
        <v>305</v>
      </c>
      <c r="J56" s="23">
        <v>315</v>
      </c>
      <c r="K56" s="23">
        <v>314</v>
      </c>
      <c r="L56" s="23">
        <v>328</v>
      </c>
      <c r="M56" s="23">
        <v>335</v>
      </c>
      <c r="N56" s="23">
        <v>331</v>
      </c>
      <c r="O56" s="33">
        <f t="shared" si="11"/>
        <v>3692</v>
      </c>
      <c r="P56" s="33">
        <f t="shared" si="12"/>
        <v>308</v>
      </c>
      <c r="Q56" s="34"/>
    </row>
    <row r="57" spans="1:17">
      <c r="A57" s="13"/>
      <c r="B57" s="20" t="s">
        <v>26</v>
      </c>
      <c r="C57" s="24">
        <f t="shared" ref="C57:N57" si="19">SUM(C55:C56)</f>
        <v>1739</v>
      </c>
      <c r="D57" s="24">
        <f t="shared" si="19"/>
        <v>1748</v>
      </c>
      <c r="E57" s="24">
        <f t="shared" si="19"/>
        <v>1768</v>
      </c>
      <c r="F57" s="24">
        <f t="shared" si="19"/>
        <v>1702</v>
      </c>
      <c r="G57" s="24">
        <f t="shared" si="19"/>
        <v>1775</v>
      </c>
      <c r="H57" s="24">
        <f t="shared" si="19"/>
        <v>1852</v>
      </c>
      <c r="I57" s="24">
        <f t="shared" si="19"/>
        <v>1779</v>
      </c>
      <c r="J57" s="24">
        <f t="shared" si="19"/>
        <v>1877</v>
      </c>
      <c r="K57" s="24">
        <f t="shared" si="19"/>
        <v>1810</v>
      </c>
      <c r="L57" s="24">
        <f t="shared" si="19"/>
        <v>1890</v>
      </c>
      <c r="M57" s="24">
        <f t="shared" si="19"/>
        <v>1889</v>
      </c>
      <c r="N57" s="24">
        <f t="shared" si="19"/>
        <v>1868</v>
      </c>
      <c r="O57" s="33">
        <f t="shared" si="11"/>
        <v>21697</v>
      </c>
      <c r="P57" s="33">
        <f t="shared" si="12"/>
        <v>1808</v>
      </c>
      <c r="Q57" s="35"/>
    </row>
    <row r="58" spans="1:17">
      <c r="A58" s="8" t="s">
        <v>35</v>
      </c>
      <c r="B58" s="20" t="s">
        <v>36</v>
      </c>
      <c r="C58" s="23">
        <f t="shared" ref="C58:N59" si="20">SUM(C34,C37,C40,C43,C47,C51,C55)</f>
        <v>2090</v>
      </c>
      <c r="D58" s="23">
        <f t="shared" si="20"/>
        <v>2077</v>
      </c>
      <c r="E58" s="23">
        <f t="shared" si="20"/>
        <v>2094</v>
      </c>
      <c r="F58" s="23">
        <f t="shared" si="20"/>
        <v>2044</v>
      </c>
      <c r="G58" s="23">
        <f t="shared" si="20"/>
        <v>2109</v>
      </c>
      <c r="H58" s="23">
        <f t="shared" si="20"/>
        <v>2172</v>
      </c>
      <c r="I58" s="23">
        <f t="shared" si="20"/>
        <v>2108</v>
      </c>
      <c r="J58" s="23">
        <f t="shared" si="20"/>
        <v>2203</v>
      </c>
      <c r="K58" s="23">
        <f t="shared" si="20"/>
        <v>2134</v>
      </c>
      <c r="L58" s="23">
        <f t="shared" si="20"/>
        <v>2190</v>
      </c>
      <c r="M58" s="23">
        <f t="shared" si="20"/>
        <v>2194</v>
      </c>
      <c r="N58" s="23">
        <f t="shared" si="20"/>
        <v>2182</v>
      </c>
      <c r="O58" s="33">
        <f t="shared" si="11"/>
        <v>25597</v>
      </c>
      <c r="P58" s="33">
        <f t="shared" si="12"/>
        <v>2133</v>
      </c>
      <c r="Q58" s="34"/>
    </row>
    <row r="59" spans="1:17">
      <c r="A59" s="9"/>
      <c r="B59" s="20" t="s">
        <v>20</v>
      </c>
      <c r="C59" s="23">
        <f t="shared" si="20"/>
        <v>3892</v>
      </c>
      <c r="D59" s="23">
        <f t="shared" si="20"/>
        <v>3971</v>
      </c>
      <c r="E59" s="23">
        <f t="shared" si="20"/>
        <v>4081</v>
      </c>
      <c r="F59" s="23">
        <f t="shared" si="20"/>
        <v>4149</v>
      </c>
      <c r="G59" s="23">
        <f t="shared" si="20"/>
        <v>4234</v>
      </c>
      <c r="H59" s="23">
        <f t="shared" si="20"/>
        <v>4303</v>
      </c>
      <c r="I59" s="23">
        <f t="shared" si="20"/>
        <v>4328</v>
      </c>
      <c r="J59" s="23">
        <f t="shared" si="20"/>
        <v>4391</v>
      </c>
      <c r="K59" s="23">
        <f t="shared" si="20"/>
        <v>4433</v>
      </c>
      <c r="L59" s="23">
        <f t="shared" si="20"/>
        <v>4487</v>
      </c>
      <c r="M59" s="23">
        <f t="shared" si="20"/>
        <v>4562</v>
      </c>
      <c r="N59" s="23">
        <f t="shared" si="20"/>
        <v>4590</v>
      </c>
      <c r="O59" s="33">
        <f t="shared" si="11"/>
        <v>51421</v>
      </c>
      <c r="P59" s="33">
        <f t="shared" si="12"/>
        <v>4285</v>
      </c>
      <c r="Q59" s="3"/>
    </row>
    <row r="60" spans="1:17">
      <c r="A60" s="9"/>
      <c r="B60" s="20" t="s">
        <v>40</v>
      </c>
      <c r="C60" s="23">
        <f t="shared" ref="C60:N60" si="21">SUM(C45,C49,C53)</f>
        <v>18</v>
      </c>
      <c r="D60" s="23">
        <f t="shared" si="21"/>
        <v>18</v>
      </c>
      <c r="E60" s="23">
        <f t="shared" si="21"/>
        <v>18</v>
      </c>
      <c r="F60" s="23">
        <f t="shared" si="21"/>
        <v>21</v>
      </c>
      <c r="G60" s="23">
        <f t="shared" si="21"/>
        <v>21</v>
      </c>
      <c r="H60" s="23">
        <f t="shared" si="21"/>
        <v>20</v>
      </c>
      <c r="I60" s="23">
        <f t="shared" si="21"/>
        <v>20</v>
      </c>
      <c r="J60" s="23">
        <f t="shared" si="21"/>
        <v>20</v>
      </c>
      <c r="K60" s="23">
        <f t="shared" si="21"/>
        <v>20</v>
      </c>
      <c r="L60" s="23">
        <f t="shared" si="21"/>
        <v>22</v>
      </c>
      <c r="M60" s="23">
        <f t="shared" si="21"/>
        <v>21</v>
      </c>
      <c r="N60" s="23">
        <f t="shared" si="21"/>
        <v>21</v>
      </c>
      <c r="O60" s="33">
        <f t="shared" si="11"/>
        <v>240</v>
      </c>
      <c r="P60" s="33">
        <f t="shared" si="12"/>
        <v>20</v>
      </c>
      <c r="Q60" s="3"/>
    </row>
    <row r="61" spans="1:17">
      <c r="A61" s="10"/>
      <c r="B61" s="20" t="s">
        <v>26</v>
      </c>
      <c r="C61" s="23">
        <f t="shared" ref="C61:N61" si="22">SUM(C60,C59,C58)</f>
        <v>6000</v>
      </c>
      <c r="D61" s="23">
        <f t="shared" si="22"/>
        <v>6066</v>
      </c>
      <c r="E61" s="23">
        <f t="shared" si="22"/>
        <v>6193</v>
      </c>
      <c r="F61" s="23">
        <f t="shared" si="22"/>
        <v>6214</v>
      </c>
      <c r="G61" s="23">
        <f t="shared" si="22"/>
        <v>6364</v>
      </c>
      <c r="H61" s="23">
        <f t="shared" si="22"/>
        <v>6495</v>
      </c>
      <c r="I61" s="23">
        <f t="shared" si="22"/>
        <v>6456</v>
      </c>
      <c r="J61" s="23">
        <f t="shared" si="22"/>
        <v>6614</v>
      </c>
      <c r="K61" s="23">
        <f t="shared" si="22"/>
        <v>6587</v>
      </c>
      <c r="L61" s="23">
        <f t="shared" si="22"/>
        <v>6699</v>
      </c>
      <c r="M61" s="23">
        <f t="shared" si="22"/>
        <v>6777</v>
      </c>
      <c r="N61" s="23">
        <f t="shared" si="22"/>
        <v>6793</v>
      </c>
      <c r="O61" s="33">
        <f t="shared" si="11"/>
        <v>77258</v>
      </c>
      <c r="P61" s="33">
        <f t="shared" si="12"/>
        <v>6438</v>
      </c>
      <c r="Q61" s="3"/>
    </row>
    <row r="62" spans="1:17">
      <c r="A62" s="17" t="s">
        <v>21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</sheetData>
  <mergeCells count="17">
    <mergeCell ref="A1:P1"/>
    <mergeCell ref="A31:P31"/>
    <mergeCell ref="A4:A6"/>
    <mergeCell ref="A7:A9"/>
    <mergeCell ref="A10:A13"/>
    <mergeCell ref="A14:A17"/>
    <mergeCell ref="A18:A20"/>
    <mergeCell ref="A21:A24"/>
    <mergeCell ref="A25:A28"/>
    <mergeCell ref="A34:A36"/>
    <mergeCell ref="A37:A39"/>
    <mergeCell ref="A40:A42"/>
    <mergeCell ref="A43:A46"/>
    <mergeCell ref="A47:A50"/>
    <mergeCell ref="A51:A54"/>
    <mergeCell ref="A55:A57"/>
    <mergeCell ref="A58:A61"/>
  </mergeCells>
  <phoneticPr fontId="2"/>
  <pageMargins left="0.78740157480314943" right="0.78740157480314943" top="0.98425196850393681" bottom="0.98425196850393681" header="0.51181102362204722" footer="0.51181102362204722"/>
  <pageSetup paperSize="9" scale="7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7"/>
  <sheetViews>
    <sheetView zoomScaleSheetLayoutView="100" workbookViewId="0">
      <selection activeCell="A4" sqref="A4"/>
    </sheetView>
  </sheetViews>
  <sheetFormatPr defaultRowHeight="13.5"/>
  <cols>
    <col min="1" max="1" width="11.25" style="1" customWidth="1"/>
    <col min="2" max="2" width="4.75" style="1" customWidth="1"/>
    <col min="3" max="16" width="7.625" style="1" customWidth="1"/>
    <col min="17" max="17" width="2.25" style="1" customWidth="1"/>
    <col min="18" max="16384" width="9" style="1" customWidth="1"/>
  </cols>
  <sheetData>
    <row r="1" spans="1:17" s="1" customFormat="1" ht="27" customHeight="1">
      <c r="A1" s="37" t="s">
        <v>45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17" s="1" customFormat="1" ht="20" customHeight="1">
      <c r="A2" s="38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74" t="s">
        <v>46</v>
      </c>
    </row>
    <row r="3" spans="1:17" s="1" customFormat="1" ht="20" customHeight="1">
      <c r="A3" s="39"/>
      <c r="B3" s="52"/>
      <c r="C3" s="57" t="s">
        <v>8</v>
      </c>
      <c r="D3" s="41"/>
      <c r="E3" s="61"/>
      <c r="F3" s="41"/>
      <c r="G3" s="67"/>
      <c r="H3" s="41"/>
      <c r="I3" s="41"/>
      <c r="J3" s="41"/>
      <c r="K3" s="41"/>
      <c r="L3" s="57" t="s">
        <v>50</v>
      </c>
      <c r="M3" s="41"/>
      <c r="N3" s="41"/>
      <c r="O3" s="41" t="s">
        <v>25</v>
      </c>
      <c r="P3" s="41" t="s">
        <v>33</v>
      </c>
      <c r="Q3" s="3"/>
    </row>
    <row r="4" spans="1:17" s="1" customFormat="1" ht="20" customHeight="1">
      <c r="A4" s="40"/>
      <c r="B4" s="53"/>
      <c r="C4" s="58" t="s">
        <v>2</v>
      </c>
      <c r="D4" s="58" t="s">
        <v>10</v>
      </c>
      <c r="E4" s="65" t="s">
        <v>23</v>
      </c>
      <c r="F4" s="66" t="s">
        <v>24</v>
      </c>
      <c r="G4" s="68" t="s">
        <v>12</v>
      </c>
      <c r="H4" s="66" t="s">
        <v>0</v>
      </c>
      <c r="I4" s="43" t="s">
        <v>5</v>
      </c>
      <c r="J4" s="66" t="s">
        <v>17</v>
      </c>
      <c r="K4" s="43" t="s">
        <v>22</v>
      </c>
      <c r="L4" s="69" t="s">
        <v>32</v>
      </c>
      <c r="M4" s="43" t="s">
        <v>9</v>
      </c>
      <c r="N4" s="68" t="s">
        <v>34</v>
      </c>
      <c r="O4" s="43" t="s">
        <v>39</v>
      </c>
      <c r="P4" s="43" t="s">
        <v>27</v>
      </c>
      <c r="Q4" s="3"/>
    </row>
    <row r="5" spans="1:17" s="1" customFormat="1" ht="20" customHeight="1">
      <c r="A5" s="41" t="s">
        <v>18</v>
      </c>
      <c r="B5" s="54" t="s">
        <v>36</v>
      </c>
      <c r="C5" s="59">
        <v>62</v>
      </c>
      <c r="D5" s="59">
        <v>59</v>
      </c>
      <c r="E5" s="59">
        <v>59</v>
      </c>
      <c r="F5" s="59">
        <v>58</v>
      </c>
      <c r="G5" s="59">
        <v>71</v>
      </c>
      <c r="H5" s="59">
        <v>70</v>
      </c>
      <c r="I5" s="59">
        <v>67</v>
      </c>
      <c r="J5" s="59">
        <v>65</v>
      </c>
      <c r="K5" s="59">
        <v>62</v>
      </c>
      <c r="L5" s="59">
        <v>56</v>
      </c>
      <c r="M5" s="59">
        <v>57</v>
      </c>
      <c r="N5" s="59">
        <v>58</v>
      </c>
      <c r="O5" s="71">
        <f t="shared" ref="O5:O22" si="0">SUM(C5:N5)</f>
        <v>744</v>
      </c>
      <c r="P5" s="71">
        <f t="shared" ref="P5:P24" si="1">ROUND(O5/12,0)</f>
        <v>62</v>
      </c>
      <c r="Q5" s="3"/>
    </row>
    <row r="6" spans="1:17" s="1" customFormat="1" ht="20" customHeight="1">
      <c r="A6" s="42"/>
      <c r="B6" s="54" t="s">
        <v>20</v>
      </c>
      <c r="C6" s="59">
        <v>482</v>
      </c>
      <c r="D6" s="59">
        <v>481</v>
      </c>
      <c r="E6" s="59">
        <v>481</v>
      </c>
      <c r="F6" s="59">
        <v>469</v>
      </c>
      <c r="G6" s="59">
        <v>472</v>
      </c>
      <c r="H6" s="59">
        <v>474</v>
      </c>
      <c r="I6" s="59">
        <v>473</v>
      </c>
      <c r="J6" s="59">
        <v>458</v>
      </c>
      <c r="K6" s="59">
        <v>460</v>
      </c>
      <c r="L6" s="59">
        <v>457</v>
      </c>
      <c r="M6" s="59">
        <v>455</v>
      </c>
      <c r="N6" s="59">
        <v>446</v>
      </c>
      <c r="O6" s="71">
        <f t="shared" si="0"/>
        <v>5608</v>
      </c>
      <c r="P6" s="71">
        <f t="shared" si="1"/>
        <v>467</v>
      </c>
      <c r="Q6" s="3"/>
    </row>
    <row r="7" spans="1:17" s="1" customFormat="1" ht="20" customHeight="1">
      <c r="A7" s="43"/>
      <c r="B7" s="54" t="s">
        <v>26</v>
      </c>
      <c r="C7" s="59">
        <f t="shared" ref="C7:N7" si="2">SUM(C5:C6)</f>
        <v>544</v>
      </c>
      <c r="D7" s="59">
        <f t="shared" si="2"/>
        <v>540</v>
      </c>
      <c r="E7" s="59">
        <f t="shared" si="2"/>
        <v>540</v>
      </c>
      <c r="F7" s="59">
        <f t="shared" si="2"/>
        <v>527</v>
      </c>
      <c r="G7" s="59">
        <f t="shared" si="2"/>
        <v>543</v>
      </c>
      <c r="H7" s="59">
        <f t="shared" si="2"/>
        <v>544</v>
      </c>
      <c r="I7" s="59">
        <f t="shared" si="2"/>
        <v>540</v>
      </c>
      <c r="J7" s="59">
        <f t="shared" si="2"/>
        <v>523</v>
      </c>
      <c r="K7" s="59">
        <f t="shared" si="2"/>
        <v>522</v>
      </c>
      <c r="L7" s="59">
        <f t="shared" si="2"/>
        <v>513</v>
      </c>
      <c r="M7" s="59">
        <f t="shared" si="2"/>
        <v>512</v>
      </c>
      <c r="N7" s="59">
        <f t="shared" si="2"/>
        <v>504</v>
      </c>
      <c r="O7" s="71">
        <f t="shared" si="0"/>
        <v>6352</v>
      </c>
      <c r="P7" s="71">
        <f t="shared" si="1"/>
        <v>529</v>
      </c>
      <c r="Q7" s="3"/>
    </row>
    <row r="8" spans="1:17" s="1" customFormat="1" ht="20" customHeight="1">
      <c r="A8" s="41" t="s">
        <v>31</v>
      </c>
      <c r="B8" s="54" t="s">
        <v>36</v>
      </c>
      <c r="C8" s="59">
        <v>1839</v>
      </c>
      <c r="D8" s="59">
        <v>1838</v>
      </c>
      <c r="E8" s="59">
        <v>1837</v>
      </c>
      <c r="F8" s="59">
        <v>1839</v>
      </c>
      <c r="G8" s="59">
        <v>1828</v>
      </c>
      <c r="H8" s="59">
        <v>1828</v>
      </c>
      <c r="I8" s="59">
        <v>2138</v>
      </c>
      <c r="J8" s="59">
        <v>2144</v>
      </c>
      <c r="K8" s="59">
        <v>2121</v>
      </c>
      <c r="L8" s="59">
        <v>2136</v>
      </c>
      <c r="M8" s="59">
        <v>2153</v>
      </c>
      <c r="N8" s="59">
        <v>2166</v>
      </c>
      <c r="O8" s="71">
        <f t="shared" si="0"/>
        <v>23867</v>
      </c>
      <c r="P8" s="71">
        <f t="shared" si="1"/>
        <v>1989</v>
      </c>
      <c r="Q8" s="3"/>
    </row>
    <row r="9" spans="1:17" s="1" customFormat="1" ht="20" customHeight="1">
      <c r="A9" s="42"/>
      <c r="B9" s="54" t="s">
        <v>20</v>
      </c>
      <c r="C9" s="59">
        <v>10140</v>
      </c>
      <c r="D9" s="59">
        <v>10192</v>
      </c>
      <c r="E9" s="59">
        <v>10235</v>
      </c>
      <c r="F9" s="59">
        <v>10282</v>
      </c>
      <c r="G9" s="59">
        <v>10302</v>
      </c>
      <c r="H9" s="59">
        <v>10360</v>
      </c>
      <c r="I9" s="59">
        <v>12236</v>
      </c>
      <c r="J9" s="59">
        <v>12280</v>
      </c>
      <c r="K9" s="59">
        <v>12343</v>
      </c>
      <c r="L9" s="59">
        <v>12396</v>
      </c>
      <c r="M9" s="59">
        <v>12448</v>
      </c>
      <c r="N9" s="59">
        <v>12443</v>
      </c>
      <c r="O9" s="71">
        <f t="shared" si="0"/>
        <v>135657</v>
      </c>
      <c r="P9" s="71">
        <f t="shared" si="1"/>
        <v>11305</v>
      </c>
      <c r="Q9" s="3"/>
    </row>
    <row r="10" spans="1:17" s="1" customFormat="1" ht="20" customHeight="1">
      <c r="A10" s="43"/>
      <c r="B10" s="41" t="s">
        <v>26</v>
      </c>
      <c r="C10" s="60">
        <f t="shared" ref="C10:N10" si="3">SUM(C8:C9)</f>
        <v>11979</v>
      </c>
      <c r="D10" s="60">
        <f t="shared" si="3"/>
        <v>12030</v>
      </c>
      <c r="E10" s="60">
        <f t="shared" si="3"/>
        <v>12072</v>
      </c>
      <c r="F10" s="60">
        <f t="shared" si="3"/>
        <v>12121</v>
      </c>
      <c r="G10" s="60">
        <f t="shared" si="3"/>
        <v>12130</v>
      </c>
      <c r="H10" s="60">
        <f t="shared" si="3"/>
        <v>12188</v>
      </c>
      <c r="I10" s="60">
        <f t="shared" si="3"/>
        <v>14374</v>
      </c>
      <c r="J10" s="60">
        <f t="shared" si="3"/>
        <v>14424</v>
      </c>
      <c r="K10" s="60">
        <f t="shared" si="3"/>
        <v>14464</v>
      </c>
      <c r="L10" s="60">
        <f t="shared" si="3"/>
        <v>14532</v>
      </c>
      <c r="M10" s="60">
        <f t="shared" si="3"/>
        <v>14601</v>
      </c>
      <c r="N10" s="60">
        <f t="shared" si="3"/>
        <v>14609</v>
      </c>
      <c r="O10" s="71">
        <f t="shared" si="0"/>
        <v>159524</v>
      </c>
      <c r="P10" s="71">
        <f t="shared" si="1"/>
        <v>13294</v>
      </c>
      <c r="Q10" s="3"/>
    </row>
    <row r="11" spans="1:17" s="1" customFormat="1" ht="20" customHeight="1">
      <c r="A11" s="44" t="s">
        <v>41</v>
      </c>
      <c r="B11" s="54" t="s">
        <v>36</v>
      </c>
      <c r="C11" s="59">
        <v>809</v>
      </c>
      <c r="D11" s="59">
        <v>820</v>
      </c>
      <c r="E11" s="59">
        <v>808</v>
      </c>
      <c r="F11" s="59">
        <v>789</v>
      </c>
      <c r="G11" s="59">
        <v>795</v>
      </c>
      <c r="H11" s="59">
        <v>812</v>
      </c>
      <c r="I11" s="59">
        <v>801</v>
      </c>
      <c r="J11" s="59">
        <v>791</v>
      </c>
      <c r="K11" s="59">
        <v>790</v>
      </c>
      <c r="L11" s="59">
        <v>781</v>
      </c>
      <c r="M11" s="59">
        <v>782</v>
      </c>
      <c r="N11" s="59">
        <v>774</v>
      </c>
      <c r="O11" s="71">
        <f t="shared" si="0"/>
        <v>9552</v>
      </c>
      <c r="P11" s="71">
        <f t="shared" si="1"/>
        <v>796</v>
      </c>
      <c r="Q11" s="3"/>
    </row>
    <row r="12" spans="1:17" s="1" customFormat="1" ht="20" customHeight="1">
      <c r="A12" s="42"/>
      <c r="B12" s="54" t="s">
        <v>20</v>
      </c>
      <c r="C12" s="59">
        <v>1025</v>
      </c>
      <c r="D12" s="59">
        <v>1040</v>
      </c>
      <c r="E12" s="59">
        <v>1051</v>
      </c>
      <c r="F12" s="59">
        <v>1049</v>
      </c>
      <c r="G12" s="59">
        <v>1059</v>
      </c>
      <c r="H12" s="59">
        <v>1050</v>
      </c>
      <c r="I12" s="59">
        <v>1069</v>
      </c>
      <c r="J12" s="59">
        <v>1087</v>
      </c>
      <c r="K12" s="59">
        <v>1090</v>
      </c>
      <c r="L12" s="59">
        <v>1097</v>
      </c>
      <c r="M12" s="59">
        <v>1106</v>
      </c>
      <c r="N12" s="59">
        <v>1101</v>
      </c>
      <c r="O12" s="71">
        <f t="shared" si="0"/>
        <v>12824</v>
      </c>
      <c r="P12" s="71">
        <f t="shared" si="1"/>
        <v>1069</v>
      </c>
      <c r="Q12" s="3"/>
    </row>
    <row r="13" spans="1:17" s="1" customFormat="1" ht="20" customHeight="1">
      <c r="A13" s="42"/>
      <c r="B13" s="54" t="s">
        <v>40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71">
        <f t="shared" si="0"/>
        <v>0</v>
      </c>
      <c r="P13" s="71">
        <f t="shared" si="1"/>
        <v>0</v>
      </c>
      <c r="Q13" s="3"/>
    </row>
    <row r="14" spans="1:17" s="1" customFormat="1" ht="20" customHeight="1">
      <c r="A14" s="43"/>
      <c r="B14" s="54" t="s">
        <v>26</v>
      </c>
      <c r="C14" s="59">
        <f t="shared" ref="C14:N14" si="4">SUM(C11:C13)</f>
        <v>1834</v>
      </c>
      <c r="D14" s="59">
        <f t="shared" si="4"/>
        <v>1860</v>
      </c>
      <c r="E14" s="59">
        <f t="shared" si="4"/>
        <v>1859</v>
      </c>
      <c r="F14" s="59">
        <f t="shared" si="4"/>
        <v>1838</v>
      </c>
      <c r="G14" s="59">
        <f t="shared" si="4"/>
        <v>1854</v>
      </c>
      <c r="H14" s="59">
        <f t="shared" si="4"/>
        <v>1862</v>
      </c>
      <c r="I14" s="59">
        <f t="shared" si="4"/>
        <v>1870</v>
      </c>
      <c r="J14" s="59">
        <f t="shared" si="4"/>
        <v>1878</v>
      </c>
      <c r="K14" s="59">
        <f t="shared" si="4"/>
        <v>1880</v>
      </c>
      <c r="L14" s="59">
        <f t="shared" si="4"/>
        <v>1878</v>
      </c>
      <c r="M14" s="59">
        <f t="shared" si="4"/>
        <v>1888</v>
      </c>
      <c r="N14" s="59">
        <f t="shared" si="4"/>
        <v>1875</v>
      </c>
      <c r="O14" s="71">
        <f t="shared" si="0"/>
        <v>22376</v>
      </c>
      <c r="P14" s="71">
        <f t="shared" si="1"/>
        <v>1865</v>
      </c>
      <c r="Q14" s="3"/>
    </row>
    <row r="15" spans="1:17" s="1" customFormat="1" ht="20" customHeight="1">
      <c r="A15" s="44" t="s">
        <v>4</v>
      </c>
      <c r="B15" s="54" t="s">
        <v>36</v>
      </c>
      <c r="C15" s="59">
        <v>52</v>
      </c>
      <c r="D15" s="59">
        <v>52</v>
      </c>
      <c r="E15" s="59">
        <v>52</v>
      </c>
      <c r="F15" s="59">
        <v>50</v>
      </c>
      <c r="G15" s="59">
        <v>50</v>
      </c>
      <c r="H15" s="59">
        <v>50</v>
      </c>
      <c r="I15" s="59">
        <v>50</v>
      </c>
      <c r="J15" s="59">
        <v>49</v>
      </c>
      <c r="K15" s="59">
        <v>49</v>
      </c>
      <c r="L15" s="59">
        <v>49</v>
      </c>
      <c r="M15" s="59">
        <v>49</v>
      </c>
      <c r="N15" s="59">
        <v>50</v>
      </c>
      <c r="O15" s="71">
        <f t="shared" si="0"/>
        <v>602</v>
      </c>
      <c r="P15" s="71">
        <f t="shared" si="1"/>
        <v>50</v>
      </c>
      <c r="Q15" s="3"/>
    </row>
    <row r="16" spans="1:17" s="1" customFormat="1" ht="20" customHeight="1">
      <c r="A16" s="42"/>
      <c r="B16" s="54" t="s">
        <v>20</v>
      </c>
      <c r="C16" s="59">
        <v>124</v>
      </c>
      <c r="D16" s="59">
        <v>124</v>
      </c>
      <c r="E16" s="59">
        <v>129</v>
      </c>
      <c r="F16" s="59">
        <v>117</v>
      </c>
      <c r="G16" s="59">
        <v>118</v>
      </c>
      <c r="H16" s="59">
        <v>116</v>
      </c>
      <c r="I16" s="59">
        <v>116</v>
      </c>
      <c r="J16" s="59">
        <v>116</v>
      </c>
      <c r="K16" s="59">
        <v>119</v>
      </c>
      <c r="L16" s="59">
        <v>119</v>
      </c>
      <c r="M16" s="59">
        <v>118</v>
      </c>
      <c r="N16" s="59">
        <v>117</v>
      </c>
      <c r="O16" s="71">
        <f t="shared" si="0"/>
        <v>1433</v>
      </c>
      <c r="P16" s="71">
        <f t="shared" si="1"/>
        <v>119</v>
      </c>
      <c r="Q16" s="3"/>
    </row>
    <row r="17" spans="1:17" s="1" customFormat="1" ht="20" customHeight="1">
      <c r="A17" s="42"/>
      <c r="B17" s="54" t="s">
        <v>40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71">
        <f t="shared" si="0"/>
        <v>0</v>
      </c>
      <c r="P17" s="71">
        <f t="shared" si="1"/>
        <v>0</v>
      </c>
      <c r="Q17" s="3"/>
    </row>
    <row r="18" spans="1:17" s="1" customFormat="1" ht="20" customHeight="1">
      <c r="A18" s="43"/>
      <c r="B18" s="54" t="s">
        <v>26</v>
      </c>
      <c r="C18" s="59">
        <f t="shared" ref="C18:N18" si="5">SUM(C15:C17)</f>
        <v>176</v>
      </c>
      <c r="D18" s="59">
        <f t="shared" si="5"/>
        <v>176</v>
      </c>
      <c r="E18" s="59">
        <f t="shared" si="5"/>
        <v>181</v>
      </c>
      <c r="F18" s="59">
        <f t="shared" si="5"/>
        <v>167</v>
      </c>
      <c r="G18" s="59">
        <f t="shared" si="5"/>
        <v>168</v>
      </c>
      <c r="H18" s="59">
        <f t="shared" si="5"/>
        <v>166</v>
      </c>
      <c r="I18" s="59">
        <f t="shared" si="5"/>
        <v>166</v>
      </c>
      <c r="J18" s="59">
        <f t="shared" si="5"/>
        <v>165</v>
      </c>
      <c r="K18" s="59">
        <f t="shared" si="5"/>
        <v>168</v>
      </c>
      <c r="L18" s="59">
        <f t="shared" si="5"/>
        <v>168</v>
      </c>
      <c r="M18" s="59">
        <f t="shared" si="5"/>
        <v>167</v>
      </c>
      <c r="N18" s="59">
        <f t="shared" si="5"/>
        <v>167</v>
      </c>
      <c r="O18" s="71">
        <f t="shared" si="0"/>
        <v>2035</v>
      </c>
      <c r="P18" s="71">
        <f t="shared" si="1"/>
        <v>170</v>
      </c>
      <c r="Q18" s="3"/>
    </row>
    <row r="19" spans="1:17" s="1" customFormat="1" ht="20" customHeight="1">
      <c r="A19" s="44" t="s">
        <v>7</v>
      </c>
      <c r="B19" s="54" t="s">
        <v>36</v>
      </c>
      <c r="C19" s="59">
        <v>358</v>
      </c>
      <c r="D19" s="59">
        <v>354</v>
      </c>
      <c r="E19" s="59">
        <v>358</v>
      </c>
      <c r="F19" s="59">
        <v>358</v>
      </c>
      <c r="G19" s="59">
        <v>361</v>
      </c>
      <c r="H19" s="59">
        <v>357</v>
      </c>
      <c r="I19" s="59">
        <v>358</v>
      </c>
      <c r="J19" s="59">
        <v>358</v>
      </c>
      <c r="K19" s="59">
        <v>357</v>
      </c>
      <c r="L19" s="59">
        <v>353</v>
      </c>
      <c r="M19" s="59">
        <v>352</v>
      </c>
      <c r="N19" s="59">
        <v>352</v>
      </c>
      <c r="O19" s="71">
        <f t="shared" si="0"/>
        <v>4276</v>
      </c>
      <c r="P19" s="71">
        <f t="shared" si="1"/>
        <v>356</v>
      </c>
      <c r="Q19" s="3"/>
    </row>
    <row r="20" spans="1:17" s="1" customFormat="1" ht="20" customHeight="1">
      <c r="A20" s="45"/>
      <c r="B20" s="54" t="s">
        <v>20</v>
      </c>
      <c r="C20" s="59">
        <v>319</v>
      </c>
      <c r="D20" s="59">
        <v>317</v>
      </c>
      <c r="E20" s="59">
        <v>319</v>
      </c>
      <c r="F20" s="59">
        <v>318</v>
      </c>
      <c r="G20" s="59">
        <v>318</v>
      </c>
      <c r="H20" s="59">
        <v>319</v>
      </c>
      <c r="I20" s="59">
        <v>320</v>
      </c>
      <c r="J20" s="59">
        <v>318</v>
      </c>
      <c r="K20" s="59">
        <v>320</v>
      </c>
      <c r="L20" s="59">
        <v>321</v>
      </c>
      <c r="M20" s="59">
        <v>326</v>
      </c>
      <c r="N20" s="59">
        <v>326</v>
      </c>
      <c r="O20" s="71">
        <f t="shared" si="0"/>
        <v>3841</v>
      </c>
      <c r="P20" s="71">
        <f t="shared" si="1"/>
        <v>320</v>
      </c>
      <c r="Q20" s="3"/>
    </row>
    <row r="21" spans="1:17" s="1" customFormat="1" ht="20" customHeight="1">
      <c r="A21" s="46"/>
      <c r="B21" s="54" t="s">
        <v>26</v>
      </c>
      <c r="C21" s="59">
        <f t="shared" ref="C21:N21" si="6">SUM(C19:C20)</f>
        <v>677</v>
      </c>
      <c r="D21" s="59">
        <f t="shared" si="6"/>
        <v>671</v>
      </c>
      <c r="E21" s="59">
        <f t="shared" si="6"/>
        <v>677</v>
      </c>
      <c r="F21" s="59">
        <f t="shared" si="6"/>
        <v>676</v>
      </c>
      <c r="G21" s="59">
        <f t="shared" si="6"/>
        <v>679</v>
      </c>
      <c r="H21" s="59">
        <f t="shared" si="6"/>
        <v>676</v>
      </c>
      <c r="I21" s="59">
        <f t="shared" si="6"/>
        <v>678</v>
      </c>
      <c r="J21" s="59">
        <f t="shared" si="6"/>
        <v>676</v>
      </c>
      <c r="K21" s="59">
        <f t="shared" si="6"/>
        <v>677</v>
      </c>
      <c r="L21" s="59">
        <f t="shared" si="6"/>
        <v>674</v>
      </c>
      <c r="M21" s="59">
        <f t="shared" si="6"/>
        <v>678</v>
      </c>
      <c r="N21" s="59">
        <f t="shared" si="6"/>
        <v>678</v>
      </c>
      <c r="O21" s="71">
        <f t="shared" si="0"/>
        <v>8117</v>
      </c>
      <c r="P21" s="71">
        <f t="shared" si="1"/>
        <v>676</v>
      </c>
      <c r="Q21" s="34"/>
    </row>
    <row r="22" spans="1:17" s="1" customFormat="1" ht="20" customHeight="1">
      <c r="A22" s="44" t="s">
        <v>11</v>
      </c>
      <c r="B22" s="54" t="s">
        <v>36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71">
        <f t="shared" si="0"/>
        <v>0</v>
      </c>
      <c r="P22" s="71">
        <f t="shared" si="1"/>
        <v>0</v>
      </c>
      <c r="Q22" s="3"/>
    </row>
    <row r="23" spans="1:17" s="1" customFormat="1" ht="20" customHeight="1">
      <c r="A23" s="45"/>
      <c r="B23" s="54" t="s">
        <v>20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71">
        <v>0</v>
      </c>
      <c r="P23" s="71">
        <f t="shared" si="1"/>
        <v>0</v>
      </c>
      <c r="Q23" s="34"/>
    </row>
    <row r="24" spans="1:17" s="1" customFormat="1" ht="20" customHeight="1">
      <c r="A24" s="45"/>
      <c r="B24" s="54" t="s">
        <v>40</v>
      </c>
      <c r="C24" s="60">
        <v>759</v>
      </c>
      <c r="D24" s="60">
        <v>761</v>
      </c>
      <c r="E24" s="60">
        <v>763</v>
      </c>
      <c r="F24" s="60">
        <v>769</v>
      </c>
      <c r="G24" s="60">
        <v>769</v>
      </c>
      <c r="H24" s="60">
        <v>771</v>
      </c>
      <c r="I24" s="60">
        <v>772</v>
      </c>
      <c r="J24" s="60">
        <v>769</v>
      </c>
      <c r="K24" s="60">
        <v>765</v>
      </c>
      <c r="L24" s="60">
        <v>755</v>
      </c>
      <c r="M24" s="60">
        <v>761</v>
      </c>
      <c r="N24" s="60">
        <v>758</v>
      </c>
      <c r="O24" s="71">
        <f>SUM(C24:N24)</f>
        <v>9172</v>
      </c>
      <c r="P24" s="71">
        <f t="shared" si="1"/>
        <v>764</v>
      </c>
      <c r="Q24" s="34"/>
    </row>
    <row r="25" spans="1:17" s="1" customFormat="1" ht="20" customHeight="1">
      <c r="A25" s="46"/>
      <c r="B25" s="54" t="s">
        <v>26</v>
      </c>
      <c r="C25" s="60">
        <f t="shared" ref="C25:P25" si="7">SUM(C22:C24)</f>
        <v>759</v>
      </c>
      <c r="D25" s="60">
        <f t="shared" si="7"/>
        <v>761</v>
      </c>
      <c r="E25" s="60">
        <f t="shared" si="7"/>
        <v>763</v>
      </c>
      <c r="F25" s="60">
        <f t="shared" si="7"/>
        <v>769</v>
      </c>
      <c r="G25" s="60">
        <f t="shared" si="7"/>
        <v>769</v>
      </c>
      <c r="H25" s="60">
        <f t="shared" si="7"/>
        <v>771</v>
      </c>
      <c r="I25" s="60">
        <f t="shared" si="7"/>
        <v>772</v>
      </c>
      <c r="J25" s="60">
        <f t="shared" si="7"/>
        <v>769</v>
      </c>
      <c r="K25" s="60">
        <f t="shared" si="7"/>
        <v>765</v>
      </c>
      <c r="L25" s="60">
        <f t="shared" si="7"/>
        <v>755</v>
      </c>
      <c r="M25" s="60">
        <f t="shared" si="7"/>
        <v>761</v>
      </c>
      <c r="N25" s="60">
        <f t="shared" si="7"/>
        <v>758</v>
      </c>
      <c r="O25" s="60">
        <f t="shared" si="7"/>
        <v>9172</v>
      </c>
      <c r="P25" s="60">
        <f t="shared" si="7"/>
        <v>764</v>
      </c>
      <c r="Q25" s="35"/>
    </row>
    <row r="26" spans="1:17" s="1" customFormat="1" ht="20" customHeight="1">
      <c r="A26" s="41" t="s">
        <v>35</v>
      </c>
      <c r="B26" s="54" t="s">
        <v>36</v>
      </c>
      <c r="C26" s="59">
        <f t="shared" ref="C26:N27" si="8">SUM(C5,C8,C11,C15,C19,C22)</f>
        <v>3120</v>
      </c>
      <c r="D26" s="59">
        <f t="shared" si="8"/>
        <v>3123</v>
      </c>
      <c r="E26" s="59">
        <f t="shared" si="8"/>
        <v>3114</v>
      </c>
      <c r="F26" s="59">
        <f t="shared" si="8"/>
        <v>3094</v>
      </c>
      <c r="G26" s="59">
        <f t="shared" si="8"/>
        <v>3105</v>
      </c>
      <c r="H26" s="59">
        <f t="shared" si="8"/>
        <v>3117</v>
      </c>
      <c r="I26" s="59">
        <f t="shared" si="8"/>
        <v>3414</v>
      </c>
      <c r="J26" s="59">
        <f t="shared" si="8"/>
        <v>3407</v>
      </c>
      <c r="K26" s="59">
        <f t="shared" si="8"/>
        <v>3379</v>
      </c>
      <c r="L26" s="59">
        <f t="shared" si="8"/>
        <v>3375</v>
      </c>
      <c r="M26" s="59">
        <f t="shared" si="8"/>
        <v>3393</v>
      </c>
      <c r="N26" s="59">
        <f t="shared" si="8"/>
        <v>3400</v>
      </c>
      <c r="O26" s="71">
        <f>SUM(C26:N26)</f>
        <v>39041</v>
      </c>
      <c r="P26" s="71">
        <f>ROUND(O26/12,0)</f>
        <v>3253</v>
      </c>
      <c r="Q26" s="34"/>
    </row>
    <row r="27" spans="1:17" s="1" customFormat="1" ht="20" customHeight="1">
      <c r="A27" s="42"/>
      <c r="B27" s="54" t="s">
        <v>20</v>
      </c>
      <c r="C27" s="59">
        <f t="shared" si="8"/>
        <v>12090</v>
      </c>
      <c r="D27" s="59">
        <f t="shared" si="8"/>
        <v>12154</v>
      </c>
      <c r="E27" s="59">
        <f t="shared" si="8"/>
        <v>12215</v>
      </c>
      <c r="F27" s="59">
        <f t="shared" si="8"/>
        <v>12235</v>
      </c>
      <c r="G27" s="59">
        <f t="shared" si="8"/>
        <v>12269</v>
      </c>
      <c r="H27" s="59">
        <f t="shared" si="8"/>
        <v>12319</v>
      </c>
      <c r="I27" s="59">
        <f t="shared" si="8"/>
        <v>14214</v>
      </c>
      <c r="J27" s="59">
        <f t="shared" si="8"/>
        <v>14259</v>
      </c>
      <c r="K27" s="59">
        <f t="shared" si="8"/>
        <v>14332</v>
      </c>
      <c r="L27" s="59">
        <f t="shared" si="8"/>
        <v>14390</v>
      </c>
      <c r="M27" s="59">
        <f t="shared" si="8"/>
        <v>14453</v>
      </c>
      <c r="N27" s="59">
        <f t="shared" si="8"/>
        <v>14433</v>
      </c>
      <c r="O27" s="71">
        <f>SUM(C27:N27)</f>
        <v>159363</v>
      </c>
      <c r="P27" s="71">
        <f>ROUND(O27/12,0)</f>
        <v>13280</v>
      </c>
      <c r="Q27" s="3"/>
    </row>
    <row r="28" spans="1:17" s="1" customFormat="1" ht="20" customHeight="1">
      <c r="A28" s="42"/>
      <c r="B28" s="54" t="s">
        <v>40</v>
      </c>
      <c r="C28" s="59">
        <f t="shared" ref="C28:N28" si="9">SUM(C13,C17,C24)</f>
        <v>759</v>
      </c>
      <c r="D28" s="59">
        <f t="shared" si="9"/>
        <v>761</v>
      </c>
      <c r="E28" s="59">
        <f t="shared" si="9"/>
        <v>763</v>
      </c>
      <c r="F28" s="59">
        <f t="shared" si="9"/>
        <v>769</v>
      </c>
      <c r="G28" s="59">
        <f t="shared" si="9"/>
        <v>769</v>
      </c>
      <c r="H28" s="59">
        <f t="shared" si="9"/>
        <v>771</v>
      </c>
      <c r="I28" s="59">
        <f t="shared" si="9"/>
        <v>772</v>
      </c>
      <c r="J28" s="59">
        <f t="shared" si="9"/>
        <v>769</v>
      </c>
      <c r="K28" s="59">
        <f t="shared" si="9"/>
        <v>765</v>
      </c>
      <c r="L28" s="59">
        <f t="shared" si="9"/>
        <v>755</v>
      </c>
      <c r="M28" s="59">
        <f t="shared" si="9"/>
        <v>761</v>
      </c>
      <c r="N28" s="59">
        <f t="shared" si="9"/>
        <v>758</v>
      </c>
      <c r="O28" s="71">
        <f>SUM(C28:N28)</f>
        <v>9172</v>
      </c>
      <c r="P28" s="71">
        <f>ROUND(O28/12,0)</f>
        <v>764</v>
      </c>
      <c r="Q28" s="3"/>
    </row>
    <row r="29" spans="1:17" s="1" customFormat="1" ht="20" customHeight="1">
      <c r="A29" s="43"/>
      <c r="B29" s="54" t="s">
        <v>26</v>
      </c>
      <c r="C29" s="59">
        <f t="shared" ref="C29:N29" si="10">SUM(C28,C27,C26)</f>
        <v>15969</v>
      </c>
      <c r="D29" s="59">
        <f t="shared" si="10"/>
        <v>16038</v>
      </c>
      <c r="E29" s="59">
        <f t="shared" si="10"/>
        <v>16092</v>
      </c>
      <c r="F29" s="59">
        <f t="shared" si="10"/>
        <v>16098</v>
      </c>
      <c r="G29" s="59">
        <f t="shared" si="10"/>
        <v>16143</v>
      </c>
      <c r="H29" s="59">
        <f t="shared" si="10"/>
        <v>16207</v>
      </c>
      <c r="I29" s="59">
        <f t="shared" si="10"/>
        <v>18400</v>
      </c>
      <c r="J29" s="59">
        <f t="shared" si="10"/>
        <v>18435</v>
      </c>
      <c r="K29" s="59">
        <f t="shared" si="10"/>
        <v>18476</v>
      </c>
      <c r="L29" s="59">
        <f t="shared" si="10"/>
        <v>18520</v>
      </c>
      <c r="M29" s="59">
        <f t="shared" si="10"/>
        <v>18607</v>
      </c>
      <c r="N29" s="59">
        <f t="shared" si="10"/>
        <v>18591</v>
      </c>
      <c r="O29" s="71">
        <f>SUM(C29:N29)</f>
        <v>207576</v>
      </c>
      <c r="P29" s="71">
        <f>ROUND(O29/12,0)</f>
        <v>17298</v>
      </c>
      <c r="Q29" s="3"/>
    </row>
    <row r="30" spans="1:17" s="1" customFormat="1" ht="20" customHeight="1">
      <c r="A30" s="47" t="s">
        <v>21</v>
      </c>
      <c r="B30" s="47"/>
      <c r="C30" s="61"/>
      <c r="D30" s="61"/>
      <c r="E30" s="61"/>
      <c r="F30" s="61"/>
      <c r="G30" s="61"/>
      <c r="H30" s="61"/>
      <c r="I30" s="61"/>
      <c r="J30" s="61"/>
      <c r="K30" s="61"/>
      <c r="L30" s="70"/>
      <c r="M30" s="70"/>
      <c r="N30" s="70"/>
      <c r="O30" s="61"/>
      <c r="P30" s="61"/>
      <c r="Q30" s="3"/>
    </row>
    <row r="31" spans="1:17" s="1" customFormat="1" ht="35" customHeight="1">
      <c r="A31" s="15"/>
      <c r="B31" s="15"/>
      <c r="C31" s="26"/>
      <c r="D31" s="26"/>
      <c r="E31" s="26"/>
      <c r="F31" s="26"/>
      <c r="G31" s="26"/>
      <c r="H31" s="26"/>
      <c r="I31" s="26"/>
      <c r="J31" s="26"/>
      <c r="K31" s="26"/>
      <c r="O31" s="26"/>
      <c r="P31" s="26"/>
      <c r="Q31" s="3"/>
    </row>
    <row r="32" spans="1:17" s="1" customFormat="1" ht="27" customHeight="1">
      <c r="A32" s="37" t="s">
        <v>30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17" s="1" customFormat="1" ht="20" customHeight="1">
      <c r="A33" s="38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74" t="s">
        <v>46</v>
      </c>
    </row>
    <row r="34" spans="1:17" s="36" customFormat="1" ht="20" customHeight="1">
      <c r="A34" s="39"/>
      <c r="B34" s="52"/>
      <c r="C34" s="57" t="s">
        <v>8</v>
      </c>
      <c r="D34" s="41"/>
      <c r="E34" s="61"/>
      <c r="F34" s="41"/>
      <c r="G34" s="67"/>
      <c r="H34" s="41"/>
      <c r="I34" s="41"/>
      <c r="J34" s="41"/>
      <c r="K34" s="41"/>
      <c r="L34" s="57" t="s">
        <v>50</v>
      </c>
      <c r="M34" s="41"/>
      <c r="N34" s="41"/>
      <c r="O34" s="41" t="s">
        <v>25</v>
      </c>
      <c r="P34" s="41" t="s">
        <v>33</v>
      </c>
      <c r="Q34" s="56"/>
    </row>
    <row r="35" spans="1:17" s="36" customFormat="1" ht="20" customHeight="1">
      <c r="A35" s="40"/>
      <c r="B35" s="53"/>
      <c r="C35" s="58" t="s">
        <v>2</v>
      </c>
      <c r="D35" s="58" t="s">
        <v>10</v>
      </c>
      <c r="E35" s="65" t="s">
        <v>23</v>
      </c>
      <c r="F35" s="66" t="s">
        <v>24</v>
      </c>
      <c r="G35" s="68" t="s">
        <v>12</v>
      </c>
      <c r="H35" s="66" t="s">
        <v>0</v>
      </c>
      <c r="I35" s="43" t="s">
        <v>5</v>
      </c>
      <c r="J35" s="66" t="s">
        <v>17</v>
      </c>
      <c r="K35" s="43" t="s">
        <v>22</v>
      </c>
      <c r="L35" s="69" t="s">
        <v>32</v>
      </c>
      <c r="M35" s="43" t="s">
        <v>9</v>
      </c>
      <c r="N35" s="68" t="s">
        <v>34</v>
      </c>
      <c r="O35" s="43" t="s">
        <v>39</v>
      </c>
      <c r="P35" s="43" t="s">
        <v>27</v>
      </c>
      <c r="Q35" s="56"/>
    </row>
    <row r="36" spans="1:17" s="36" customFormat="1" ht="20" customHeight="1">
      <c r="A36" s="41" t="s">
        <v>15</v>
      </c>
      <c r="B36" s="54" t="s">
        <v>36</v>
      </c>
      <c r="C36" s="62">
        <v>64</v>
      </c>
      <c r="D36" s="62">
        <v>61</v>
      </c>
      <c r="E36" s="62">
        <v>59</v>
      </c>
      <c r="F36" s="62">
        <v>59</v>
      </c>
      <c r="G36" s="62">
        <v>72</v>
      </c>
      <c r="H36" s="62">
        <v>71</v>
      </c>
      <c r="I36" s="62">
        <v>68</v>
      </c>
      <c r="J36" s="62">
        <v>66</v>
      </c>
      <c r="K36" s="62">
        <v>63</v>
      </c>
      <c r="L36" s="62">
        <v>56</v>
      </c>
      <c r="M36" s="62">
        <v>58</v>
      </c>
      <c r="N36" s="62">
        <v>59</v>
      </c>
      <c r="O36" s="72">
        <f t="shared" ref="O36:O63" si="11">SUM(C36:N36)</f>
        <v>756</v>
      </c>
      <c r="P36" s="72">
        <f t="shared" ref="P36:P63" si="12">ROUND(O36/12,0)</f>
        <v>63</v>
      </c>
      <c r="Q36" s="56"/>
    </row>
    <row r="37" spans="1:17" s="36" customFormat="1" ht="20" customHeight="1">
      <c r="A37" s="42"/>
      <c r="B37" s="54" t="s">
        <v>20</v>
      </c>
      <c r="C37" s="62">
        <v>496</v>
      </c>
      <c r="D37" s="62">
        <v>493</v>
      </c>
      <c r="E37" s="62">
        <v>492</v>
      </c>
      <c r="F37" s="62">
        <v>481</v>
      </c>
      <c r="G37" s="62">
        <v>484</v>
      </c>
      <c r="H37" s="62">
        <v>484</v>
      </c>
      <c r="I37" s="62">
        <v>485</v>
      </c>
      <c r="J37" s="62">
        <v>472</v>
      </c>
      <c r="K37" s="62">
        <v>474</v>
      </c>
      <c r="L37" s="62">
        <v>471</v>
      </c>
      <c r="M37" s="62">
        <v>471</v>
      </c>
      <c r="N37" s="62">
        <v>464</v>
      </c>
      <c r="O37" s="72">
        <f t="shared" si="11"/>
        <v>5767</v>
      </c>
      <c r="P37" s="72">
        <f t="shared" si="12"/>
        <v>481</v>
      </c>
      <c r="Q37" s="56"/>
    </row>
    <row r="38" spans="1:17" s="36" customFormat="1" ht="20" customHeight="1">
      <c r="A38" s="43"/>
      <c r="B38" s="54" t="s">
        <v>26</v>
      </c>
      <c r="C38" s="62">
        <f t="shared" ref="C38:N38" si="13">SUM(C36:C37)</f>
        <v>560</v>
      </c>
      <c r="D38" s="62">
        <f t="shared" si="13"/>
        <v>554</v>
      </c>
      <c r="E38" s="62">
        <f t="shared" si="13"/>
        <v>551</v>
      </c>
      <c r="F38" s="62">
        <f t="shared" si="13"/>
        <v>540</v>
      </c>
      <c r="G38" s="62">
        <f t="shared" si="13"/>
        <v>556</v>
      </c>
      <c r="H38" s="62">
        <f t="shared" si="13"/>
        <v>555</v>
      </c>
      <c r="I38" s="62">
        <f t="shared" si="13"/>
        <v>553</v>
      </c>
      <c r="J38" s="62">
        <f t="shared" si="13"/>
        <v>538</v>
      </c>
      <c r="K38" s="62">
        <f t="shared" si="13"/>
        <v>537</v>
      </c>
      <c r="L38" s="62">
        <f t="shared" si="13"/>
        <v>527</v>
      </c>
      <c r="M38" s="62">
        <f t="shared" si="13"/>
        <v>529</v>
      </c>
      <c r="N38" s="62">
        <f t="shared" si="13"/>
        <v>523</v>
      </c>
      <c r="O38" s="72">
        <f t="shared" si="11"/>
        <v>6523</v>
      </c>
      <c r="P38" s="72">
        <f t="shared" si="12"/>
        <v>544</v>
      </c>
      <c r="Q38" s="56"/>
    </row>
    <row r="39" spans="1:17" s="36" customFormat="1" ht="20" customHeight="1">
      <c r="A39" s="41" t="s">
        <v>19</v>
      </c>
      <c r="B39" s="54" t="s">
        <v>36</v>
      </c>
      <c r="C39" s="62">
        <v>350</v>
      </c>
      <c r="D39" s="62">
        <v>352</v>
      </c>
      <c r="E39" s="62">
        <v>348</v>
      </c>
      <c r="F39" s="62">
        <v>349</v>
      </c>
      <c r="G39" s="62">
        <v>349</v>
      </c>
      <c r="H39" s="62">
        <v>346</v>
      </c>
      <c r="I39" s="62">
        <v>669</v>
      </c>
      <c r="J39" s="62">
        <v>665</v>
      </c>
      <c r="K39" s="62">
        <v>667</v>
      </c>
      <c r="L39" s="62">
        <v>669</v>
      </c>
      <c r="M39" s="62">
        <v>666</v>
      </c>
      <c r="N39" s="62">
        <v>669</v>
      </c>
      <c r="O39" s="72">
        <f t="shared" si="11"/>
        <v>6099</v>
      </c>
      <c r="P39" s="72">
        <f t="shared" si="12"/>
        <v>508</v>
      </c>
      <c r="Q39" s="56"/>
    </row>
    <row r="40" spans="1:17" s="36" customFormat="1" ht="20" customHeight="1">
      <c r="A40" s="42"/>
      <c r="B40" s="54" t="s">
        <v>20</v>
      </c>
      <c r="C40" s="62">
        <v>2489</v>
      </c>
      <c r="D40" s="62">
        <v>2507</v>
      </c>
      <c r="E40" s="62">
        <v>2529</v>
      </c>
      <c r="F40" s="62">
        <v>2540</v>
      </c>
      <c r="G40" s="62">
        <v>2550</v>
      </c>
      <c r="H40" s="62">
        <v>2555</v>
      </c>
      <c r="I40" s="62">
        <v>4634</v>
      </c>
      <c r="J40" s="62">
        <v>4645</v>
      </c>
      <c r="K40" s="62">
        <v>4641</v>
      </c>
      <c r="L40" s="62">
        <v>4642</v>
      </c>
      <c r="M40" s="62">
        <v>4661</v>
      </c>
      <c r="N40" s="62">
        <v>4614</v>
      </c>
      <c r="O40" s="72">
        <f t="shared" si="11"/>
        <v>43007</v>
      </c>
      <c r="P40" s="72">
        <f t="shared" si="12"/>
        <v>3584</v>
      </c>
      <c r="Q40" s="56"/>
    </row>
    <row r="41" spans="1:17" s="36" customFormat="1" ht="20" customHeight="1">
      <c r="A41" s="43"/>
      <c r="B41" s="41" t="s">
        <v>26</v>
      </c>
      <c r="C41" s="63">
        <f t="shared" ref="C41:N41" si="14">SUM(C39:C40)</f>
        <v>2839</v>
      </c>
      <c r="D41" s="63">
        <f t="shared" si="14"/>
        <v>2859</v>
      </c>
      <c r="E41" s="63">
        <f t="shared" si="14"/>
        <v>2877</v>
      </c>
      <c r="F41" s="63">
        <f t="shared" si="14"/>
        <v>2889</v>
      </c>
      <c r="G41" s="63">
        <f t="shared" si="14"/>
        <v>2899</v>
      </c>
      <c r="H41" s="63">
        <f t="shared" si="14"/>
        <v>2901</v>
      </c>
      <c r="I41" s="63">
        <f t="shared" si="14"/>
        <v>5303</v>
      </c>
      <c r="J41" s="63">
        <f t="shared" si="14"/>
        <v>5310</v>
      </c>
      <c r="K41" s="63">
        <f t="shared" si="14"/>
        <v>5308</v>
      </c>
      <c r="L41" s="63">
        <f t="shared" si="14"/>
        <v>5311</v>
      </c>
      <c r="M41" s="63">
        <f t="shared" si="14"/>
        <v>5327</v>
      </c>
      <c r="N41" s="63">
        <f t="shared" si="14"/>
        <v>5283</v>
      </c>
      <c r="O41" s="72">
        <f t="shared" si="11"/>
        <v>49106</v>
      </c>
      <c r="P41" s="72">
        <f t="shared" si="12"/>
        <v>4092</v>
      </c>
      <c r="Q41" s="56"/>
    </row>
    <row r="42" spans="1:17" s="36" customFormat="1" ht="20" customHeight="1">
      <c r="A42" s="41" t="s">
        <v>48</v>
      </c>
      <c r="B42" s="54" t="s">
        <v>36</v>
      </c>
      <c r="C42" s="62">
        <v>126</v>
      </c>
      <c r="D42" s="62">
        <v>125</v>
      </c>
      <c r="E42" s="62">
        <v>134</v>
      </c>
      <c r="F42" s="62">
        <v>144</v>
      </c>
      <c r="G42" s="62">
        <v>146</v>
      </c>
      <c r="H42" s="62">
        <v>147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72">
        <f t="shared" si="11"/>
        <v>822</v>
      </c>
      <c r="P42" s="72">
        <f t="shared" si="12"/>
        <v>69</v>
      </c>
      <c r="Q42" s="56"/>
    </row>
    <row r="43" spans="1:17" s="36" customFormat="1" ht="20" customHeight="1">
      <c r="A43" s="42"/>
      <c r="B43" s="54" t="s">
        <v>20</v>
      </c>
      <c r="C43" s="62">
        <v>724</v>
      </c>
      <c r="D43" s="62">
        <v>783</v>
      </c>
      <c r="E43" s="62">
        <v>843</v>
      </c>
      <c r="F43" s="62">
        <v>880</v>
      </c>
      <c r="G43" s="62">
        <v>911</v>
      </c>
      <c r="H43" s="62">
        <v>967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72">
        <f t="shared" si="11"/>
        <v>5108</v>
      </c>
      <c r="P43" s="72">
        <f t="shared" si="12"/>
        <v>426</v>
      </c>
      <c r="Q43" s="56"/>
    </row>
    <row r="44" spans="1:17" s="36" customFormat="1" ht="20" customHeight="1">
      <c r="A44" s="43"/>
      <c r="B44" s="41" t="s">
        <v>26</v>
      </c>
      <c r="C44" s="63">
        <f t="shared" ref="C44:N44" si="15">SUM(C42:C43)</f>
        <v>850</v>
      </c>
      <c r="D44" s="63">
        <f t="shared" si="15"/>
        <v>908</v>
      </c>
      <c r="E44" s="63">
        <f t="shared" si="15"/>
        <v>977</v>
      </c>
      <c r="F44" s="63">
        <f t="shared" si="15"/>
        <v>1024</v>
      </c>
      <c r="G44" s="63">
        <f t="shared" si="15"/>
        <v>1057</v>
      </c>
      <c r="H44" s="63">
        <f t="shared" si="15"/>
        <v>1114</v>
      </c>
      <c r="I44" s="63">
        <f t="shared" si="15"/>
        <v>0</v>
      </c>
      <c r="J44" s="63">
        <f t="shared" si="15"/>
        <v>0</v>
      </c>
      <c r="K44" s="63">
        <f t="shared" si="15"/>
        <v>0</v>
      </c>
      <c r="L44" s="63">
        <f t="shared" si="15"/>
        <v>0</v>
      </c>
      <c r="M44" s="63">
        <f t="shared" si="15"/>
        <v>0</v>
      </c>
      <c r="N44" s="63">
        <f t="shared" si="15"/>
        <v>0</v>
      </c>
      <c r="O44" s="72">
        <f t="shared" si="11"/>
        <v>5930</v>
      </c>
      <c r="P44" s="72">
        <f t="shared" si="12"/>
        <v>494</v>
      </c>
      <c r="Q44" s="56"/>
    </row>
    <row r="45" spans="1:17" s="36" customFormat="1" ht="20" customHeight="1">
      <c r="A45" s="44" t="s">
        <v>44</v>
      </c>
      <c r="B45" s="54" t="s">
        <v>36</v>
      </c>
      <c r="C45" s="62">
        <v>2</v>
      </c>
      <c r="D45" s="62">
        <v>2</v>
      </c>
      <c r="E45" s="62">
        <v>2</v>
      </c>
      <c r="F45" s="62">
        <v>1</v>
      </c>
      <c r="G45" s="62">
        <v>1</v>
      </c>
      <c r="H45" s="62">
        <v>1</v>
      </c>
      <c r="I45" s="62">
        <v>1</v>
      </c>
      <c r="J45" s="62">
        <v>1</v>
      </c>
      <c r="K45" s="62">
        <v>1</v>
      </c>
      <c r="L45" s="62">
        <v>1</v>
      </c>
      <c r="M45" s="62">
        <v>1</v>
      </c>
      <c r="N45" s="62">
        <v>1</v>
      </c>
      <c r="O45" s="72">
        <f t="shared" si="11"/>
        <v>15</v>
      </c>
      <c r="P45" s="72">
        <f t="shared" si="12"/>
        <v>1</v>
      </c>
      <c r="Q45" s="56"/>
    </row>
    <row r="46" spans="1:17" s="36" customFormat="1" ht="20" customHeight="1">
      <c r="A46" s="42"/>
      <c r="B46" s="54" t="s">
        <v>20</v>
      </c>
      <c r="C46" s="62">
        <v>67</v>
      </c>
      <c r="D46" s="62">
        <v>67</v>
      </c>
      <c r="E46" s="62">
        <v>66</v>
      </c>
      <c r="F46" s="62">
        <v>62</v>
      </c>
      <c r="G46" s="62">
        <v>61</v>
      </c>
      <c r="H46" s="62">
        <v>61</v>
      </c>
      <c r="I46" s="62">
        <v>42</v>
      </c>
      <c r="J46" s="62">
        <v>42</v>
      </c>
      <c r="K46" s="62">
        <v>42</v>
      </c>
      <c r="L46" s="62">
        <v>42</v>
      </c>
      <c r="M46" s="62">
        <v>40</v>
      </c>
      <c r="N46" s="62">
        <v>39</v>
      </c>
      <c r="O46" s="72">
        <f t="shared" si="11"/>
        <v>631</v>
      </c>
      <c r="P46" s="72">
        <f t="shared" si="12"/>
        <v>53</v>
      </c>
      <c r="Q46" s="56"/>
    </row>
    <row r="47" spans="1:17" s="36" customFormat="1" ht="20" customHeight="1">
      <c r="A47" s="42"/>
      <c r="B47" s="54" t="s">
        <v>40</v>
      </c>
      <c r="C47" s="62">
        <v>0</v>
      </c>
      <c r="D47" s="62">
        <v>0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72">
        <f t="shared" si="11"/>
        <v>0</v>
      </c>
      <c r="P47" s="72">
        <f t="shared" si="12"/>
        <v>0</v>
      </c>
      <c r="Q47" s="56"/>
    </row>
    <row r="48" spans="1:17" s="36" customFormat="1" ht="20" customHeight="1">
      <c r="A48" s="43"/>
      <c r="B48" s="54" t="s">
        <v>26</v>
      </c>
      <c r="C48" s="62">
        <f t="shared" ref="C48:N48" si="16">SUM(C45:C47)</f>
        <v>69</v>
      </c>
      <c r="D48" s="62">
        <f t="shared" si="16"/>
        <v>69</v>
      </c>
      <c r="E48" s="62">
        <f t="shared" si="16"/>
        <v>68</v>
      </c>
      <c r="F48" s="62">
        <f t="shared" si="16"/>
        <v>63</v>
      </c>
      <c r="G48" s="62">
        <f t="shared" si="16"/>
        <v>62</v>
      </c>
      <c r="H48" s="62">
        <f t="shared" si="16"/>
        <v>62</v>
      </c>
      <c r="I48" s="62">
        <f t="shared" si="16"/>
        <v>43</v>
      </c>
      <c r="J48" s="62">
        <f t="shared" si="16"/>
        <v>43</v>
      </c>
      <c r="K48" s="62">
        <f t="shared" si="16"/>
        <v>43</v>
      </c>
      <c r="L48" s="62">
        <f t="shared" si="16"/>
        <v>43</v>
      </c>
      <c r="M48" s="62">
        <f t="shared" si="16"/>
        <v>41</v>
      </c>
      <c r="N48" s="62">
        <f t="shared" si="16"/>
        <v>40</v>
      </c>
      <c r="O48" s="72">
        <f t="shared" si="11"/>
        <v>646</v>
      </c>
      <c r="P48" s="72">
        <f t="shared" si="12"/>
        <v>54</v>
      </c>
      <c r="Q48" s="56"/>
    </row>
    <row r="49" spans="1:17" s="36" customFormat="1" ht="20" customHeight="1">
      <c r="A49" s="44" t="s">
        <v>47</v>
      </c>
      <c r="B49" s="54" t="s">
        <v>36</v>
      </c>
      <c r="C49" s="62">
        <v>4</v>
      </c>
      <c r="D49" s="62">
        <v>4</v>
      </c>
      <c r="E49" s="62">
        <v>4</v>
      </c>
      <c r="F49" s="62">
        <v>4</v>
      </c>
      <c r="G49" s="62">
        <v>4</v>
      </c>
      <c r="H49" s="62">
        <v>4</v>
      </c>
      <c r="I49" s="62">
        <v>2</v>
      </c>
      <c r="J49" s="62">
        <v>2</v>
      </c>
      <c r="K49" s="62">
        <v>2</v>
      </c>
      <c r="L49" s="62">
        <v>2</v>
      </c>
      <c r="M49" s="62">
        <v>2</v>
      </c>
      <c r="N49" s="62">
        <v>2</v>
      </c>
      <c r="O49" s="72">
        <f t="shared" si="11"/>
        <v>36</v>
      </c>
      <c r="P49" s="72">
        <f t="shared" si="12"/>
        <v>3</v>
      </c>
      <c r="Q49" s="56"/>
    </row>
    <row r="50" spans="1:17" s="36" customFormat="1" ht="20" customHeight="1">
      <c r="A50" s="42"/>
      <c r="B50" s="54" t="s">
        <v>20</v>
      </c>
      <c r="C50" s="62">
        <v>27</v>
      </c>
      <c r="D50" s="62">
        <v>27</v>
      </c>
      <c r="E50" s="62">
        <v>28</v>
      </c>
      <c r="F50" s="62">
        <v>36</v>
      </c>
      <c r="G50" s="62">
        <v>37</v>
      </c>
      <c r="H50" s="62">
        <v>37</v>
      </c>
      <c r="I50" s="62">
        <v>21</v>
      </c>
      <c r="J50" s="62">
        <v>20</v>
      </c>
      <c r="K50" s="62">
        <v>21</v>
      </c>
      <c r="L50" s="62">
        <v>21</v>
      </c>
      <c r="M50" s="62">
        <v>21</v>
      </c>
      <c r="N50" s="62">
        <v>20</v>
      </c>
      <c r="O50" s="72">
        <f t="shared" si="11"/>
        <v>316</v>
      </c>
      <c r="P50" s="72">
        <f t="shared" si="12"/>
        <v>26</v>
      </c>
      <c r="Q50" s="56"/>
    </row>
    <row r="51" spans="1:17" s="36" customFormat="1" ht="20" customHeight="1">
      <c r="A51" s="42"/>
      <c r="B51" s="54" t="s">
        <v>40</v>
      </c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72">
        <f t="shared" si="11"/>
        <v>0</v>
      </c>
      <c r="P51" s="72">
        <f t="shared" si="12"/>
        <v>0</v>
      </c>
      <c r="Q51" s="56"/>
    </row>
    <row r="52" spans="1:17" s="36" customFormat="1" ht="20" customHeight="1">
      <c r="A52" s="43"/>
      <c r="B52" s="54" t="s">
        <v>26</v>
      </c>
      <c r="C52" s="62">
        <f t="shared" ref="C52:N52" si="17">SUM(C49:C51)</f>
        <v>31</v>
      </c>
      <c r="D52" s="62">
        <f t="shared" si="17"/>
        <v>31</v>
      </c>
      <c r="E52" s="62">
        <f t="shared" si="17"/>
        <v>32</v>
      </c>
      <c r="F52" s="62">
        <f t="shared" si="17"/>
        <v>40</v>
      </c>
      <c r="G52" s="62">
        <f t="shared" si="17"/>
        <v>41</v>
      </c>
      <c r="H52" s="62">
        <f t="shared" si="17"/>
        <v>41</v>
      </c>
      <c r="I52" s="62">
        <f t="shared" si="17"/>
        <v>23</v>
      </c>
      <c r="J52" s="62">
        <f t="shared" si="17"/>
        <v>22</v>
      </c>
      <c r="K52" s="62">
        <f t="shared" si="17"/>
        <v>23</v>
      </c>
      <c r="L52" s="62">
        <f t="shared" si="17"/>
        <v>23</v>
      </c>
      <c r="M52" s="62">
        <f t="shared" si="17"/>
        <v>23</v>
      </c>
      <c r="N52" s="62">
        <f t="shared" si="17"/>
        <v>22</v>
      </c>
      <c r="O52" s="72">
        <f t="shared" si="11"/>
        <v>352</v>
      </c>
      <c r="P52" s="72">
        <f t="shared" si="12"/>
        <v>29</v>
      </c>
      <c r="Q52" s="56"/>
    </row>
    <row r="53" spans="1:17" s="36" customFormat="1" ht="20" customHeight="1">
      <c r="A53" s="44" t="s">
        <v>43</v>
      </c>
      <c r="B53" s="54" t="s">
        <v>36</v>
      </c>
      <c r="C53" s="62">
        <v>9</v>
      </c>
      <c r="D53" s="62">
        <v>9</v>
      </c>
      <c r="E53" s="62">
        <v>9</v>
      </c>
      <c r="F53" s="62">
        <v>4</v>
      </c>
      <c r="G53" s="62">
        <v>4</v>
      </c>
      <c r="H53" s="62">
        <v>4</v>
      </c>
      <c r="I53" s="62">
        <v>4</v>
      </c>
      <c r="J53" s="62">
        <v>4</v>
      </c>
      <c r="K53" s="62">
        <v>4</v>
      </c>
      <c r="L53" s="62">
        <v>4</v>
      </c>
      <c r="M53" s="62">
        <v>4</v>
      </c>
      <c r="N53" s="62">
        <v>4</v>
      </c>
      <c r="O53" s="72">
        <f t="shared" si="11"/>
        <v>63</v>
      </c>
      <c r="P53" s="72">
        <f t="shared" si="12"/>
        <v>5</v>
      </c>
      <c r="Q53" s="56"/>
    </row>
    <row r="54" spans="1:17" s="36" customFormat="1" ht="20" customHeight="1">
      <c r="A54" s="45"/>
      <c r="B54" s="54" t="s">
        <v>20</v>
      </c>
      <c r="C54" s="62">
        <v>29</v>
      </c>
      <c r="D54" s="62">
        <v>29</v>
      </c>
      <c r="E54" s="62">
        <v>29</v>
      </c>
      <c r="F54" s="62">
        <v>31</v>
      </c>
      <c r="G54" s="62">
        <v>32</v>
      </c>
      <c r="H54" s="62">
        <v>33</v>
      </c>
      <c r="I54" s="62">
        <v>34</v>
      </c>
      <c r="J54" s="62">
        <v>34</v>
      </c>
      <c r="K54" s="62">
        <v>33</v>
      </c>
      <c r="L54" s="62">
        <v>34</v>
      </c>
      <c r="M54" s="62">
        <v>34</v>
      </c>
      <c r="N54" s="62">
        <v>35</v>
      </c>
      <c r="O54" s="72">
        <f t="shared" si="11"/>
        <v>387</v>
      </c>
      <c r="P54" s="72">
        <f t="shared" si="12"/>
        <v>32</v>
      </c>
      <c r="Q54" s="56"/>
    </row>
    <row r="55" spans="1:17" s="36" customFormat="1" ht="20" customHeight="1">
      <c r="A55" s="45"/>
      <c r="B55" s="54" t="s">
        <v>40</v>
      </c>
      <c r="C55" s="62">
        <v>21</v>
      </c>
      <c r="D55" s="62">
        <v>22</v>
      </c>
      <c r="E55" s="62">
        <v>22</v>
      </c>
      <c r="F55" s="62">
        <v>16</v>
      </c>
      <c r="G55" s="62">
        <v>17</v>
      </c>
      <c r="H55" s="62">
        <v>16</v>
      </c>
      <c r="I55" s="62">
        <v>16</v>
      </c>
      <c r="J55" s="62">
        <v>16</v>
      </c>
      <c r="K55" s="62">
        <v>16</v>
      </c>
      <c r="L55" s="62">
        <v>16</v>
      </c>
      <c r="M55" s="62">
        <v>17</v>
      </c>
      <c r="N55" s="62">
        <v>17</v>
      </c>
      <c r="O55" s="72">
        <f t="shared" si="11"/>
        <v>212</v>
      </c>
      <c r="P55" s="72">
        <f t="shared" si="12"/>
        <v>18</v>
      </c>
      <c r="Q55" s="56"/>
    </row>
    <row r="56" spans="1:17" s="36" customFormat="1" ht="20" customHeight="1">
      <c r="A56" s="46"/>
      <c r="B56" s="54" t="s">
        <v>26</v>
      </c>
      <c r="C56" s="62">
        <f t="shared" ref="C56:N56" si="18">SUM(C53:C55)</f>
        <v>59</v>
      </c>
      <c r="D56" s="62">
        <f t="shared" si="18"/>
        <v>60</v>
      </c>
      <c r="E56" s="62">
        <f t="shared" si="18"/>
        <v>60</v>
      </c>
      <c r="F56" s="62">
        <f t="shared" si="18"/>
        <v>51</v>
      </c>
      <c r="G56" s="62">
        <f t="shared" si="18"/>
        <v>53</v>
      </c>
      <c r="H56" s="62">
        <f t="shared" si="18"/>
        <v>53</v>
      </c>
      <c r="I56" s="62">
        <f t="shared" si="18"/>
        <v>54</v>
      </c>
      <c r="J56" s="62">
        <f t="shared" si="18"/>
        <v>54</v>
      </c>
      <c r="K56" s="62">
        <f t="shared" si="18"/>
        <v>53</v>
      </c>
      <c r="L56" s="62">
        <f t="shared" si="18"/>
        <v>54</v>
      </c>
      <c r="M56" s="62">
        <f t="shared" si="18"/>
        <v>55</v>
      </c>
      <c r="N56" s="62">
        <f t="shared" si="18"/>
        <v>56</v>
      </c>
      <c r="O56" s="72">
        <f t="shared" si="11"/>
        <v>662</v>
      </c>
      <c r="P56" s="72">
        <f t="shared" si="12"/>
        <v>55</v>
      </c>
      <c r="Q56" s="75"/>
    </row>
    <row r="57" spans="1:17" s="36" customFormat="1" ht="20" customHeight="1">
      <c r="A57" s="44" t="s">
        <v>13</v>
      </c>
      <c r="B57" s="54" t="s">
        <v>36</v>
      </c>
      <c r="C57" s="62">
        <v>1536</v>
      </c>
      <c r="D57" s="62">
        <v>1524</v>
      </c>
      <c r="E57" s="62">
        <v>1511</v>
      </c>
      <c r="F57" s="62">
        <v>1511</v>
      </c>
      <c r="G57" s="62">
        <v>1491</v>
      </c>
      <c r="H57" s="62">
        <v>1492</v>
      </c>
      <c r="I57" s="62">
        <v>1486</v>
      </c>
      <c r="J57" s="62">
        <v>1477</v>
      </c>
      <c r="K57" s="62">
        <v>1458</v>
      </c>
      <c r="L57" s="62">
        <v>1466</v>
      </c>
      <c r="M57" s="62">
        <v>1439</v>
      </c>
      <c r="N57" s="62">
        <v>1430</v>
      </c>
      <c r="O57" s="72">
        <f t="shared" si="11"/>
        <v>17821</v>
      </c>
      <c r="P57" s="72">
        <f t="shared" si="12"/>
        <v>1485</v>
      </c>
      <c r="Q57" s="56"/>
    </row>
    <row r="58" spans="1:17" s="36" customFormat="1" ht="20" customHeight="1">
      <c r="A58" s="45"/>
      <c r="B58" s="54" t="s">
        <v>20</v>
      </c>
      <c r="C58" s="62">
        <v>337</v>
      </c>
      <c r="D58" s="62">
        <v>337</v>
      </c>
      <c r="E58" s="62">
        <v>333</v>
      </c>
      <c r="F58" s="62">
        <v>335</v>
      </c>
      <c r="G58" s="62">
        <v>326</v>
      </c>
      <c r="H58" s="62">
        <v>325</v>
      </c>
      <c r="I58" s="62">
        <v>332</v>
      </c>
      <c r="J58" s="62">
        <v>331</v>
      </c>
      <c r="K58" s="62">
        <v>326</v>
      </c>
      <c r="L58" s="62">
        <v>331</v>
      </c>
      <c r="M58" s="62">
        <v>333</v>
      </c>
      <c r="N58" s="62">
        <v>338</v>
      </c>
      <c r="O58" s="72">
        <f t="shared" si="11"/>
        <v>3984</v>
      </c>
      <c r="P58" s="72">
        <f t="shared" si="12"/>
        <v>332</v>
      </c>
      <c r="Q58" s="75"/>
    </row>
    <row r="59" spans="1:17" s="36" customFormat="1" ht="20" customHeight="1">
      <c r="A59" s="46"/>
      <c r="B59" s="54" t="s">
        <v>26</v>
      </c>
      <c r="C59" s="63">
        <f t="shared" ref="C59:N59" si="19">SUM(C57:C58)</f>
        <v>1873</v>
      </c>
      <c r="D59" s="63">
        <f t="shared" si="19"/>
        <v>1861</v>
      </c>
      <c r="E59" s="63">
        <f t="shared" si="19"/>
        <v>1844</v>
      </c>
      <c r="F59" s="63">
        <f t="shared" si="19"/>
        <v>1846</v>
      </c>
      <c r="G59" s="63">
        <f t="shared" si="19"/>
        <v>1817</v>
      </c>
      <c r="H59" s="63">
        <f t="shared" si="19"/>
        <v>1817</v>
      </c>
      <c r="I59" s="63">
        <f t="shared" si="19"/>
        <v>1818</v>
      </c>
      <c r="J59" s="63">
        <f t="shared" si="19"/>
        <v>1808</v>
      </c>
      <c r="K59" s="63">
        <f t="shared" si="19"/>
        <v>1784</v>
      </c>
      <c r="L59" s="63">
        <f t="shared" si="19"/>
        <v>1797</v>
      </c>
      <c r="M59" s="63">
        <f t="shared" si="19"/>
        <v>1772</v>
      </c>
      <c r="N59" s="63">
        <f t="shared" si="19"/>
        <v>1768</v>
      </c>
      <c r="O59" s="72">
        <f t="shared" si="11"/>
        <v>21805</v>
      </c>
      <c r="P59" s="72">
        <f t="shared" si="12"/>
        <v>1817</v>
      </c>
      <c r="Q59" s="76"/>
    </row>
    <row r="60" spans="1:17" s="36" customFormat="1" ht="20" customHeight="1">
      <c r="A60" s="41" t="s">
        <v>35</v>
      </c>
      <c r="B60" s="54" t="s">
        <v>36</v>
      </c>
      <c r="C60" s="62">
        <f t="shared" ref="C60:N61" si="20">SUM(C36,C39,C42,C45,C49,C53,C57)</f>
        <v>2091</v>
      </c>
      <c r="D60" s="62">
        <f t="shared" si="20"/>
        <v>2077</v>
      </c>
      <c r="E60" s="62">
        <f t="shared" si="20"/>
        <v>2067</v>
      </c>
      <c r="F60" s="62">
        <f t="shared" si="20"/>
        <v>2072</v>
      </c>
      <c r="G60" s="62">
        <f t="shared" si="20"/>
        <v>2067</v>
      </c>
      <c r="H60" s="62">
        <f t="shared" si="20"/>
        <v>2065</v>
      </c>
      <c r="I60" s="62">
        <f t="shared" si="20"/>
        <v>2230</v>
      </c>
      <c r="J60" s="62">
        <f t="shared" si="20"/>
        <v>2215</v>
      </c>
      <c r="K60" s="62">
        <f t="shared" si="20"/>
        <v>2195</v>
      </c>
      <c r="L60" s="62">
        <f t="shared" si="20"/>
        <v>2198</v>
      </c>
      <c r="M60" s="62">
        <f t="shared" si="20"/>
        <v>2170</v>
      </c>
      <c r="N60" s="62">
        <f t="shared" si="20"/>
        <v>2165</v>
      </c>
      <c r="O60" s="72">
        <f t="shared" si="11"/>
        <v>25612</v>
      </c>
      <c r="P60" s="72">
        <f t="shared" si="12"/>
        <v>2134</v>
      </c>
      <c r="Q60" s="75"/>
    </row>
    <row r="61" spans="1:17" s="36" customFormat="1" ht="20" customHeight="1">
      <c r="A61" s="42"/>
      <c r="B61" s="54" t="s">
        <v>20</v>
      </c>
      <c r="C61" s="62">
        <f t="shared" si="20"/>
        <v>4169</v>
      </c>
      <c r="D61" s="62">
        <f t="shared" si="20"/>
        <v>4243</v>
      </c>
      <c r="E61" s="62">
        <f t="shared" si="20"/>
        <v>4320</v>
      </c>
      <c r="F61" s="62">
        <f t="shared" si="20"/>
        <v>4365</v>
      </c>
      <c r="G61" s="62">
        <f t="shared" si="20"/>
        <v>4401</v>
      </c>
      <c r="H61" s="62">
        <f t="shared" si="20"/>
        <v>4462</v>
      </c>
      <c r="I61" s="62">
        <f t="shared" si="20"/>
        <v>5548</v>
      </c>
      <c r="J61" s="62">
        <f t="shared" si="20"/>
        <v>5544</v>
      </c>
      <c r="K61" s="62">
        <f t="shared" si="20"/>
        <v>5537</v>
      </c>
      <c r="L61" s="62">
        <f t="shared" si="20"/>
        <v>5541</v>
      </c>
      <c r="M61" s="62">
        <f t="shared" si="20"/>
        <v>5560</v>
      </c>
      <c r="N61" s="62">
        <f t="shared" si="20"/>
        <v>5510</v>
      </c>
      <c r="O61" s="72">
        <f t="shared" si="11"/>
        <v>59200</v>
      </c>
      <c r="P61" s="72">
        <f t="shared" si="12"/>
        <v>4933</v>
      </c>
      <c r="Q61" s="56"/>
    </row>
    <row r="62" spans="1:17" s="36" customFormat="1" ht="20" customHeight="1">
      <c r="A62" s="42"/>
      <c r="B62" s="54" t="s">
        <v>40</v>
      </c>
      <c r="C62" s="62">
        <f t="shared" ref="C62:N62" si="21">SUM(C47,C51,C55)</f>
        <v>21</v>
      </c>
      <c r="D62" s="62">
        <f t="shared" si="21"/>
        <v>22</v>
      </c>
      <c r="E62" s="62">
        <f t="shared" si="21"/>
        <v>22</v>
      </c>
      <c r="F62" s="62">
        <f t="shared" si="21"/>
        <v>16</v>
      </c>
      <c r="G62" s="62">
        <f t="shared" si="21"/>
        <v>17</v>
      </c>
      <c r="H62" s="62">
        <f t="shared" si="21"/>
        <v>16</v>
      </c>
      <c r="I62" s="62">
        <f t="shared" si="21"/>
        <v>16</v>
      </c>
      <c r="J62" s="62">
        <f t="shared" si="21"/>
        <v>16</v>
      </c>
      <c r="K62" s="62">
        <f t="shared" si="21"/>
        <v>16</v>
      </c>
      <c r="L62" s="62">
        <f t="shared" si="21"/>
        <v>16</v>
      </c>
      <c r="M62" s="62">
        <f t="shared" si="21"/>
        <v>17</v>
      </c>
      <c r="N62" s="62">
        <f t="shared" si="21"/>
        <v>17</v>
      </c>
      <c r="O62" s="72">
        <f t="shared" si="11"/>
        <v>212</v>
      </c>
      <c r="P62" s="72">
        <f t="shared" si="12"/>
        <v>18</v>
      </c>
      <c r="Q62" s="56"/>
    </row>
    <row r="63" spans="1:17" s="36" customFormat="1" ht="20" customHeight="1">
      <c r="A63" s="43"/>
      <c r="B63" s="54" t="s">
        <v>26</v>
      </c>
      <c r="C63" s="62">
        <f t="shared" ref="C63:N63" si="22">SUM(C62,C61,C60)</f>
        <v>6281</v>
      </c>
      <c r="D63" s="62">
        <f t="shared" si="22"/>
        <v>6342</v>
      </c>
      <c r="E63" s="62">
        <f t="shared" si="22"/>
        <v>6409</v>
      </c>
      <c r="F63" s="62">
        <f t="shared" si="22"/>
        <v>6453</v>
      </c>
      <c r="G63" s="62">
        <f t="shared" si="22"/>
        <v>6485</v>
      </c>
      <c r="H63" s="62">
        <f t="shared" si="22"/>
        <v>6543</v>
      </c>
      <c r="I63" s="62">
        <f t="shared" si="22"/>
        <v>7794</v>
      </c>
      <c r="J63" s="62">
        <f t="shared" si="22"/>
        <v>7775</v>
      </c>
      <c r="K63" s="62">
        <f t="shared" si="22"/>
        <v>7748</v>
      </c>
      <c r="L63" s="62">
        <f t="shared" si="22"/>
        <v>7755</v>
      </c>
      <c r="M63" s="62">
        <f t="shared" si="22"/>
        <v>7747</v>
      </c>
      <c r="N63" s="62">
        <f t="shared" si="22"/>
        <v>7692</v>
      </c>
      <c r="O63" s="72">
        <f t="shared" si="11"/>
        <v>85024</v>
      </c>
      <c r="P63" s="72">
        <f t="shared" si="12"/>
        <v>7085</v>
      </c>
      <c r="Q63" s="56"/>
    </row>
    <row r="64" spans="1:17" s="36" customFormat="1" ht="20" customHeight="1">
      <c r="A64" s="49" t="s">
        <v>6</v>
      </c>
      <c r="B64" s="55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73"/>
      <c r="P64" s="73"/>
      <c r="Q64" s="55"/>
    </row>
    <row r="65" spans="1:17" s="36" customFormat="1" ht="20" customHeight="1">
      <c r="A65" s="49"/>
      <c r="B65" s="55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73"/>
      <c r="P65" s="73"/>
      <c r="Q65" s="55"/>
    </row>
    <row r="66" spans="1:17" s="36" customFormat="1" ht="20" customHeight="1">
      <c r="A66" s="48" t="s">
        <v>21</v>
      </c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</row>
    <row r="67" spans="1:17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mergeCells count="15">
    <mergeCell ref="A5:A7"/>
    <mergeCell ref="A8:A10"/>
    <mergeCell ref="A11:A14"/>
    <mergeCell ref="A15:A18"/>
    <mergeCell ref="A19:A21"/>
    <mergeCell ref="A22:A25"/>
    <mergeCell ref="A26:A29"/>
    <mergeCell ref="A36:A38"/>
    <mergeCell ref="A39:A41"/>
    <mergeCell ref="A42:A44"/>
    <mergeCell ref="A45:A48"/>
    <mergeCell ref="A49:A52"/>
    <mergeCell ref="A53:A56"/>
    <mergeCell ref="A57:A59"/>
    <mergeCell ref="A60:A63"/>
  </mergeCells>
  <phoneticPr fontId="2"/>
  <pageMargins left="0.78740157480314943" right="0.78740157480314943" top="0.98425196850393681" bottom="0.98425196850393681" header="0.51181102362204722" footer="0.51181102362204722"/>
  <pageSetup paperSize="9" scale="57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4"/>
  <sheetViews>
    <sheetView zoomScaleSheetLayoutView="100" workbookViewId="0">
      <selection activeCell="A3" sqref="A3"/>
    </sheetView>
  </sheetViews>
  <sheetFormatPr defaultRowHeight="13.5"/>
  <cols>
    <col min="1" max="1" width="11.25" style="77" customWidth="1"/>
    <col min="2" max="2" width="4.75" style="77" customWidth="1"/>
    <col min="3" max="16" width="7.625" style="77" customWidth="1"/>
    <col min="17" max="17" width="2.25" style="77" customWidth="1"/>
    <col min="18" max="16384" width="9" style="77" customWidth="1"/>
  </cols>
  <sheetData>
    <row r="1" spans="1:17" s="77" customFormat="1" ht="27" customHeight="1">
      <c r="A1" s="79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7" s="77" customFormat="1" ht="20" customHeight="1">
      <c r="A2" s="80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9" t="s">
        <v>46</v>
      </c>
    </row>
    <row r="3" spans="1:17" s="77" customFormat="1" ht="20" customHeight="1">
      <c r="A3" s="81"/>
      <c r="B3" s="96"/>
      <c r="C3" s="101" t="s">
        <v>50</v>
      </c>
      <c r="D3" s="83" t="s">
        <v>51</v>
      </c>
      <c r="E3" s="105"/>
      <c r="F3" s="83"/>
      <c r="G3" s="112"/>
      <c r="H3" s="83"/>
      <c r="I3" s="83"/>
      <c r="J3" s="83"/>
      <c r="K3" s="83"/>
      <c r="L3" s="101" t="s">
        <v>1</v>
      </c>
      <c r="M3" s="83"/>
      <c r="N3" s="83"/>
      <c r="O3" s="83" t="s">
        <v>25</v>
      </c>
      <c r="P3" s="83" t="s">
        <v>33</v>
      </c>
      <c r="Q3" s="120"/>
    </row>
    <row r="4" spans="1:17" s="77" customFormat="1" ht="20" customHeight="1">
      <c r="A4" s="82"/>
      <c r="B4" s="97"/>
      <c r="C4" s="102" t="s">
        <v>2</v>
      </c>
      <c r="D4" s="102" t="s">
        <v>10</v>
      </c>
      <c r="E4" s="110" t="s">
        <v>23</v>
      </c>
      <c r="F4" s="111" t="s">
        <v>24</v>
      </c>
      <c r="G4" s="113" t="s">
        <v>12</v>
      </c>
      <c r="H4" s="111" t="s">
        <v>0</v>
      </c>
      <c r="I4" s="85" t="s">
        <v>5</v>
      </c>
      <c r="J4" s="111" t="s">
        <v>17</v>
      </c>
      <c r="K4" s="85" t="s">
        <v>22</v>
      </c>
      <c r="L4" s="114" t="s">
        <v>32</v>
      </c>
      <c r="M4" s="85" t="s">
        <v>9</v>
      </c>
      <c r="N4" s="113" t="s">
        <v>34</v>
      </c>
      <c r="O4" s="85" t="s">
        <v>39</v>
      </c>
      <c r="P4" s="85" t="s">
        <v>27</v>
      </c>
      <c r="Q4" s="120"/>
    </row>
    <row r="5" spans="1:17" s="77" customFormat="1" ht="20" customHeight="1">
      <c r="A5" s="83" t="s">
        <v>18</v>
      </c>
      <c r="B5" s="98" t="s">
        <v>36</v>
      </c>
      <c r="C5" s="103">
        <v>61</v>
      </c>
      <c r="D5" s="103">
        <v>65</v>
      </c>
      <c r="E5" s="103">
        <v>63</v>
      </c>
      <c r="F5" s="103">
        <v>67</v>
      </c>
      <c r="G5" s="103">
        <v>70</v>
      </c>
      <c r="H5" s="103">
        <v>70</v>
      </c>
      <c r="I5" s="103">
        <v>62</v>
      </c>
      <c r="J5" s="103">
        <v>48</v>
      </c>
      <c r="K5" s="103">
        <v>50</v>
      </c>
      <c r="L5" s="103">
        <v>49</v>
      </c>
      <c r="M5" s="103">
        <v>52</v>
      </c>
      <c r="N5" s="103">
        <v>49</v>
      </c>
      <c r="O5" s="116">
        <f t="shared" ref="O5:O22" si="0">SUM(C5:N5)</f>
        <v>706</v>
      </c>
      <c r="P5" s="116">
        <f t="shared" ref="P5:P24" si="1">ROUND(O5/12,0)</f>
        <v>59</v>
      </c>
      <c r="Q5" s="120"/>
    </row>
    <row r="6" spans="1:17" s="77" customFormat="1" ht="20" customHeight="1">
      <c r="A6" s="84"/>
      <c r="B6" s="98" t="s">
        <v>20</v>
      </c>
      <c r="C6" s="103">
        <v>445</v>
      </c>
      <c r="D6" s="103">
        <v>460</v>
      </c>
      <c r="E6" s="103">
        <v>475</v>
      </c>
      <c r="F6" s="103">
        <v>481</v>
      </c>
      <c r="G6" s="103">
        <v>492</v>
      </c>
      <c r="H6" s="103">
        <v>495</v>
      </c>
      <c r="I6" s="103">
        <v>490</v>
      </c>
      <c r="J6" s="103">
        <v>481</v>
      </c>
      <c r="K6" s="103">
        <v>483</v>
      </c>
      <c r="L6" s="103">
        <v>492</v>
      </c>
      <c r="M6" s="103">
        <v>489</v>
      </c>
      <c r="N6" s="103">
        <v>501</v>
      </c>
      <c r="O6" s="116">
        <f t="shared" si="0"/>
        <v>5784</v>
      </c>
      <c r="P6" s="116">
        <f t="shared" si="1"/>
        <v>482</v>
      </c>
      <c r="Q6" s="120"/>
    </row>
    <row r="7" spans="1:17" s="77" customFormat="1" ht="20" customHeight="1">
      <c r="A7" s="85"/>
      <c r="B7" s="98" t="s">
        <v>26</v>
      </c>
      <c r="C7" s="103">
        <f t="shared" ref="C7:I7" si="2">SUM(C5:C6)</f>
        <v>506</v>
      </c>
      <c r="D7" s="103">
        <f t="shared" si="2"/>
        <v>525</v>
      </c>
      <c r="E7" s="103">
        <f t="shared" si="2"/>
        <v>538</v>
      </c>
      <c r="F7" s="103">
        <f t="shared" si="2"/>
        <v>548</v>
      </c>
      <c r="G7" s="103">
        <f t="shared" si="2"/>
        <v>562</v>
      </c>
      <c r="H7" s="103">
        <f t="shared" si="2"/>
        <v>565</v>
      </c>
      <c r="I7" s="103">
        <f t="shared" si="2"/>
        <v>552</v>
      </c>
      <c r="J7" s="103">
        <v>529</v>
      </c>
      <c r="K7" s="103">
        <f>SUM(K5:K6)</f>
        <v>533</v>
      </c>
      <c r="L7" s="103">
        <f>SUM(L5:L6)</f>
        <v>541</v>
      </c>
      <c r="M7" s="103">
        <f>SUM(M5:M6)</f>
        <v>541</v>
      </c>
      <c r="N7" s="103">
        <f>SUM(N5:N6)</f>
        <v>550</v>
      </c>
      <c r="O7" s="116">
        <f t="shared" si="0"/>
        <v>6490</v>
      </c>
      <c r="P7" s="116">
        <f t="shared" si="1"/>
        <v>541</v>
      </c>
      <c r="Q7" s="120"/>
    </row>
    <row r="8" spans="1:17" s="77" customFormat="1" ht="20" customHeight="1">
      <c r="A8" s="83" t="s">
        <v>31</v>
      </c>
      <c r="B8" s="98" t="s">
        <v>36</v>
      </c>
      <c r="C8" s="103">
        <v>2008</v>
      </c>
      <c r="D8" s="103">
        <v>2005</v>
      </c>
      <c r="E8" s="103">
        <v>1981</v>
      </c>
      <c r="F8" s="103">
        <v>1977</v>
      </c>
      <c r="G8" s="103">
        <v>1972</v>
      </c>
      <c r="H8" s="103">
        <v>1966</v>
      </c>
      <c r="I8" s="103">
        <v>1983</v>
      </c>
      <c r="J8" s="103">
        <v>1999</v>
      </c>
      <c r="K8" s="103">
        <v>1994</v>
      </c>
      <c r="L8" s="103">
        <v>2014</v>
      </c>
      <c r="M8" s="103">
        <v>1990</v>
      </c>
      <c r="N8" s="103">
        <v>1972</v>
      </c>
      <c r="O8" s="116">
        <f t="shared" si="0"/>
        <v>23861</v>
      </c>
      <c r="P8" s="116">
        <f t="shared" si="1"/>
        <v>1988</v>
      </c>
      <c r="Q8" s="120"/>
    </row>
    <row r="9" spans="1:17" s="77" customFormat="1" ht="20" customHeight="1">
      <c r="A9" s="84"/>
      <c r="B9" s="98" t="s">
        <v>20</v>
      </c>
      <c r="C9" s="103">
        <v>11890</v>
      </c>
      <c r="D9" s="103">
        <v>11938</v>
      </c>
      <c r="E9" s="103">
        <v>12009</v>
      </c>
      <c r="F9" s="103">
        <v>12059</v>
      </c>
      <c r="G9" s="103">
        <v>12098</v>
      </c>
      <c r="H9" s="103">
        <v>12141</v>
      </c>
      <c r="I9" s="103">
        <v>12194</v>
      </c>
      <c r="J9" s="103">
        <v>12216</v>
      </c>
      <c r="K9" s="103">
        <v>12255</v>
      </c>
      <c r="L9" s="103">
        <v>12296</v>
      </c>
      <c r="M9" s="103">
        <v>12357</v>
      </c>
      <c r="N9" s="103">
        <v>12343</v>
      </c>
      <c r="O9" s="116">
        <f t="shared" si="0"/>
        <v>145796</v>
      </c>
      <c r="P9" s="116">
        <f t="shared" si="1"/>
        <v>12150</v>
      </c>
      <c r="Q9" s="120"/>
    </row>
    <row r="10" spans="1:17" s="77" customFormat="1" ht="20" customHeight="1">
      <c r="A10" s="85"/>
      <c r="B10" s="83" t="s">
        <v>26</v>
      </c>
      <c r="C10" s="104">
        <f t="shared" ref="C10:N10" si="3">SUM(C8:C9)</f>
        <v>13898</v>
      </c>
      <c r="D10" s="104">
        <f t="shared" si="3"/>
        <v>13943</v>
      </c>
      <c r="E10" s="104">
        <f t="shared" si="3"/>
        <v>13990</v>
      </c>
      <c r="F10" s="104">
        <f t="shared" si="3"/>
        <v>14036</v>
      </c>
      <c r="G10" s="104">
        <f t="shared" si="3"/>
        <v>14070</v>
      </c>
      <c r="H10" s="104">
        <f t="shared" si="3"/>
        <v>14107</v>
      </c>
      <c r="I10" s="104">
        <f t="shared" si="3"/>
        <v>14177</v>
      </c>
      <c r="J10" s="104">
        <f t="shared" si="3"/>
        <v>14215</v>
      </c>
      <c r="K10" s="104">
        <f t="shared" si="3"/>
        <v>14249</v>
      </c>
      <c r="L10" s="104">
        <f t="shared" si="3"/>
        <v>14310</v>
      </c>
      <c r="M10" s="104">
        <f t="shared" si="3"/>
        <v>14347</v>
      </c>
      <c r="N10" s="104">
        <f t="shared" si="3"/>
        <v>14315</v>
      </c>
      <c r="O10" s="116">
        <f t="shared" si="0"/>
        <v>169657</v>
      </c>
      <c r="P10" s="116">
        <f t="shared" si="1"/>
        <v>14138</v>
      </c>
      <c r="Q10" s="120"/>
    </row>
    <row r="11" spans="1:17" s="77" customFormat="1" ht="20" customHeight="1">
      <c r="A11" s="86" t="s">
        <v>41</v>
      </c>
      <c r="B11" s="98" t="s">
        <v>36</v>
      </c>
      <c r="C11" s="103">
        <v>740</v>
      </c>
      <c r="D11" s="103">
        <v>728</v>
      </c>
      <c r="E11" s="103">
        <v>719</v>
      </c>
      <c r="F11" s="103">
        <v>702</v>
      </c>
      <c r="G11" s="103">
        <v>716</v>
      </c>
      <c r="H11" s="103">
        <v>719</v>
      </c>
      <c r="I11" s="103">
        <v>725</v>
      </c>
      <c r="J11" s="103">
        <v>722</v>
      </c>
      <c r="K11" s="103">
        <v>710</v>
      </c>
      <c r="L11" s="103">
        <v>722</v>
      </c>
      <c r="M11" s="103">
        <v>718</v>
      </c>
      <c r="N11" s="103">
        <v>710</v>
      </c>
      <c r="O11" s="116">
        <f t="shared" si="0"/>
        <v>8631</v>
      </c>
      <c r="P11" s="116">
        <f t="shared" si="1"/>
        <v>719</v>
      </c>
      <c r="Q11" s="120"/>
    </row>
    <row r="12" spans="1:17" s="77" customFormat="1" ht="20" customHeight="1">
      <c r="A12" s="84"/>
      <c r="B12" s="98" t="s">
        <v>20</v>
      </c>
      <c r="C12" s="103">
        <v>988</v>
      </c>
      <c r="D12" s="103">
        <v>1004</v>
      </c>
      <c r="E12" s="103">
        <v>1023</v>
      </c>
      <c r="F12" s="103">
        <v>1025</v>
      </c>
      <c r="G12" s="103">
        <v>1027</v>
      </c>
      <c r="H12" s="103">
        <v>1033</v>
      </c>
      <c r="I12" s="103">
        <v>1047</v>
      </c>
      <c r="J12" s="103">
        <v>1060</v>
      </c>
      <c r="K12" s="103">
        <v>1076</v>
      </c>
      <c r="L12" s="103">
        <v>1074</v>
      </c>
      <c r="M12" s="103">
        <v>1083</v>
      </c>
      <c r="N12" s="103">
        <v>1082</v>
      </c>
      <c r="O12" s="116">
        <f t="shared" si="0"/>
        <v>12522</v>
      </c>
      <c r="P12" s="116">
        <f t="shared" si="1"/>
        <v>1044</v>
      </c>
      <c r="Q12" s="120"/>
    </row>
    <row r="13" spans="1:17" s="77" customFormat="1" ht="20" customHeight="1">
      <c r="A13" s="84"/>
      <c r="B13" s="98" t="s">
        <v>40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16">
        <f t="shared" si="0"/>
        <v>0</v>
      </c>
      <c r="P13" s="116">
        <f t="shared" si="1"/>
        <v>0</v>
      </c>
      <c r="Q13" s="120"/>
    </row>
    <row r="14" spans="1:17" s="77" customFormat="1" ht="20" customHeight="1">
      <c r="A14" s="85"/>
      <c r="B14" s="98" t="s">
        <v>26</v>
      </c>
      <c r="C14" s="103">
        <f t="shared" ref="C14:N14" si="4">SUM(C11:C13)</f>
        <v>1728</v>
      </c>
      <c r="D14" s="103">
        <f t="shared" si="4"/>
        <v>1732</v>
      </c>
      <c r="E14" s="103">
        <f t="shared" si="4"/>
        <v>1742</v>
      </c>
      <c r="F14" s="103">
        <f t="shared" si="4"/>
        <v>1727</v>
      </c>
      <c r="G14" s="103">
        <f t="shared" si="4"/>
        <v>1743</v>
      </c>
      <c r="H14" s="103">
        <f t="shared" si="4"/>
        <v>1752</v>
      </c>
      <c r="I14" s="103">
        <f t="shared" si="4"/>
        <v>1772</v>
      </c>
      <c r="J14" s="103">
        <f t="shared" si="4"/>
        <v>1782</v>
      </c>
      <c r="K14" s="103">
        <f t="shared" si="4"/>
        <v>1786</v>
      </c>
      <c r="L14" s="103">
        <f t="shared" si="4"/>
        <v>1796</v>
      </c>
      <c r="M14" s="103">
        <f t="shared" si="4"/>
        <v>1801</v>
      </c>
      <c r="N14" s="103">
        <f t="shared" si="4"/>
        <v>1792</v>
      </c>
      <c r="O14" s="116">
        <f t="shared" si="0"/>
        <v>21153</v>
      </c>
      <c r="P14" s="116">
        <f t="shared" si="1"/>
        <v>1763</v>
      </c>
      <c r="Q14" s="120"/>
    </row>
    <row r="15" spans="1:17" s="77" customFormat="1" ht="20" customHeight="1">
      <c r="A15" s="86" t="s">
        <v>4</v>
      </c>
      <c r="B15" s="98" t="s">
        <v>36</v>
      </c>
      <c r="C15" s="103">
        <v>43</v>
      </c>
      <c r="D15" s="103">
        <v>45</v>
      </c>
      <c r="E15" s="103">
        <v>45</v>
      </c>
      <c r="F15" s="103">
        <v>48</v>
      </c>
      <c r="G15" s="103">
        <v>49</v>
      </c>
      <c r="H15" s="103">
        <v>51</v>
      </c>
      <c r="I15" s="103">
        <v>51</v>
      </c>
      <c r="J15" s="103">
        <v>52</v>
      </c>
      <c r="K15" s="103">
        <v>52</v>
      </c>
      <c r="L15" s="103">
        <v>52</v>
      </c>
      <c r="M15" s="103">
        <v>52</v>
      </c>
      <c r="N15" s="103">
        <v>50</v>
      </c>
      <c r="O15" s="116">
        <f t="shared" si="0"/>
        <v>590</v>
      </c>
      <c r="P15" s="116">
        <f t="shared" si="1"/>
        <v>49</v>
      </c>
      <c r="Q15" s="120"/>
    </row>
    <row r="16" spans="1:17" s="77" customFormat="1" ht="20" customHeight="1">
      <c r="A16" s="84"/>
      <c r="B16" s="98" t="s">
        <v>20</v>
      </c>
      <c r="C16" s="103">
        <v>116</v>
      </c>
      <c r="D16" s="103">
        <v>117</v>
      </c>
      <c r="E16" s="103">
        <v>117</v>
      </c>
      <c r="F16" s="103">
        <v>111</v>
      </c>
      <c r="G16" s="103">
        <v>114</v>
      </c>
      <c r="H16" s="103">
        <v>116</v>
      </c>
      <c r="I16" s="103">
        <v>115</v>
      </c>
      <c r="J16" s="103">
        <v>117</v>
      </c>
      <c r="K16" s="103">
        <v>119</v>
      </c>
      <c r="L16" s="103">
        <v>120</v>
      </c>
      <c r="M16" s="103">
        <v>116</v>
      </c>
      <c r="N16" s="103">
        <v>113</v>
      </c>
      <c r="O16" s="116">
        <f t="shared" si="0"/>
        <v>1391</v>
      </c>
      <c r="P16" s="116">
        <f t="shared" si="1"/>
        <v>116</v>
      </c>
      <c r="Q16" s="120"/>
    </row>
    <row r="17" spans="1:17" s="77" customFormat="1" ht="20" customHeight="1">
      <c r="A17" s="84"/>
      <c r="B17" s="98" t="s">
        <v>40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16">
        <f t="shared" si="0"/>
        <v>0</v>
      </c>
      <c r="P17" s="116">
        <f t="shared" si="1"/>
        <v>0</v>
      </c>
      <c r="Q17" s="120"/>
    </row>
    <row r="18" spans="1:17" s="77" customFormat="1" ht="20" customHeight="1">
      <c r="A18" s="85"/>
      <c r="B18" s="98" t="s">
        <v>26</v>
      </c>
      <c r="C18" s="103">
        <f t="shared" ref="C18:N18" si="5">SUM(C15:C17)</f>
        <v>159</v>
      </c>
      <c r="D18" s="103">
        <f t="shared" si="5"/>
        <v>162</v>
      </c>
      <c r="E18" s="103">
        <f t="shared" si="5"/>
        <v>162</v>
      </c>
      <c r="F18" s="103">
        <f t="shared" si="5"/>
        <v>159</v>
      </c>
      <c r="G18" s="103">
        <f t="shared" si="5"/>
        <v>163</v>
      </c>
      <c r="H18" s="103">
        <f t="shared" si="5"/>
        <v>167</v>
      </c>
      <c r="I18" s="103">
        <f t="shared" si="5"/>
        <v>166</v>
      </c>
      <c r="J18" s="103">
        <f t="shared" si="5"/>
        <v>169</v>
      </c>
      <c r="K18" s="103">
        <f t="shared" si="5"/>
        <v>171</v>
      </c>
      <c r="L18" s="103">
        <f t="shared" si="5"/>
        <v>172</v>
      </c>
      <c r="M18" s="103">
        <f t="shared" si="5"/>
        <v>168</v>
      </c>
      <c r="N18" s="103">
        <f t="shared" si="5"/>
        <v>163</v>
      </c>
      <c r="O18" s="116">
        <f t="shared" si="0"/>
        <v>1981</v>
      </c>
      <c r="P18" s="116">
        <f t="shared" si="1"/>
        <v>165</v>
      </c>
      <c r="Q18" s="120"/>
    </row>
    <row r="19" spans="1:17" s="77" customFormat="1" ht="20" customHeight="1">
      <c r="A19" s="86" t="s">
        <v>7</v>
      </c>
      <c r="B19" s="98" t="s">
        <v>36</v>
      </c>
      <c r="C19" s="103">
        <v>363</v>
      </c>
      <c r="D19" s="103">
        <v>362</v>
      </c>
      <c r="E19" s="103">
        <v>361</v>
      </c>
      <c r="F19" s="103">
        <v>359</v>
      </c>
      <c r="G19" s="103">
        <v>366</v>
      </c>
      <c r="H19" s="103">
        <v>364</v>
      </c>
      <c r="I19" s="103">
        <v>366</v>
      </c>
      <c r="J19" s="103">
        <v>367</v>
      </c>
      <c r="K19" s="103">
        <v>371</v>
      </c>
      <c r="L19" s="103">
        <v>369</v>
      </c>
      <c r="M19" s="103">
        <v>366</v>
      </c>
      <c r="N19" s="103">
        <v>365</v>
      </c>
      <c r="O19" s="116">
        <f t="shared" si="0"/>
        <v>4379</v>
      </c>
      <c r="P19" s="116">
        <f t="shared" si="1"/>
        <v>365</v>
      </c>
      <c r="Q19" s="120"/>
    </row>
    <row r="20" spans="1:17" s="77" customFormat="1" ht="20" customHeight="1">
      <c r="A20" s="87"/>
      <c r="B20" s="98" t="s">
        <v>20</v>
      </c>
      <c r="C20" s="103">
        <v>330</v>
      </c>
      <c r="D20" s="103">
        <v>338</v>
      </c>
      <c r="E20" s="103">
        <v>339</v>
      </c>
      <c r="F20" s="103">
        <v>338</v>
      </c>
      <c r="G20" s="103">
        <v>335</v>
      </c>
      <c r="H20" s="103">
        <v>335</v>
      </c>
      <c r="I20" s="103">
        <v>329</v>
      </c>
      <c r="J20" s="103">
        <v>327</v>
      </c>
      <c r="K20" s="103">
        <v>330</v>
      </c>
      <c r="L20" s="103">
        <v>331</v>
      </c>
      <c r="M20" s="103">
        <v>335</v>
      </c>
      <c r="N20" s="103">
        <v>335</v>
      </c>
      <c r="O20" s="116">
        <f t="shared" si="0"/>
        <v>4002</v>
      </c>
      <c r="P20" s="116">
        <f t="shared" si="1"/>
        <v>334</v>
      </c>
      <c r="Q20" s="120"/>
    </row>
    <row r="21" spans="1:17" s="77" customFormat="1" ht="20" customHeight="1">
      <c r="A21" s="88"/>
      <c r="B21" s="98" t="s">
        <v>26</v>
      </c>
      <c r="C21" s="103">
        <f t="shared" ref="C21:N21" si="6">SUM(C19:C20)</f>
        <v>693</v>
      </c>
      <c r="D21" s="103">
        <f t="shared" si="6"/>
        <v>700</v>
      </c>
      <c r="E21" s="103">
        <f t="shared" si="6"/>
        <v>700</v>
      </c>
      <c r="F21" s="103">
        <f t="shared" si="6"/>
        <v>697</v>
      </c>
      <c r="G21" s="103">
        <f t="shared" si="6"/>
        <v>701</v>
      </c>
      <c r="H21" s="103">
        <f t="shared" si="6"/>
        <v>699</v>
      </c>
      <c r="I21" s="103">
        <f t="shared" si="6"/>
        <v>695</v>
      </c>
      <c r="J21" s="103">
        <f t="shared" si="6"/>
        <v>694</v>
      </c>
      <c r="K21" s="103">
        <f t="shared" si="6"/>
        <v>701</v>
      </c>
      <c r="L21" s="103">
        <f t="shared" si="6"/>
        <v>700</v>
      </c>
      <c r="M21" s="103">
        <f t="shared" si="6"/>
        <v>701</v>
      </c>
      <c r="N21" s="103">
        <f t="shared" si="6"/>
        <v>700</v>
      </c>
      <c r="O21" s="116">
        <f t="shared" si="0"/>
        <v>8381</v>
      </c>
      <c r="P21" s="116">
        <f t="shared" si="1"/>
        <v>698</v>
      </c>
      <c r="Q21" s="121"/>
    </row>
    <row r="22" spans="1:17" s="77" customFormat="1" ht="20" customHeight="1">
      <c r="A22" s="86" t="s">
        <v>11</v>
      </c>
      <c r="B22" s="98" t="s">
        <v>36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16">
        <f t="shared" si="0"/>
        <v>0</v>
      </c>
      <c r="P22" s="116">
        <f t="shared" si="1"/>
        <v>0</v>
      </c>
      <c r="Q22" s="120"/>
    </row>
    <row r="23" spans="1:17" s="77" customFormat="1" ht="20" customHeight="1">
      <c r="A23" s="87"/>
      <c r="B23" s="98" t="s">
        <v>20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16">
        <v>0</v>
      </c>
      <c r="P23" s="116">
        <f t="shared" si="1"/>
        <v>0</v>
      </c>
      <c r="Q23" s="121"/>
    </row>
    <row r="24" spans="1:17" s="77" customFormat="1" ht="20" customHeight="1">
      <c r="A24" s="87"/>
      <c r="B24" s="98" t="s">
        <v>40</v>
      </c>
      <c r="C24" s="104">
        <v>759</v>
      </c>
      <c r="D24" s="104">
        <v>770</v>
      </c>
      <c r="E24" s="104">
        <v>770</v>
      </c>
      <c r="F24" s="104">
        <v>771</v>
      </c>
      <c r="G24" s="104">
        <v>778</v>
      </c>
      <c r="H24" s="104">
        <v>778</v>
      </c>
      <c r="I24" s="104">
        <v>783</v>
      </c>
      <c r="J24" s="104">
        <v>781</v>
      </c>
      <c r="K24" s="104">
        <v>778</v>
      </c>
      <c r="L24" s="104">
        <v>784</v>
      </c>
      <c r="M24" s="104">
        <v>783</v>
      </c>
      <c r="N24" s="104">
        <v>785</v>
      </c>
      <c r="O24" s="116">
        <f>SUM(C24:N24)</f>
        <v>9320</v>
      </c>
      <c r="P24" s="116">
        <f t="shared" si="1"/>
        <v>777</v>
      </c>
      <c r="Q24" s="121"/>
    </row>
    <row r="25" spans="1:17" s="77" customFormat="1" ht="20" customHeight="1">
      <c r="A25" s="88"/>
      <c r="B25" s="98" t="s">
        <v>26</v>
      </c>
      <c r="C25" s="104">
        <f t="shared" ref="C25:P25" si="7">SUM(C22:C24)</f>
        <v>759</v>
      </c>
      <c r="D25" s="104">
        <f t="shared" si="7"/>
        <v>770</v>
      </c>
      <c r="E25" s="104">
        <f t="shared" si="7"/>
        <v>770</v>
      </c>
      <c r="F25" s="104">
        <f t="shared" si="7"/>
        <v>771</v>
      </c>
      <c r="G25" s="104">
        <f t="shared" si="7"/>
        <v>778</v>
      </c>
      <c r="H25" s="104">
        <f t="shared" si="7"/>
        <v>778</v>
      </c>
      <c r="I25" s="104">
        <f t="shared" si="7"/>
        <v>783</v>
      </c>
      <c r="J25" s="104">
        <f t="shared" si="7"/>
        <v>781</v>
      </c>
      <c r="K25" s="104">
        <f t="shared" si="7"/>
        <v>778</v>
      </c>
      <c r="L25" s="104">
        <f t="shared" si="7"/>
        <v>784</v>
      </c>
      <c r="M25" s="104">
        <f t="shared" si="7"/>
        <v>783</v>
      </c>
      <c r="N25" s="104">
        <f t="shared" si="7"/>
        <v>785</v>
      </c>
      <c r="O25" s="104">
        <f t="shared" si="7"/>
        <v>9320</v>
      </c>
      <c r="P25" s="104">
        <f t="shared" si="7"/>
        <v>777</v>
      </c>
      <c r="Q25" s="122"/>
    </row>
    <row r="26" spans="1:17" s="77" customFormat="1" ht="20" customHeight="1">
      <c r="A26" s="83" t="s">
        <v>35</v>
      </c>
      <c r="B26" s="98" t="s">
        <v>36</v>
      </c>
      <c r="C26" s="103">
        <f t="shared" ref="C26:N27" si="8">SUM(C5,C8,C11,C15,C19,C22)</f>
        <v>3215</v>
      </c>
      <c r="D26" s="103">
        <f t="shared" si="8"/>
        <v>3205</v>
      </c>
      <c r="E26" s="103">
        <f t="shared" si="8"/>
        <v>3169</v>
      </c>
      <c r="F26" s="103">
        <f t="shared" si="8"/>
        <v>3153</v>
      </c>
      <c r="G26" s="103">
        <f t="shared" si="8"/>
        <v>3173</v>
      </c>
      <c r="H26" s="103">
        <f t="shared" si="8"/>
        <v>3170</v>
      </c>
      <c r="I26" s="103">
        <f t="shared" si="8"/>
        <v>3187</v>
      </c>
      <c r="J26" s="103">
        <f t="shared" si="8"/>
        <v>3188</v>
      </c>
      <c r="K26" s="103">
        <f t="shared" si="8"/>
        <v>3177</v>
      </c>
      <c r="L26" s="103">
        <f t="shared" si="8"/>
        <v>3206</v>
      </c>
      <c r="M26" s="103">
        <f t="shared" si="8"/>
        <v>3178</v>
      </c>
      <c r="N26" s="103">
        <f t="shared" si="8"/>
        <v>3146</v>
      </c>
      <c r="O26" s="116">
        <f>SUM(C26:N26)</f>
        <v>38167</v>
      </c>
      <c r="P26" s="116">
        <f>ROUND(O26/12,0)</f>
        <v>3181</v>
      </c>
      <c r="Q26" s="121"/>
    </row>
    <row r="27" spans="1:17" s="77" customFormat="1" ht="20" customHeight="1">
      <c r="A27" s="84"/>
      <c r="B27" s="98" t="s">
        <v>20</v>
      </c>
      <c r="C27" s="103">
        <f t="shared" si="8"/>
        <v>13769</v>
      </c>
      <c r="D27" s="103">
        <f t="shared" si="8"/>
        <v>13857</v>
      </c>
      <c r="E27" s="103">
        <f t="shared" si="8"/>
        <v>13963</v>
      </c>
      <c r="F27" s="103">
        <f t="shared" si="8"/>
        <v>14014</v>
      </c>
      <c r="G27" s="103">
        <f t="shared" si="8"/>
        <v>14066</v>
      </c>
      <c r="H27" s="103">
        <f t="shared" si="8"/>
        <v>14120</v>
      </c>
      <c r="I27" s="103">
        <f t="shared" si="8"/>
        <v>14175</v>
      </c>
      <c r="J27" s="103">
        <f t="shared" si="8"/>
        <v>14201</v>
      </c>
      <c r="K27" s="103">
        <f t="shared" si="8"/>
        <v>14263</v>
      </c>
      <c r="L27" s="103">
        <f t="shared" si="8"/>
        <v>14313</v>
      </c>
      <c r="M27" s="103">
        <f t="shared" si="8"/>
        <v>14380</v>
      </c>
      <c r="N27" s="103">
        <f t="shared" si="8"/>
        <v>14374</v>
      </c>
      <c r="O27" s="116">
        <f>SUM(C27:N27)</f>
        <v>169495</v>
      </c>
      <c r="P27" s="116">
        <f>ROUND(O27/12,0)</f>
        <v>14125</v>
      </c>
      <c r="Q27" s="120"/>
    </row>
    <row r="28" spans="1:17" s="77" customFormat="1" ht="20" customHeight="1">
      <c r="A28" s="84"/>
      <c r="B28" s="98" t="s">
        <v>40</v>
      </c>
      <c r="C28" s="103">
        <f t="shared" ref="C28:N28" si="9">SUM(C13,C17,C24)</f>
        <v>759</v>
      </c>
      <c r="D28" s="103">
        <f t="shared" si="9"/>
        <v>770</v>
      </c>
      <c r="E28" s="103">
        <f t="shared" si="9"/>
        <v>770</v>
      </c>
      <c r="F28" s="103">
        <f t="shared" si="9"/>
        <v>771</v>
      </c>
      <c r="G28" s="103">
        <f t="shared" si="9"/>
        <v>778</v>
      </c>
      <c r="H28" s="103">
        <f t="shared" si="9"/>
        <v>778</v>
      </c>
      <c r="I28" s="103">
        <f t="shared" si="9"/>
        <v>783</v>
      </c>
      <c r="J28" s="103">
        <f t="shared" si="9"/>
        <v>781</v>
      </c>
      <c r="K28" s="103">
        <f t="shared" si="9"/>
        <v>778</v>
      </c>
      <c r="L28" s="103">
        <f t="shared" si="9"/>
        <v>784</v>
      </c>
      <c r="M28" s="103">
        <f t="shared" si="9"/>
        <v>783</v>
      </c>
      <c r="N28" s="103">
        <f t="shared" si="9"/>
        <v>785</v>
      </c>
      <c r="O28" s="116">
        <f>SUM(C28:N28)</f>
        <v>9320</v>
      </c>
      <c r="P28" s="116">
        <f>ROUND(O28/12,0)</f>
        <v>777</v>
      </c>
      <c r="Q28" s="120"/>
    </row>
    <row r="29" spans="1:17" s="77" customFormat="1" ht="20" customHeight="1">
      <c r="A29" s="85"/>
      <c r="B29" s="98" t="s">
        <v>26</v>
      </c>
      <c r="C29" s="103">
        <f t="shared" ref="C29:N29" si="10">SUM(C28,C27,C26)</f>
        <v>17743</v>
      </c>
      <c r="D29" s="103">
        <f t="shared" si="10"/>
        <v>17832</v>
      </c>
      <c r="E29" s="103">
        <f t="shared" si="10"/>
        <v>17902</v>
      </c>
      <c r="F29" s="103">
        <f t="shared" si="10"/>
        <v>17938</v>
      </c>
      <c r="G29" s="103">
        <f t="shared" si="10"/>
        <v>18017</v>
      </c>
      <c r="H29" s="103">
        <f t="shared" si="10"/>
        <v>18068</v>
      </c>
      <c r="I29" s="103">
        <f t="shared" si="10"/>
        <v>18145</v>
      </c>
      <c r="J29" s="103">
        <f t="shared" si="10"/>
        <v>18170</v>
      </c>
      <c r="K29" s="103">
        <f t="shared" si="10"/>
        <v>18218</v>
      </c>
      <c r="L29" s="103">
        <f t="shared" si="10"/>
        <v>18303</v>
      </c>
      <c r="M29" s="103">
        <f t="shared" si="10"/>
        <v>18341</v>
      </c>
      <c r="N29" s="103">
        <f t="shared" si="10"/>
        <v>18305</v>
      </c>
      <c r="O29" s="116">
        <f>SUM(C29:N29)</f>
        <v>216982</v>
      </c>
      <c r="P29" s="116">
        <f>ROUND(O29/12,0)</f>
        <v>18082</v>
      </c>
      <c r="Q29" s="120"/>
    </row>
    <row r="30" spans="1:17" s="77" customFormat="1" ht="20" customHeight="1">
      <c r="A30" s="89" t="s">
        <v>21</v>
      </c>
      <c r="B30" s="89"/>
      <c r="C30" s="105"/>
      <c r="D30" s="105"/>
      <c r="E30" s="105"/>
      <c r="F30" s="105"/>
      <c r="G30" s="105"/>
      <c r="H30" s="105"/>
      <c r="I30" s="105"/>
      <c r="J30" s="105"/>
      <c r="K30" s="105"/>
      <c r="L30" s="115"/>
      <c r="M30" s="115"/>
      <c r="N30" s="115"/>
      <c r="O30" s="105"/>
      <c r="P30" s="105"/>
      <c r="Q30" s="120"/>
    </row>
    <row r="31" spans="1:17" s="77" customFormat="1" ht="35" customHeight="1">
      <c r="A31" s="90"/>
      <c r="B31" s="90"/>
      <c r="C31" s="106"/>
      <c r="D31" s="106"/>
      <c r="E31" s="106"/>
      <c r="F31" s="106"/>
      <c r="G31" s="106"/>
      <c r="H31" s="106"/>
      <c r="I31" s="106"/>
      <c r="J31" s="106"/>
      <c r="K31" s="106"/>
      <c r="O31" s="106"/>
      <c r="P31" s="106"/>
      <c r="Q31" s="120"/>
    </row>
    <row r="32" spans="1:17" s="77" customFormat="1" ht="27" customHeight="1">
      <c r="A32" s="79" t="s">
        <v>30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1:17" s="77" customFormat="1" ht="20" customHeight="1">
      <c r="A33" s="80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19" t="s">
        <v>46</v>
      </c>
    </row>
    <row r="34" spans="1:17" s="78" customFormat="1" ht="20" customHeight="1">
      <c r="A34" s="81"/>
      <c r="B34" s="96"/>
      <c r="C34" s="101" t="s">
        <v>50</v>
      </c>
      <c r="D34" s="83" t="s">
        <v>51</v>
      </c>
      <c r="E34" s="105"/>
      <c r="F34" s="83"/>
      <c r="G34" s="112"/>
      <c r="H34" s="83"/>
      <c r="I34" s="83"/>
      <c r="J34" s="83"/>
      <c r="K34" s="83"/>
      <c r="L34" s="101" t="s">
        <v>1</v>
      </c>
      <c r="M34" s="83"/>
      <c r="N34" s="83"/>
      <c r="O34" s="83" t="s">
        <v>25</v>
      </c>
      <c r="P34" s="83" t="s">
        <v>33</v>
      </c>
      <c r="Q34" s="100"/>
    </row>
    <row r="35" spans="1:17" s="78" customFormat="1" ht="20" customHeight="1">
      <c r="A35" s="82"/>
      <c r="B35" s="97"/>
      <c r="C35" s="102" t="s">
        <v>2</v>
      </c>
      <c r="D35" s="102" t="s">
        <v>10</v>
      </c>
      <c r="E35" s="110" t="s">
        <v>23</v>
      </c>
      <c r="F35" s="111" t="s">
        <v>24</v>
      </c>
      <c r="G35" s="113" t="s">
        <v>12</v>
      </c>
      <c r="H35" s="111" t="s">
        <v>0</v>
      </c>
      <c r="I35" s="85" t="s">
        <v>5</v>
      </c>
      <c r="J35" s="111" t="s">
        <v>17</v>
      </c>
      <c r="K35" s="85" t="s">
        <v>22</v>
      </c>
      <c r="L35" s="114" t="s">
        <v>32</v>
      </c>
      <c r="M35" s="85" t="s">
        <v>9</v>
      </c>
      <c r="N35" s="113" t="s">
        <v>34</v>
      </c>
      <c r="O35" s="85" t="s">
        <v>39</v>
      </c>
      <c r="P35" s="85" t="s">
        <v>27</v>
      </c>
      <c r="Q35" s="100"/>
    </row>
    <row r="36" spans="1:17" s="78" customFormat="1" ht="20" customHeight="1">
      <c r="A36" s="83" t="s">
        <v>15</v>
      </c>
      <c r="B36" s="98" t="s">
        <v>36</v>
      </c>
      <c r="C36" s="107">
        <v>62</v>
      </c>
      <c r="D36" s="107">
        <v>66</v>
      </c>
      <c r="E36" s="107">
        <v>64</v>
      </c>
      <c r="F36" s="107">
        <v>67</v>
      </c>
      <c r="G36" s="107">
        <v>70</v>
      </c>
      <c r="H36" s="107">
        <v>70</v>
      </c>
      <c r="I36" s="107">
        <v>62</v>
      </c>
      <c r="J36" s="107">
        <v>49</v>
      </c>
      <c r="K36" s="107">
        <v>51</v>
      </c>
      <c r="L36" s="107">
        <v>50</v>
      </c>
      <c r="M36" s="107">
        <v>53</v>
      </c>
      <c r="N36" s="107">
        <v>50</v>
      </c>
      <c r="O36" s="117">
        <f t="shared" ref="O36:O60" si="11">SUM(C36:N36)</f>
        <v>714</v>
      </c>
      <c r="P36" s="117">
        <f t="shared" ref="P36:P60" si="12">ROUND(O36/12,0)</f>
        <v>60</v>
      </c>
      <c r="Q36" s="100"/>
    </row>
    <row r="37" spans="1:17" s="78" customFormat="1" ht="20" customHeight="1">
      <c r="A37" s="84"/>
      <c r="B37" s="98" t="s">
        <v>20</v>
      </c>
      <c r="C37" s="107">
        <v>460</v>
      </c>
      <c r="D37" s="107">
        <v>474</v>
      </c>
      <c r="E37" s="107">
        <v>490</v>
      </c>
      <c r="F37" s="107">
        <v>500</v>
      </c>
      <c r="G37" s="107">
        <v>512</v>
      </c>
      <c r="H37" s="107">
        <v>516</v>
      </c>
      <c r="I37" s="107">
        <v>511</v>
      </c>
      <c r="J37" s="107">
        <v>501</v>
      </c>
      <c r="K37" s="107">
        <v>502</v>
      </c>
      <c r="L37" s="107">
        <v>512</v>
      </c>
      <c r="M37" s="107">
        <v>508</v>
      </c>
      <c r="N37" s="107">
        <v>517</v>
      </c>
      <c r="O37" s="117">
        <f t="shared" si="11"/>
        <v>6003</v>
      </c>
      <c r="P37" s="117">
        <f t="shared" si="12"/>
        <v>500</v>
      </c>
      <c r="Q37" s="100"/>
    </row>
    <row r="38" spans="1:17" s="78" customFormat="1" ht="20" customHeight="1">
      <c r="A38" s="85"/>
      <c r="B38" s="98" t="s">
        <v>26</v>
      </c>
      <c r="C38" s="107">
        <f t="shared" ref="C38:N38" si="13">SUM(C36:C37)</f>
        <v>522</v>
      </c>
      <c r="D38" s="107">
        <f t="shared" si="13"/>
        <v>540</v>
      </c>
      <c r="E38" s="107">
        <f t="shared" si="13"/>
        <v>554</v>
      </c>
      <c r="F38" s="107">
        <f t="shared" si="13"/>
        <v>567</v>
      </c>
      <c r="G38" s="107">
        <f t="shared" si="13"/>
        <v>582</v>
      </c>
      <c r="H38" s="107">
        <f t="shared" si="13"/>
        <v>586</v>
      </c>
      <c r="I38" s="107">
        <f t="shared" si="13"/>
        <v>573</v>
      </c>
      <c r="J38" s="107">
        <f t="shared" si="13"/>
        <v>550</v>
      </c>
      <c r="K38" s="107">
        <f t="shared" si="13"/>
        <v>553</v>
      </c>
      <c r="L38" s="107">
        <f t="shared" si="13"/>
        <v>562</v>
      </c>
      <c r="M38" s="107">
        <f t="shared" si="13"/>
        <v>561</v>
      </c>
      <c r="N38" s="107">
        <f t="shared" si="13"/>
        <v>567</v>
      </c>
      <c r="O38" s="117">
        <f t="shared" si="11"/>
        <v>6717</v>
      </c>
      <c r="P38" s="117">
        <f t="shared" si="12"/>
        <v>560</v>
      </c>
      <c r="Q38" s="100"/>
    </row>
    <row r="39" spans="1:17" s="78" customFormat="1" ht="20" customHeight="1">
      <c r="A39" s="83" t="s">
        <v>19</v>
      </c>
      <c r="B39" s="98" t="s">
        <v>36</v>
      </c>
      <c r="C39" s="107">
        <v>635</v>
      </c>
      <c r="D39" s="107">
        <v>629</v>
      </c>
      <c r="E39" s="107">
        <v>627</v>
      </c>
      <c r="F39" s="107">
        <v>628</v>
      </c>
      <c r="G39" s="107">
        <v>622</v>
      </c>
      <c r="H39" s="107">
        <v>616</v>
      </c>
      <c r="I39" s="107">
        <v>618</v>
      </c>
      <c r="J39" s="107">
        <v>619</v>
      </c>
      <c r="K39" s="107">
        <v>620</v>
      </c>
      <c r="L39" s="107">
        <v>621</v>
      </c>
      <c r="M39" s="107">
        <v>617</v>
      </c>
      <c r="N39" s="107">
        <v>593</v>
      </c>
      <c r="O39" s="117">
        <f t="shared" si="11"/>
        <v>7445</v>
      </c>
      <c r="P39" s="117">
        <f t="shared" si="12"/>
        <v>620</v>
      </c>
      <c r="Q39" s="100"/>
    </row>
    <row r="40" spans="1:17" s="78" customFormat="1" ht="20" customHeight="1">
      <c r="A40" s="84"/>
      <c r="B40" s="98" t="s">
        <v>20</v>
      </c>
      <c r="C40" s="107">
        <v>4597</v>
      </c>
      <c r="D40" s="107">
        <v>4611</v>
      </c>
      <c r="E40" s="107">
        <v>4610</v>
      </c>
      <c r="F40" s="107">
        <v>4622</v>
      </c>
      <c r="G40" s="107">
        <v>4627</v>
      </c>
      <c r="H40" s="107">
        <v>4631</v>
      </c>
      <c r="I40" s="107">
        <v>4639</v>
      </c>
      <c r="J40" s="107">
        <v>4648</v>
      </c>
      <c r="K40" s="107">
        <v>4650</v>
      </c>
      <c r="L40" s="107">
        <v>4665</v>
      </c>
      <c r="M40" s="107">
        <v>4671</v>
      </c>
      <c r="N40" s="107">
        <v>4657</v>
      </c>
      <c r="O40" s="117">
        <f t="shared" si="11"/>
        <v>55628</v>
      </c>
      <c r="P40" s="117">
        <f t="shared" si="12"/>
        <v>4636</v>
      </c>
      <c r="Q40" s="100"/>
    </row>
    <row r="41" spans="1:17" s="78" customFormat="1" ht="20" customHeight="1">
      <c r="A41" s="85"/>
      <c r="B41" s="83" t="s">
        <v>26</v>
      </c>
      <c r="C41" s="108">
        <f t="shared" ref="C41:N41" si="14">SUM(C39:C40)</f>
        <v>5232</v>
      </c>
      <c r="D41" s="108">
        <f t="shared" si="14"/>
        <v>5240</v>
      </c>
      <c r="E41" s="108">
        <f t="shared" si="14"/>
        <v>5237</v>
      </c>
      <c r="F41" s="108">
        <f t="shared" si="14"/>
        <v>5250</v>
      </c>
      <c r="G41" s="108">
        <f t="shared" si="14"/>
        <v>5249</v>
      </c>
      <c r="H41" s="108">
        <f t="shared" si="14"/>
        <v>5247</v>
      </c>
      <c r="I41" s="108">
        <f t="shared" si="14"/>
        <v>5257</v>
      </c>
      <c r="J41" s="108">
        <f t="shared" si="14"/>
        <v>5267</v>
      </c>
      <c r="K41" s="108">
        <f t="shared" si="14"/>
        <v>5270</v>
      </c>
      <c r="L41" s="108">
        <f t="shared" si="14"/>
        <v>5286</v>
      </c>
      <c r="M41" s="108">
        <f t="shared" si="14"/>
        <v>5288</v>
      </c>
      <c r="N41" s="108">
        <f t="shared" si="14"/>
        <v>5250</v>
      </c>
      <c r="O41" s="117">
        <f t="shared" si="11"/>
        <v>63073</v>
      </c>
      <c r="P41" s="117">
        <f t="shared" si="12"/>
        <v>5256</v>
      </c>
      <c r="Q41" s="100"/>
    </row>
    <row r="42" spans="1:17" s="78" customFormat="1" ht="20" customHeight="1">
      <c r="A42" s="86" t="s">
        <v>44</v>
      </c>
      <c r="B42" s="98" t="s">
        <v>36</v>
      </c>
      <c r="C42" s="107">
        <v>1</v>
      </c>
      <c r="D42" s="107">
        <v>1</v>
      </c>
      <c r="E42" s="107">
        <v>1</v>
      </c>
      <c r="F42" s="107">
        <v>3</v>
      </c>
      <c r="G42" s="107">
        <v>3</v>
      </c>
      <c r="H42" s="107">
        <v>3</v>
      </c>
      <c r="I42" s="107">
        <v>3</v>
      </c>
      <c r="J42" s="107">
        <v>3</v>
      </c>
      <c r="K42" s="107">
        <v>4</v>
      </c>
      <c r="L42" s="107">
        <v>4</v>
      </c>
      <c r="M42" s="107">
        <v>3</v>
      </c>
      <c r="N42" s="107">
        <v>3</v>
      </c>
      <c r="O42" s="117">
        <f t="shared" si="11"/>
        <v>32</v>
      </c>
      <c r="P42" s="117">
        <f t="shared" si="12"/>
        <v>3</v>
      </c>
      <c r="Q42" s="100"/>
    </row>
    <row r="43" spans="1:17" s="78" customFormat="1" ht="20" customHeight="1">
      <c r="A43" s="84"/>
      <c r="B43" s="98" t="s">
        <v>20</v>
      </c>
      <c r="C43" s="107">
        <v>33</v>
      </c>
      <c r="D43" s="107">
        <v>34</v>
      </c>
      <c r="E43" s="107">
        <v>34</v>
      </c>
      <c r="F43" s="107">
        <v>36</v>
      </c>
      <c r="G43" s="107">
        <v>36</v>
      </c>
      <c r="H43" s="107">
        <v>36</v>
      </c>
      <c r="I43" s="107">
        <v>36</v>
      </c>
      <c r="J43" s="107">
        <v>36</v>
      </c>
      <c r="K43" s="107">
        <v>36</v>
      </c>
      <c r="L43" s="107">
        <v>36</v>
      </c>
      <c r="M43" s="107">
        <v>36</v>
      </c>
      <c r="N43" s="107">
        <v>36</v>
      </c>
      <c r="O43" s="117">
        <f t="shared" si="11"/>
        <v>425</v>
      </c>
      <c r="P43" s="117">
        <f t="shared" si="12"/>
        <v>35</v>
      </c>
      <c r="Q43" s="100"/>
    </row>
    <row r="44" spans="1:17" s="78" customFormat="1" ht="20" customHeight="1">
      <c r="A44" s="84"/>
      <c r="B44" s="98" t="s">
        <v>40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17">
        <f t="shared" si="11"/>
        <v>0</v>
      </c>
      <c r="P44" s="117">
        <f t="shared" si="12"/>
        <v>0</v>
      </c>
      <c r="Q44" s="100"/>
    </row>
    <row r="45" spans="1:17" s="78" customFormat="1" ht="20" customHeight="1">
      <c r="A45" s="85"/>
      <c r="B45" s="98" t="s">
        <v>26</v>
      </c>
      <c r="C45" s="107">
        <f t="shared" ref="C45:N45" si="15">SUM(C42:C44)</f>
        <v>34</v>
      </c>
      <c r="D45" s="107">
        <f t="shared" si="15"/>
        <v>35</v>
      </c>
      <c r="E45" s="107">
        <f t="shared" si="15"/>
        <v>35</v>
      </c>
      <c r="F45" s="107">
        <f t="shared" si="15"/>
        <v>39</v>
      </c>
      <c r="G45" s="107">
        <f t="shared" si="15"/>
        <v>39</v>
      </c>
      <c r="H45" s="107">
        <f t="shared" si="15"/>
        <v>39</v>
      </c>
      <c r="I45" s="107">
        <f t="shared" si="15"/>
        <v>39</v>
      </c>
      <c r="J45" s="107">
        <f t="shared" si="15"/>
        <v>39</v>
      </c>
      <c r="K45" s="107">
        <f t="shared" si="15"/>
        <v>40</v>
      </c>
      <c r="L45" s="107">
        <f t="shared" si="15"/>
        <v>40</v>
      </c>
      <c r="M45" s="107">
        <f t="shared" si="15"/>
        <v>39</v>
      </c>
      <c r="N45" s="107">
        <f t="shared" si="15"/>
        <v>39</v>
      </c>
      <c r="O45" s="117">
        <f t="shared" si="11"/>
        <v>457</v>
      </c>
      <c r="P45" s="117">
        <f t="shared" si="12"/>
        <v>38</v>
      </c>
      <c r="Q45" s="100"/>
    </row>
    <row r="46" spans="1:17" s="78" customFormat="1" ht="20" customHeight="1">
      <c r="A46" s="86" t="s">
        <v>47</v>
      </c>
      <c r="B46" s="98" t="s">
        <v>36</v>
      </c>
      <c r="C46" s="107">
        <v>1</v>
      </c>
      <c r="D46" s="107">
        <v>1</v>
      </c>
      <c r="E46" s="107">
        <v>1</v>
      </c>
      <c r="F46" s="107">
        <v>1</v>
      </c>
      <c r="G46" s="107">
        <v>1</v>
      </c>
      <c r="H46" s="107">
        <v>1</v>
      </c>
      <c r="I46" s="107">
        <v>1</v>
      </c>
      <c r="J46" s="107">
        <v>1</v>
      </c>
      <c r="K46" s="107">
        <v>1</v>
      </c>
      <c r="L46" s="107">
        <v>1</v>
      </c>
      <c r="M46" s="107">
        <v>1</v>
      </c>
      <c r="N46" s="107">
        <v>1</v>
      </c>
      <c r="O46" s="117">
        <f t="shared" si="11"/>
        <v>12</v>
      </c>
      <c r="P46" s="117">
        <f t="shared" si="12"/>
        <v>1</v>
      </c>
      <c r="Q46" s="100"/>
    </row>
    <row r="47" spans="1:17" s="78" customFormat="1" ht="20" customHeight="1">
      <c r="A47" s="84"/>
      <c r="B47" s="98" t="s">
        <v>20</v>
      </c>
      <c r="C47" s="107">
        <v>17</v>
      </c>
      <c r="D47" s="107">
        <v>17</v>
      </c>
      <c r="E47" s="107">
        <v>18</v>
      </c>
      <c r="F47" s="107">
        <v>24</v>
      </c>
      <c r="G47" s="107">
        <v>24</v>
      </c>
      <c r="H47" s="107">
        <v>24</v>
      </c>
      <c r="I47" s="107">
        <v>24</v>
      </c>
      <c r="J47" s="107">
        <v>24</v>
      </c>
      <c r="K47" s="107">
        <v>24</v>
      </c>
      <c r="L47" s="107">
        <v>24</v>
      </c>
      <c r="M47" s="107">
        <v>23</v>
      </c>
      <c r="N47" s="107">
        <v>23</v>
      </c>
      <c r="O47" s="117">
        <f t="shared" si="11"/>
        <v>266</v>
      </c>
      <c r="P47" s="117">
        <f t="shared" si="12"/>
        <v>22</v>
      </c>
      <c r="Q47" s="100"/>
    </row>
    <row r="48" spans="1:17" s="78" customFormat="1" ht="20" customHeight="1">
      <c r="A48" s="84"/>
      <c r="B48" s="98" t="s">
        <v>40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17">
        <f t="shared" si="11"/>
        <v>0</v>
      </c>
      <c r="P48" s="117">
        <f t="shared" si="12"/>
        <v>0</v>
      </c>
      <c r="Q48" s="100"/>
    </row>
    <row r="49" spans="1:17" s="78" customFormat="1" ht="20" customHeight="1">
      <c r="A49" s="85"/>
      <c r="B49" s="98" t="s">
        <v>26</v>
      </c>
      <c r="C49" s="107">
        <f t="shared" ref="C49:N49" si="16">SUM(C46:C48)</f>
        <v>18</v>
      </c>
      <c r="D49" s="107">
        <f t="shared" si="16"/>
        <v>18</v>
      </c>
      <c r="E49" s="107">
        <f t="shared" si="16"/>
        <v>19</v>
      </c>
      <c r="F49" s="107">
        <f t="shared" si="16"/>
        <v>25</v>
      </c>
      <c r="G49" s="107">
        <f t="shared" si="16"/>
        <v>25</v>
      </c>
      <c r="H49" s="107">
        <f t="shared" si="16"/>
        <v>25</v>
      </c>
      <c r="I49" s="107">
        <f t="shared" si="16"/>
        <v>25</v>
      </c>
      <c r="J49" s="107">
        <f t="shared" si="16"/>
        <v>25</v>
      </c>
      <c r="K49" s="107">
        <f t="shared" si="16"/>
        <v>25</v>
      </c>
      <c r="L49" s="107">
        <f t="shared" si="16"/>
        <v>25</v>
      </c>
      <c r="M49" s="107">
        <f t="shared" si="16"/>
        <v>24</v>
      </c>
      <c r="N49" s="107">
        <f t="shared" si="16"/>
        <v>24</v>
      </c>
      <c r="O49" s="117">
        <f t="shared" si="11"/>
        <v>278</v>
      </c>
      <c r="P49" s="117">
        <f t="shared" si="12"/>
        <v>23</v>
      </c>
      <c r="Q49" s="100"/>
    </row>
    <row r="50" spans="1:17" s="78" customFormat="1" ht="20" customHeight="1">
      <c r="A50" s="86" t="s">
        <v>43</v>
      </c>
      <c r="B50" s="98" t="s">
        <v>36</v>
      </c>
      <c r="C50" s="107">
        <v>5</v>
      </c>
      <c r="D50" s="107">
        <v>5</v>
      </c>
      <c r="E50" s="107">
        <v>5</v>
      </c>
      <c r="F50" s="107">
        <v>6</v>
      </c>
      <c r="G50" s="107">
        <v>6</v>
      </c>
      <c r="H50" s="107">
        <v>6</v>
      </c>
      <c r="I50" s="107">
        <v>5</v>
      </c>
      <c r="J50" s="107">
        <v>5</v>
      </c>
      <c r="K50" s="107">
        <v>5</v>
      </c>
      <c r="L50" s="107">
        <v>5</v>
      </c>
      <c r="M50" s="107">
        <v>5</v>
      </c>
      <c r="N50" s="107">
        <v>5</v>
      </c>
      <c r="O50" s="117">
        <f t="shared" si="11"/>
        <v>63</v>
      </c>
      <c r="P50" s="117">
        <f t="shared" si="12"/>
        <v>5</v>
      </c>
      <c r="Q50" s="100"/>
    </row>
    <row r="51" spans="1:17" s="78" customFormat="1" ht="20" customHeight="1">
      <c r="A51" s="87"/>
      <c r="B51" s="98" t="s">
        <v>20</v>
      </c>
      <c r="C51" s="107">
        <v>34</v>
      </c>
      <c r="D51" s="107">
        <v>34</v>
      </c>
      <c r="E51" s="107">
        <v>34</v>
      </c>
      <c r="F51" s="107">
        <v>36</v>
      </c>
      <c r="G51" s="107">
        <v>37</v>
      </c>
      <c r="H51" s="107">
        <v>36</v>
      </c>
      <c r="I51" s="107">
        <v>36</v>
      </c>
      <c r="J51" s="107">
        <v>36</v>
      </c>
      <c r="K51" s="107">
        <v>36</v>
      </c>
      <c r="L51" s="107">
        <v>36</v>
      </c>
      <c r="M51" s="107">
        <v>35</v>
      </c>
      <c r="N51" s="107">
        <v>37</v>
      </c>
      <c r="O51" s="117">
        <f t="shared" si="11"/>
        <v>427</v>
      </c>
      <c r="P51" s="117">
        <f t="shared" si="12"/>
        <v>36</v>
      </c>
      <c r="Q51" s="100"/>
    </row>
    <row r="52" spans="1:17" s="78" customFormat="1" ht="20" customHeight="1">
      <c r="A52" s="87"/>
      <c r="B52" s="98" t="s">
        <v>40</v>
      </c>
      <c r="C52" s="107">
        <v>17</v>
      </c>
      <c r="D52" s="107">
        <v>18</v>
      </c>
      <c r="E52" s="107">
        <v>16</v>
      </c>
      <c r="F52" s="107">
        <v>22</v>
      </c>
      <c r="G52" s="107">
        <v>22</v>
      </c>
      <c r="H52" s="107">
        <v>20</v>
      </c>
      <c r="I52" s="107">
        <v>21</v>
      </c>
      <c r="J52" s="107">
        <v>22</v>
      </c>
      <c r="K52" s="107">
        <v>22</v>
      </c>
      <c r="L52" s="107">
        <v>22</v>
      </c>
      <c r="M52" s="107">
        <v>24</v>
      </c>
      <c r="N52" s="107">
        <v>26</v>
      </c>
      <c r="O52" s="117">
        <f t="shared" si="11"/>
        <v>252</v>
      </c>
      <c r="P52" s="117">
        <f t="shared" si="12"/>
        <v>21</v>
      </c>
      <c r="Q52" s="100"/>
    </row>
    <row r="53" spans="1:17" s="78" customFormat="1" ht="20" customHeight="1">
      <c r="A53" s="88"/>
      <c r="B53" s="98" t="s">
        <v>26</v>
      </c>
      <c r="C53" s="107">
        <f t="shared" ref="C53:N53" si="17">SUM(C50:C52)</f>
        <v>56</v>
      </c>
      <c r="D53" s="107">
        <f t="shared" si="17"/>
        <v>57</v>
      </c>
      <c r="E53" s="107">
        <f t="shared" si="17"/>
        <v>55</v>
      </c>
      <c r="F53" s="107">
        <f t="shared" si="17"/>
        <v>64</v>
      </c>
      <c r="G53" s="107">
        <f t="shared" si="17"/>
        <v>65</v>
      </c>
      <c r="H53" s="107">
        <f t="shared" si="17"/>
        <v>62</v>
      </c>
      <c r="I53" s="107">
        <f t="shared" si="17"/>
        <v>62</v>
      </c>
      <c r="J53" s="107">
        <f t="shared" si="17"/>
        <v>63</v>
      </c>
      <c r="K53" s="107">
        <f t="shared" si="17"/>
        <v>63</v>
      </c>
      <c r="L53" s="107">
        <f t="shared" si="17"/>
        <v>63</v>
      </c>
      <c r="M53" s="107">
        <f t="shared" si="17"/>
        <v>64</v>
      </c>
      <c r="N53" s="107">
        <f t="shared" si="17"/>
        <v>68</v>
      </c>
      <c r="O53" s="117">
        <f t="shared" si="11"/>
        <v>742</v>
      </c>
      <c r="P53" s="117">
        <f t="shared" si="12"/>
        <v>62</v>
      </c>
      <c r="Q53" s="123"/>
    </row>
    <row r="54" spans="1:17" s="78" customFormat="1" ht="20" customHeight="1">
      <c r="A54" s="86" t="s">
        <v>13</v>
      </c>
      <c r="B54" s="98" t="s">
        <v>36</v>
      </c>
      <c r="C54" s="107">
        <v>1372</v>
      </c>
      <c r="D54" s="107">
        <v>1473</v>
      </c>
      <c r="E54" s="107">
        <v>1471</v>
      </c>
      <c r="F54" s="107">
        <v>1464</v>
      </c>
      <c r="G54" s="107">
        <v>1478</v>
      </c>
      <c r="H54" s="107">
        <v>1464</v>
      </c>
      <c r="I54" s="107">
        <v>1467</v>
      </c>
      <c r="J54" s="107">
        <v>1441</v>
      </c>
      <c r="K54" s="107">
        <v>1428</v>
      </c>
      <c r="L54" s="107">
        <v>1436</v>
      </c>
      <c r="M54" s="107">
        <v>1434</v>
      </c>
      <c r="N54" s="107">
        <v>1433</v>
      </c>
      <c r="O54" s="117">
        <f t="shared" si="11"/>
        <v>17361</v>
      </c>
      <c r="P54" s="117">
        <f t="shared" si="12"/>
        <v>1447</v>
      </c>
      <c r="Q54" s="100"/>
    </row>
    <row r="55" spans="1:17" s="78" customFormat="1" ht="20" customHeight="1">
      <c r="A55" s="87"/>
      <c r="B55" s="98" t="s">
        <v>20</v>
      </c>
      <c r="C55" s="107">
        <v>329</v>
      </c>
      <c r="D55" s="107">
        <v>346</v>
      </c>
      <c r="E55" s="107">
        <v>347</v>
      </c>
      <c r="F55" s="107">
        <v>341</v>
      </c>
      <c r="G55" s="107">
        <v>332</v>
      </c>
      <c r="H55" s="107">
        <v>325</v>
      </c>
      <c r="I55" s="107">
        <v>324</v>
      </c>
      <c r="J55" s="107">
        <v>334</v>
      </c>
      <c r="K55" s="107">
        <v>328</v>
      </c>
      <c r="L55" s="107">
        <v>331</v>
      </c>
      <c r="M55" s="107">
        <v>325</v>
      </c>
      <c r="N55" s="107">
        <v>321</v>
      </c>
      <c r="O55" s="117">
        <f t="shared" si="11"/>
        <v>3983</v>
      </c>
      <c r="P55" s="117">
        <f t="shared" si="12"/>
        <v>332</v>
      </c>
      <c r="Q55" s="123"/>
    </row>
    <row r="56" spans="1:17" s="78" customFormat="1" ht="20" customHeight="1">
      <c r="A56" s="88"/>
      <c r="B56" s="98" t="s">
        <v>26</v>
      </c>
      <c r="C56" s="108">
        <f t="shared" ref="C56:N56" si="18">SUM(C54:C55)</f>
        <v>1701</v>
      </c>
      <c r="D56" s="108">
        <f t="shared" si="18"/>
        <v>1819</v>
      </c>
      <c r="E56" s="108">
        <f t="shared" si="18"/>
        <v>1818</v>
      </c>
      <c r="F56" s="108">
        <f t="shared" si="18"/>
        <v>1805</v>
      </c>
      <c r="G56" s="108">
        <f t="shared" si="18"/>
        <v>1810</v>
      </c>
      <c r="H56" s="108">
        <f t="shared" si="18"/>
        <v>1789</v>
      </c>
      <c r="I56" s="108">
        <f t="shared" si="18"/>
        <v>1791</v>
      </c>
      <c r="J56" s="108">
        <f t="shared" si="18"/>
        <v>1775</v>
      </c>
      <c r="K56" s="108">
        <f t="shared" si="18"/>
        <v>1756</v>
      </c>
      <c r="L56" s="108">
        <f t="shared" si="18"/>
        <v>1767</v>
      </c>
      <c r="M56" s="108">
        <f t="shared" si="18"/>
        <v>1759</v>
      </c>
      <c r="N56" s="108">
        <f t="shared" si="18"/>
        <v>1754</v>
      </c>
      <c r="O56" s="117">
        <f t="shared" si="11"/>
        <v>21344</v>
      </c>
      <c r="P56" s="117">
        <f t="shared" si="12"/>
        <v>1779</v>
      </c>
      <c r="Q56" s="124"/>
    </row>
    <row r="57" spans="1:17" s="78" customFormat="1" ht="20" customHeight="1">
      <c r="A57" s="83" t="s">
        <v>35</v>
      </c>
      <c r="B57" s="98" t="s">
        <v>36</v>
      </c>
      <c r="C57" s="107">
        <f>SUM(C36,C39,,C42,C46,C50,C54)</f>
        <v>2076</v>
      </c>
      <c r="D57" s="107">
        <f>SUM(D36,D39,D42,D46,D50,D54)</f>
        <v>2175</v>
      </c>
      <c r="E57" s="107">
        <f t="shared" ref="E57:N58" si="19">SUM(E36,E39,,E42,E46,E50,E54)</f>
        <v>2169</v>
      </c>
      <c r="F57" s="107">
        <f t="shared" si="19"/>
        <v>2169</v>
      </c>
      <c r="G57" s="107">
        <f t="shared" si="19"/>
        <v>2180</v>
      </c>
      <c r="H57" s="107">
        <f t="shared" si="19"/>
        <v>2160</v>
      </c>
      <c r="I57" s="107">
        <f t="shared" si="19"/>
        <v>2156</v>
      </c>
      <c r="J57" s="107">
        <f t="shared" si="19"/>
        <v>2118</v>
      </c>
      <c r="K57" s="107">
        <f t="shared" si="19"/>
        <v>2109</v>
      </c>
      <c r="L57" s="107">
        <f t="shared" si="19"/>
        <v>2117</v>
      </c>
      <c r="M57" s="107">
        <f t="shared" si="19"/>
        <v>2113</v>
      </c>
      <c r="N57" s="107">
        <f t="shared" si="19"/>
        <v>2085</v>
      </c>
      <c r="O57" s="117">
        <f t="shared" si="11"/>
        <v>25627</v>
      </c>
      <c r="P57" s="117">
        <f t="shared" si="12"/>
        <v>2136</v>
      </c>
      <c r="Q57" s="123"/>
    </row>
    <row r="58" spans="1:17" s="78" customFormat="1" ht="20" customHeight="1">
      <c r="A58" s="84"/>
      <c r="B58" s="98" t="s">
        <v>20</v>
      </c>
      <c r="C58" s="107">
        <f>SUM(C37,C40,,C43,C47,C51,C55)</f>
        <v>5470</v>
      </c>
      <c r="D58" s="107">
        <f>SUM(D37,D40,,D43,D47,D51,D55)</f>
        <v>5516</v>
      </c>
      <c r="E58" s="107">
        <f t="shared" si="19"/>
        <v>5533</v>
      </c>
      <c r="F58" s="107">
        <f t="shared" si="19"/>
        <v>5559</v>
      </c>
      <c r="G58" s="107">
        <f t="shared" si="19"/>
        <v>5568</v>
      </c>
      <c r="H58" s="107">
        <f t="shared" si="19"/>
        <v>5568</v>
      </c>
      <c r="I58" s="107">
        <f t="shared" si="19"/>
        <v>5570</v>
      </c>
      <c r="J58" s="107">
        <f t="shared" si="19"/>
        <v>5579</v>
      </c>
      <c r="K58" s="107">
        <f t="shared" si="19"/>
        <v>5576</v>
      </c>
      <c r="L58" s="107">
        <f t="shared" si="19"/>
        <v>5604</v>
      </c>
      <c r="M58" s="107">
        <f t="shared" si="19"/>
        <v>5598</v>
      </c>
      <c r="N58" s="107">
        <f t="shared" si="19"/>
        <v>5591</v>
      </c>
      <c r="O58" s="117">
        <f t="shared" si="11"/>
        <v>66732</v>
      </c>
      <c r="P58" s="117">
        <f t="shared" si="12"/>
        <v>5561</v>
      </c>
      <c r="Q58" s="100"/>
    </row>
    <row r="59" spans="1:17" s="78" customFormat="1" ht="20" customHeight="1">
      <c r="A59" s="84"/>
      <c r="B59" s="98" t="s">
        <v>40</v>
      </c>
      <c r="C59" s="107">
        <f t="shared" ref="C59:N59" si="20">SUM(C44,C48,C52)</f>
        <v>17</v>
      </c>
      <c r="D59" s="107">
        <f t="shared" si="20"/>
        <v>18</v>
      </c>
      <c r="E59" s="107">
        <f t="shared" si="20"/>
        <v>16</v>
      </c>
      <c r="F59" s="107">
        <f t="shared" si="20"/>
        <v>22</v>
      </c>
      <c r="G59" s="107">
        <f t="shared" si="20"/>
        <v>22</v>
      </c>
      <c r="H59" s="107">
        <f t="shared" si="20"/>
        <v>20</v>
      </c>
      <c r="I59" s="107">
        <f t="shared" si="20"/>
        <v>21</v>
      </c>
      <c r="J59" s="107">
        <f t="shared" si="20"/>
        <v>22</v>
      </c>
      <c r="K59" s="107">
        <f t="shared" si="20"/>
        <v>22</v>
      </c>
      <c r="L59" s="107">
        <f t="shared" si="20"/>
        <v>22</v>
      </c>
      <c r="M59" s="107">
        <f t="shared" si="20"/>
        <v>24</v>
      </c>
      <c r="N59" s="107">
        <f t="shared" si="20"/>
        <v>26</v>
      </c>
      <c r="O59" s="117">
        <f t="shared" si="11"/>
        <v>252</v>
      </c>
      <c r="P59" s="117">
        <f t="shared" si="12"/>
        <v>21</v>
      </c>
      <c r="Q59" s="100"/>
    </row>
    <row r="60" spans="1:17" s="78" customFormat="1" ht="20" customHeight="1">
      <c r="A60" s="85"/>
      <c r="B60" s="98" t="s">
        <v>26</v>
      </c>
      <c r="C60" s="107">
        <f t="shared" ref="C60:N60" si="21">SUM(C59,C58,C57)</f>
        <v>7563</v>
      </c>
      <c r="D60" s="107">
        <f t="shared" si="21"/>
        <v>7709</v>
      </c>
      <c r="E60" s="107">
        <f t="shared" si="21"/>
        <v>7718</v>
      </c>
      <c r="F60" s="107">
        <f t="shared" si="21"/>
        <v>7750</v>
      </c>
      <c r="G60" s="107">
        <f t="shared" si="21"/>
        <v>7770</v>
      </c>
      <c r="H60" s="107">
        <f t="shared" si="21"/>
        <v>7748</v>
      </c>
      <c r="I60" s="107">
        <f t="shared" si="21"/>
        <v>7747</v>
      </c>
      <c r="J60" s="107">
        <f t="shared" si="21"/>
        <v>7719</v>
      </c>
      <c r="K60" s="107">
        <f t="shared" si="21"/>
        <v>7707</v>
      </c>
      <c r="L60" s="107">
        <f t="shared" si="21"/>
        <v>7743</v>
      </c>
      <c r="M60" s="107">
        <f t="shared" si="21"/>
        <v>7735</v>
      </c>
      <c r="N60" s="107">
        <f t="shared" si="21"/>
        <v>7702</v>
      </c>
      <c r="O60" s="117">
        <f t="shared" si="11"/>
        <v>92611</v>
      </c>
      <c r="P60" s="117">
        <f t="shared" si="12"/>
        <v>7718</v>
      </c>
      <c r="Q60" s="100"/>
    </row>
    <row r="61" spans="1:17" s="78" customFormat="1" ht="20" customHeight="1">
      <c r="A61" s="92" t="s">
        <v>6</v>
      </c>
      <c r="B61" s="9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8"/>
      <c r="P61" s="118"/>
      <c r="Q61" s="99"/>
    </row>
    <row r="62" spans="1:17" s="78" customFormat="1" ht="20" customHeight="1">
      <c r="A62" s="92"/>
      <c r="B62" s="9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18"/>
      <c r="P62" s="118"/>
      <c r="Q62" s="99"/>
    </row>
    <row r="63" spans="1:17" s="78" customFormat="1" ht="20" customHeight="1">
      <c r="A63" s="91" t="s">
        <v>21</v>
      </c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</row>
    <row r="64" spans="1:17">
      <c r="A64" s="93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</row>
  </sheetData>
  <mergeCells count="14">
    <mergeCell ref="A5:A7"/>
    <mergeCell ref="A8:A10"/>
    <mergeCell ref="A11:A14"/>
    <mergeCell ref="A15:A18"/>
    <mergeCell ref="A19:A21"/>
    <mergeCell ref="A22:A25"/>
    <mergeCell ref="A26:A29"/>
    <mergeCell ref="A36:A38"/>
    <mergeCell ref="A39:A41"/>
    <mergeCell ref="A42:A45"/>
    <mergeCell ref="A46:A49"/>
    <mergeCell ref="A50:A53"/>
    <mergeCell ref="A54:A56"/>
    <mergeCell ref="A57:A60"/>
  </mergeCells>
  <phoneticPr fontId="2"/>
  <pageMargins left="0.78740157480314943" right="0.78740157480314943" top="0.98425196850393681" bottom="0.98425196850393681" header="0.51181102362204722" footer="0.51181102362204722"/>
  <pageSetup paperSize="9" scale="57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3"/>
  <sheetViews>
    <sheetView zoomScaleSheetLayoutView="100" workbookViewId="0">
      <selection activeCell="A3" sqref="A3"/>
    </sheetView>
  </sheetViews>
  <sheetFormatPr defaultRowHeight="13.5"/>
  <cols>
    <col min="1" max="1" width="11.25" style="77" customWidth="1"/>
    <col min="2" max="2" width="4.75" style="77" customWidth="1"/>
    <col min="3" max="14" width="7.625" style="77" customWidth="1"/>
    <col min="15" max="15" width="8.875" style="77" customWidth="1"/>
    <col min="16" max="16" width="7.625" style="77" customWidth="1"/>
    <col min="17" max="17" width="2.25" style="77" customWidth="1"/>
    <col min="18" max="16384" width="9" style="77" customWidth="1"/>
  </cols>
  <sheetData>
    <row r="1" spans="1:17" s="77" customFormat="1" ht="27" customHeight="1">
      <c r="A1" s="79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7" s="77" customFormat="1" ht="20" customHeight="1">
      <c r="A2" s="80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9" t="s">
        <v>46</v>
      </c>
    </row>
    <row r="3" spans="1:17" s="77" customFormat="1" ht="20" customHeight="1">
      <c r="A3" s="81"/>
      <c r="B3" s="96"/>
      <c r="C3" s="101" t="s">
        <v>1</v>
      </c>
      <c r="D3" s="83"/>
      <c r="E3" s="105"/>
      <c r="F3" s="83"/>
      <c r="G3" s="112"/>
      <c r="H3" s="83"/>
      <c r="I3" s="83"/>
      <c r="J3" s="83"/>
      <c r="K3" s="83"/>
      <c r="L3" s="101" t="s">
        <v>38</v>
      </c>
      <c r="M3" s="83"/>
      <c r="N3" s="83"/>
      <c r="O3" s="83" t="s">
        <v>25</v>
      </c>
      <c r="P3" s="83" t="s">
        <v>33</v>
      </c>
      <c r="Q3" s="120"/>
    </row>
    <row r="4" spans="1:17" s="77" customFormat="1" ht="20" customHeight="1">
      <c r="A4" s="82"/>
      <c r="B4" s="97"/>
      <c r="C4" s="102" t="s">
        <v>2</v>
      </c>
      <c r="D4" s="102" t="s">
        <v>10</v>
      </c>
      <c r="E4" s="110" t="s">
        <v>23</v>
      </c>
      <c r="F4" s="111" t="s">
        <v>24</v>
      </c>
      <c r="G4" s="113" t="s">
        <v>12</v>
      </c>
      <c r="H4" s="111" t="s">
        <v>0</v>
      </c>
      <c r="I4" s="85" t="s">
        <v>5</v>
      </c>
      <c r="J4" s="111" t="s">
        <v>17</v>
      </c>
      <c r="K4" s="85" t="s">
        <v>22</v>
      </c>
      <c r="L4" s="114" t="s">
        <v>32</v>
      </c>
      <c r="M4" s="85" t="s">
        <v>9</v>
      </c>
      <c r="N4" s="113" t="s">
        <v>34</v>
      </c>
      <c r="O4" s="85" t="s">
        <v>39</v>
      </c>
      <c r="P4" s="85" t="s">
        <v>27</v>
      </c>
      <c r="Q4" s="120"/>
    </row>
    <row r="5" spans="1:17" s="77" customFormat="1" ht="20" customHeight="1">
      <c r="A5" s="83" t="s">
        <v>18</v>
      </c>
      <c r="B5" s="98" t="s">
        <v>36</v>
      </c>
      <c r="C5" s="103">
        <v>48</v>
      </c>
      <c r="D5" s="103">
        <v>49</v>
      </c>
      <c r="E5" s="103">
        <v>51</v>
      </c>
      <c r="F5" s="103">
        <v>57</v>
      </c>
      <c r="G5" s="103">
        <v>59</v>
      </c>
      <c r="H5" s="103">
        <v>55</v>
      </c>
      <c r="I5" s="103">
        <v>55</v>
      </c>
      <c r="J5" s="103">
        <v>55</v>
      </c>
      <c r="K5" s="103">
        <v>48</v>
      </c>
      <c r="L5" s="103">
        <v>54</v>
      </c>
      <c r="M5" s="103">
        <v>48</v>
      </c>
      <c r="N5" s="103">
        <v>49</v>
      </c>
      <c r="O5" s="116">
        <f t="shared" ref="O5:O22" si="0">SUM(C5:N5)</f>
        <v>628</v>
      </c>
      <c r="P5" s="116">
        <f t="shared" ref="P5:P24" si="1">ROUND(O5/12,0)</f>
        <v>52</v>
      </c>
      <c r="Q5" s="120"/>
    </row>
    <row r="6" spans="1:17" s="77" customFormat="1" ht="20" customHeight="1">
      <c r="A6" s="84"/>
      <c r="B6" s="98" t="s">
        <v>20</v>
      </c>
      <c r="C6" s="103">
        <v>498</v>
      </c>
      <c r="D6" s="103">
        <v>502</v>
      </c>
      <c r="E6" s="103">
        <v>479</v>
      </c>
      <c r="F6" s="103">
        <v>463</v>
      </c>
      <c r="G6" s="103">
        <v>459</v>
      </c>
      <c r="H6" s="103">
        <v>451</v>
      </c>
      <c r="I6" s="103">
        <v>461</v>
      </c>
      <c r="J6" s="103">
        <v>433</v>
      </c>
      <c r="K6" s="103">
        <v>423</v>
      </c>
      <c r="L6" s="103">
        <v>411</v>
      </c>
      <c r="M6" s="103">
        <v>407</v>
      </c>
      <c r="N6" s="103">
        <v>408</v>
      </c>
      <c r="O6" s="116">
        <f t="shared" si="0"/>
        <v>5395</v>
      </c>
      <c r="P6" s="116">
        <f t="shared" si="1"/>
        <v>450</v>
      </c>
      <c r="Q6" s="120"/>
    </row>
    <row r="7" spans="1:17" s="77" customFormat="1" ht="20" customHeight="1">
      <c r="A7" s="85"/>
      <c r="B7" s="98" t="s">
        <v>26</v>
      </c>
      <c r="C7" s="103">
        <f t="shared" ref="C7:N7" si="2">SUM(C5:C6)</f>
        <v>546</v>
      </c>
      <c r="D7" s="103">
        <f t="shared" si="2"/>
        <v>551</v>
      </c>
      <c r="E7" s="103">
        <f t="shared" si="2"/>
        <v>530</v>
      </c>
      <c r="F7" s="103">
        <f t="shared" si="2"/>
        <v>520</v>
      </c>
      <c r="G7" s="103">
        <f t="shared" si="2"/>
        <v>518</v>
      </c>
      <c r="H7" s="103">
        <f t="shared" si="2"/>
        <v>506</v>
      </c>
      <c r="I7" s="103">
        <f t="shared" si="2"/>
        <v>516</v>
      </c>
      <c r="J7" s="103">
        <f t="shared" si="2"/>
        <v>488</v>
      </c>
      <c r="K7" s="103">
        <f t="shared" si="2"/>
        <v>471</v>
      </c>
      <c r="L7" s="103">
        <f t="shared" si="2"/>
        <v>465</v>
      </c>
      <c r="M7" s="103">
        <f t="shared" si="2"/>
        <v>455</v>
      </c>
      <c r="N7" s="103">
        <f t="shared" si="2"/>
        <v>457</v>
      </c>
      <c r="O7" s="116">
        <f t="shared" si="0"/>
        <v>6023</v>
      </c>
      <c r="P7" s="116">
        <f t="shared" si="1"/>
        <v>502</v>
      </c>
      <c r="Q7" s="120"/>
    </row>
    <row r="8" spans="1:17" s="77" customFormat="1" ht="20" customHeight="1">
      <c r="A8" s="83" t="s">
        <v>31</v>
      </c>
      <c r="B8" s="98" t="s">
        <v>36</v>
      </c>
      <c r="C8" s="103">
        <v>1852</v>
      </c>
      <c r="D8" s="103">
        <v>1848</v>
      </c>
      <c r="E8" s="103">
        <v>1847</v>
      </c>
      <c r="F8" s="103">
        <v>1854</v>
      </c>
      <c r="G8" s="103">
        <v>1834</v>
      </c>
      <c r="H8" s="103">
        <v>1846</v>
      </c>
      <c r="I8" s="103">
        <v>1842</v>
      </c>
      <c r="J8" s="103">
        <v>1843</v>
      </c>
      <c r="K8" s="103">
        <v>1839</v>
      </c>
      <c r="L8" s="103">
        <v>1826</v>
      </c>
      <c r="M8" s="103">
        <v>1853</v>
      </c>
      <c r="N8" s="103">
        <v>1848</v>
      </c>
      <c r="O8" s="116">
        <f t="shared" si="0"/>
        <v>22132</v>
      </c>
      <c r="P8" s="116">
        <f t="shared" si="1"/>
        <v>1844</v>
      </c>
      <c r="Q8" s="120"/>
    </row>
    <row r="9" spans="1:17" s="77" customFormat="1" ht="20" customHeight="1">
      <c r="A9" s="84"/>
      <c r="B9" s="98" t="s">
        <v>20</v>
      </c>
      <c r="C9" s="103">
        <v>11667</v>
      </c>
      <c r="D9" s="103">
        <v>11718</v>
      </c>
      <c r="E9" s="103">
        <v>11764</v>
      </c>
      <c r="F9" s="103">
        <v>11807</v>
      </c>
      <c r="G9" s="103">
        <v>11876</v>
      </c>
      <c r="H9" s="103">
        <v>11907</v>
      </c>
      <c r="I9" s="103">
        <v>11986</v>
      </c>
      <c r="J9" s="103">
        <v>12028</v>
      </c>
      <c r="K9" s="103">
        <v>12055</v>
      </c>
      <c r="L9" s="103">
        <v>12112</v>
      </c>
      <c r="M9" s="103">
        <v>12126</v>
      </c>
      <c r="N9" s="103">
        <v>12103</v>
      </c>
      <c r="O9" s="116">
        <f t="shared" si="0"/>
        <v>143149</v>
      </c>
      <c r="P9" s="116">
        <f t="shared" si="1"/>
        <v>11929</v>
      </c>
      <c r="Q9" s="120"/>
    </row>
    <row r="10" spans="1:17" s="77" customFormat="1" ht="20" customHeight="1">
      <c r="A10" s="85"/>
      <c r="B10" s="83" t="s">
        <v>26</v>
      </c>
      <c r="C10" s="104">
        <f t="shared" ref="C10:N10" si="3">SUM(C8:C9)</f>
        <v>13519</v>
      </c>
      <c r="D10" s="104">
        <f t="shared" si="3"/>
        <v>13566</v>
      </c>
      <c r="E10" s="104">
        <f t="shared" si="3"/>
        <v>13611</v>
      </c>
      <c r="F10" s="104">
        <f t="shared" si="3"/>
        <v>13661</v>
      </c>
      <c r="G10" s="104">
        <f t="shared" si="3"/>
        <v>13710</v>
      </c>
      <c r="H10" s="104">
        <f t="shared" si="3"/>
        <v>13753</v>
      </c>
      <c r="I10" s="104">
        <f t="shared" si="3"/>
        <v>13828</v>
      </c>
      <c r="J10" s="104">
        <f t="shared" si="3"/>
        <v>13871</v>
      </c>
      <c r="K10" s="104">
        <f t="shared" si="3"/>
        <v>13894</v>
      </c>
      <c r="L10" s="104">
        <f t="shared" si="3"/>
        <v>13938</v>
      </c>
      <c r="M10" s="104">
        <f t="shared" si="3"/>
        <v>13979</v>
      </c>
      <c r="N10" s="104">
        <f t="shared" si="3"/>
        <v>13951</v>
      </c>
      <c r="O10" s="116">
        <f t="shared" si="0"/>
        <v>165281</v>
      </c>
      <c r="P10" s="116">
        <f t="shared" si="1"/>
        <v>13773</v>
      </c>
      <c r="Q10" s="120"/>
    </row>
    <row r="11" spans="1:17" s="77" customFormat="1" ht="20" customHeight="1">
      <c r="A11" s="86" t="s">
        <v>41</v>
      </c>
      <c r="B11" s="98" t="s">
        <v>36</v>
      </c>
      <c r="C11" s="103">
        <v>690</v>
      </c>
      <c r="D11" s="103">
        <v>701</v>
      </c>
      <c r="E11" s="103">
        <v>697</v>
      </c>
      <c r="F11" s="103">
        <v>692</v>
      </c>
      <c r="G11" s="103">
        <v>690</v>
      </c>
      <c r="H11" s="103">
        <v>672</v>
      </c>
      <c r="I11" s="103">
        <v>679</v>
      </c>
      <c r="J11" s="103">
        <v>686</v>
      </c>
      <c r="K11" s="103">
        <v>688</v>
      </c>
      <c r="L11" s="103">
        <v>699</v>
      </c>
      <c r="M11" s="103">
        <v>689</v>
      </c>
      <c r="N11" s="103">
        <v>685</v>
      </c>
      <c r="O11" s="116">
        <f t="shared" si="0"/>
        <v>8268</v>
      </c>
      <c r="P11" s="116">
        <f t="shared" si="1"/>
        <v>689</v>
      </c>
      <c r="Q11" s="120"/>
    </row>
    <row r="12" spans="1:17" s="77" customFormat="1" ht="20" customHeight="1">
      <c r="A12" s="84"/>
      <c r="B12" s="98" t="s">
        <v>20</v>
      </c>
      <c r="C12" s="103">
        <v>1039</v>
      </c>
      <c r="D12" s="103">
        <v>1037</v>
      </c>
      <c r="E12" s="103">
        <v>1043</v>
      </c>
      <c r="F12" s="103">
        <v>1053</v>
      </c>
      <c r="G12" s="103">
        <v>1072</v>
      </c>
      <c r="H12" s="103">
        <v>1089</v>
      </c>
      <c r="I12" s="103">
        <v>1088</v>
      </c>
      <c r="J12" s="103">
        <v>1084</v>
      </c>
      <c r="K12" s="103">
        <v>1092</v>
      </c>
      <c r="L12" s="103">
        <v>1092</v>
      </c>
      <c r="M12" s="103">
        <v>1104</v>
      </c>
      <c r="N12" s="103">
        <v>1104</v>
      </c>
      <c r="O12" s="116">
        <f t="shared" si="0"/>
        <v>12897</v>
      </c>
      <c r="P12" s="116">
        <f t="shared" si="1"/>
        <v>1075</v>
      </c>
      <c r="Q12" s="120"/>
    </row>
    <row r="13" spans="1:17" s="77" customFormat="1" ht="20" customHeight="1">
      <c r="A13" s="84"/>
      <c r="B13" s="98" t="s">
        <v>40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16">
        <f t="shared" si="0"/>
        <v>0</v>
      </c>
      <c r="P13" s="116">
        <f t="shared" si="1"/>
        <v>0</v>
      </c>
      <c r="Q13" s="120"/>
    </row>
    <row r="14" spans="1:17" s="77" customFormat="1" ht="20" customHeight="1">
      <c r="A14" s="85"/>
      <c r="B14" s="98" t="s">
        <v>26</v>
      </c>
      <c r="C14" s="103">
        <f t="shared" ref="C14:N14" si="4">SUM(C11:C13)</f>
        <v>1729</v>
      </c>
      <c r="D14" s="103">
        <f t="shared" si="4"/>
        <v>1738</v>
      </c>
      <c r="E14" s="103">
        <f t="shared" si="4"/>
        <v>1740</v>
      </c>
      <c r="F14" s="103">
        <f t="shared" si="4"/>
        <v>1745</v>
      </c>
      <c r="G14" s="103">
        <f t="shared" si="4"/>
        <v>1762</v>
      </c>
      <c r="H14" s="103">
        <f t="shared" si="4"/>
        <v>1761</v>
      </c>
      <c r="I14" s="103">
        <f t="shared" si="4"/>
        <v>1767</v>
      </c>
      <c r="J14" s="103">
        <f t="shared" si="4"/>
        <v>1770</v>
      </c>
      <c r="K14" s="103">
        <f t="shared" si="4"/>
        <v>1780</v>
      </c>
      <c r="L14" s="103">
        <f t="shared" si="4"/>
        <v>1791</v>
      </c>
      <c r="M14" s="103">
        <f t="shared" si="4"/>
        <v>1793</v>
      </c>
      <c r="N14" s="103">
        <f t="shared" si="4"/>
        <v>1789</v>
      </c>
      <c r="O14" s="116">
        <f t="shared" si="0"/>
        <v>21165</v>
      </c>
      <c r="P14" s="116">
        <f t="shared" si="1"/>
        <v>1764</v>
      </c>
      <c r="Q14" s="120"/>
    </row>
    <row r="15" spans="1:17" s="77" customFormat="1" ht="20" customHeight="1">
      <c r="A15" s="86" t="s">
        <v>4</v>
      </c>
      <c r="B15" s="98" t="s">
        <v>36</v>
      </c>
      <c r="C15" s="103">
        <v>46</v>
      </c>
      <c r="D15" s="103">
        <v>46</v>
      </c>
      <c r="E15" s="103">
        <v>47</v>
      </c>
      <c r="F15" s="103">
        <v>51</v>
      </c>
      <c r="G15" s="103">
        <v>54</v>
      </c>
      <c r="H15" s="103">
        <v>57</v>
      </c>
      <c r="I15" s="103">
        <v>53</v>
      </c>
      <c r="J15" s="103">
        <v>54</v>
      </c>
      <c r="K15" s="103">
        <v>54</v>
      </c>
      <c r="L15" s="103">
        <v>54</v>
      </c>
      <c r="M15" s="103">
        <v>52</v>
      </c>
      <c r="N15" s="103">
        <v>52</v>
      </c>
      <c r="O15" s="116">
        <f t="shared" si="0"/>
        <v>620</v>
      </c>
      <c r="P15" s="116">
        <f t="shared" si="1"/>
        <v>52</v>
      </c>
      <c r="Q15" s="120"/>
    </row>
    <row r="16" spans="1:17" s="77" customFormat="1" ht="20" customHeight="1">
      <c r="A16" s="84"/>
      <c r="B16" s="98" t="s">
        <v>20</v>
      </c>
      <c r="C16" s="103">
        <v>108</v>
      </c>
      <c r="D16" s="103">
        <v>112</v>
      </c>
      <c r="E16" s="103">
        <v>112</v>
      </c>
      <c r="F16" s="103">
        <v>100</v>
      </c>
      <c r="G16" s="103">
        <v>99</v>
      </c>
      <c r="H16" s="103">
        <v>98</v>
      </c>
      <c r="I16" s="103">
        <v>103</v>
      </c>
      <c r="J16" s="103">
        <v>100</v>
      </c>
      <c r="K16" s="103">
        <v>99</v>
      </c>
      <c r="L16" s="103">
        <v>99</v>
      </c>
      <c r="M16" s="103">
        <v>99</v>
      </c>
      <c r="N16" s="103">
        <v>96</v>
      </c>
      <c r="O16" s="116">
        <f t="shared" si="0"/>
        <v>1225</v>
      </c>
      <c r="P16" s="116">
        <f t="shared" si="1"/>
        <v>102</v>
      </c>
      <c r="Q16" s="120"/>
    </row>
    <row r="17" spans="1:17" s="77" customFormat="1" ht="20" customHeight="1">
      <c r="A17" s="84"/>
      <c r="B17" s="98" t="s">
        <v>40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16">
        <f t="shared" si="0"/>
        <v>0</v>
      </c>
      <c r="P17" s="116">
        <f t="shared" si="1"/>
        <v>0</v>
      </c>
      <c r="Q17" s="120"/>
    </row>
    <row r="18" spans="1:17" s="77" customFormat="1" ht="20" customHeight="1">
      <c r="A18" s="85"/>
      <c r="B18" s="98" t="s">
        <v>26</v>
      </c>
      <c r="C18" s="103">
        <f t="shared" ref="C18:N18" si="5">SUM(C15:C17)</f>
        <v>154</v>
      </c>
      <c r="D18" s="103">
        <f t="shared" si="5"/>
        <v>158</v>
      </c>
      <c r="E18" s="103">
        <f t="shared" si="5"/>
        <v>159</v>
      </c>
      <c r="F18" s="103">
        <f t="shared" si="5"/>
        <v>151</v>
      </c>
      <c r="G18" s="103">
        <f t="shared" si="5"/>
        <v>153</v>
      </c>
      <c r="H18" s="103">
        <f t="shared" si="5"/>
        <v>155</v>
      </c>
      <c r="I18" s="103">
        <f t="shared" si="5"/>
        <v>156</v>
      </c>
      <c r="J18" s="103">
        <f t="shared" si="5"/>
        <v>154</v>
      </c>
      <c r="K18" s="103">
        <f t="shared" si="5"/>
        <v>153</v>
      </c>
      <c r="L18" s="103">
        <f t="shared" si="5"/>
        <v>153</v>
      </c>
      <c r="M18" s="103">
        <f t="shared" si="5"/>
        <v>151</v>
      </c>
      <c r="N18" s="103">
        <f t="shared" si="5"/>
        <v>148</v>
      </c>
      <c r="O18" s="116">
        <f t="shared" si="0"/>
        <v>1845</v>
      </c>
      <c r="P18" s="116">
        <f t="shared" si="1"/>
        <v>154</v>
      </c>
      <c r="Q18" s="120"/>
    </row>
    <row r="19" spans="1:17" s="77" customFormat="1" ht="20" customHeight="1">
      <c r="A19" s="86" t="s">
        <v>7</v>
      </c>
      <c r="B19" s="98" t="s">
        <v>36</v>
      </c>
      <c r="C19" s="103">
        <v>363</v>
      </c>
      <c r="D19" s="103">
        <v>360</v>
      </c>
      <c r="E19" s="103">
        <v>357</v>
      </c>
      <c r="F19" s="103">
        <v>350</v>
      </c>
      <c r="G19" s="103">
        <v>350</v>
      </c>
      <c r="H19" s="103">
        <v>359</v>
      </c>
      <c r="I19" s="103">
        <v>356</v>
      </c>
      <c r="J19" s="103">
        <v>353</v>
      </c>
      <c r="K19" s="103">
        <v>353</v>
      </c>
      <c r="L19" s="103">
        <v>354</v>
      </c>
      <c r="M19" s="103">
        <v>357</v>
      </c>
      <c r="N19" s="103">
        <v>357</v>
      </c>
      <c r="O19" s="116">
        <f t="shared" si="0"/>
        <v>4269</v>
      </c>
      <c r="P19" s="116">
        <f t="shared" si="1"/>
        <v>356</v>
      </c>
      <c r="Q19" s="120"/>
    </row>
    <row r="20" spans="1:17" s="77" customFormat="1" ht="20" customHeight="1">
      <c r="A20" s="87"/>
      <c r="B20" s="98" t="s">
        <v>20</v>
      </c>
      <c r="C20" s="103">
        <v>337</v>
      </c>
      <c r="D20" s="103">
        <v>338</v>
      </c>
      <c r="E20" s="103">
        <v>338</v>
      </c>
      <c r="F20" s="103">
        <v>333</v>
      </c>
      <c r="G20" s="103">
        <v>337</v>
      </c>
      <c r="H20" s="103">
        <v>336</v>
      </c>
      <c r="I20" s="103">
        <v>336</v>
      </c>
      <c r="J20" s="103">
        <v>338</v>
      </c>
      <c r="K20" s="103">
        <v>337</v>
      </c>
      <c r="L20" s="103">
        <v>335</v>
      </c>
      <c r="M20" s="103">
        <v>332</v>
      </c>
      <c r="N20" s="103">
        <v>334</v>
      </c>
      <c r="O20" s="116">
        <f t="shared" si="0"/>
        <v>4031</v>
      </c>
      <c r="P20" s="116">
        <f t="shared" si="1"/>
        <v>336</v>
      </c>
      <c r="Q20" s="120"/>
    </row>
    <row r="21" spans="1:17" s="77" customFormat="1" ht="20" customHeight="1">
      <c r="A21" s="88"/>
      <c r="B21" s="98" t="s">
        <v>26</v>
      </c>
      <c r="C21" s="103">
        <f t="shared" ref="C21:N21" si="6">SUM(C19:C20)</f>
        <v>700</v>
      </c>
      <c r="D21" s="103">
        <f t="shared" si="6"/>
        <v>698</v>
      </c>
      <c r="E21" s="103">
        <f t="shared" si="6"/>
        <v>695</v>
      </c>
      <c r="F21" s="103">
        <f t="shared" si="6"/>
        <v>683</v>
      </c>
      <c r="G21" s="103">
        <f t="shared" si="6"/>
        <v>687</v>
      </c>
      <c r="H21" s="103">
        <f t="shared" si="6"/>
        <v>695</v>
      </c>
      <c r="I21" s="103">
        <f t="shared" si="6"/>
        <v>692</v>
      </c>
      <c r="J21" s="103">
        <f t="shared" si="6"/>
        <v>691</v>
      </c>
      <c r="K21" s="103">
        <f t="shared" si="6"/>
        <v>690</v>
      </c>
      <c r="L21" s="103">
        <f t="shared" si="6"/>
        <v>689</v>
      </c>
      <c r="M21" s="103">
        <f t="shared" si="6"/>
        <v>689</v>
      </c>
      <c r="N21" s="103">
        <f t="shared" si="6"/>
        <v>691</v>
      </c>
      <c r="O21" s="116">
        <f t="shared" si="0"/>
        <v>8300</v>
      </c>
      <c r="P21" s="116">
        <f t="shared" si="1"/>
        <v>692</v>
      </c>
      <c r="Q21" s="121"/>
    </row>
    <row r="22" spans="1:17" s="77" customFormat="1" ht="20" customHeight="1">
      <c r="A22" s="86" t="s">
        <v>11</v>
      </c>
      <c r="B22" s="98" t="s">
        <v>36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16">
        <f t="shared" si="0"/>
        <v>0</v>
      </c>
      <c r="P22" s="116">
        <f t="shared" si="1"/>
        <v>0</v>
      </c>
      <c r="Q22" s="120"/>
    </row>
    <row r="23" spans="1:17" s="77" customFormat="1" ht="20" customHeight="1">
      <c r="A23" s="87"/>
      <c r="B23" s="98" t="s">
        <v>20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16">
        <v>0</v>
      </c>
      <c r="P23" s="116">
        <f t="shared" si="1"/>
        <v>0</v>
      </c>
      <c r="Q23" s="121"/>
    </row>
    <row r="24" spans="1:17" s="77" customFormat="1" ht="20" customHeight="1">
      <c r="A24" s="87"/>
      <c r="B24" s="98" t="s">
        <v>40</v>
      </c>
      <c r="C24" s="104">
        <v>790</v>
      </c>
      <c r="D24" s="104">
        <v>793</v>
      </c>
      <c r="E24" s="104">
        <v>795</v>
      </c>
      <c r="F24" s="104">
        <v>793</v>
      </c>
      <c r="G24" s="104">
        <v>793</v>
      </c>
      <c r="H24" s="104">
        <v>796</v>
      </c>
      <c r="I24" s="104">
        <v>799</v>
      </c>
      <c r="J24" s="104">
        <v>793</v>
      </c>
      <c r="K24" s="104">
        <v>800</v>
      </c>
      <c r="L24" s="104">
        <v>799</v>
      </c>
      <c r="M24" s="104">
        <v>802</v>
      </c>
      <c r="N24" s="104">
        <v>798</v>
      </c>
      <c r="O24" s="116">
        <f>SUM(C24:N24)</f>
        <v>9551</v>
      </c>
      <c r="P24" s="116">
        <f t="shared" si="1"/>
        <v>796</v>
      </c>
      <c r="Q24" s="121"/>
    </row>
    <row r="25" spans="1:17" s="77" customFormat="1" ht="20" customHeight="1">
      <c r="A25" s="88"/>
      <c r="B25" s="98" t="s">
        <v>26</v>
      </c>
      <c r="C25" s="104">
        <f t="shared" ref="C25:P25" si="7">SUM(C22:C24)</f>
        <v>790</v>
      </c>
      <c r="D25" s="104">
        <f t="shared" si="7"/>
        <v>793</v>
      </c>
      <c r="E25" s="104">
        <f t="shared" si="7"/>
        <v>795</v>
      </c>
      <c r="F25" s="104">
        <f t="shared" si="7"/>
        <v>793</v>
      </c>
      <c r="G25" s="104">
        <f t="shared" si="7"/>
        <v>793</v>
      </c>
      <c r="H25" s="104">
        <f t="shared" si="7"/>
        <v>796</v>
      </c>
      <c r="I25" s="104">
        <f t="shared" si="7"/>
        <v>799</v>
      </c>
      <c r="J25" s="104">
        <f t="shared" si="7"/>
        <v>793</v>
      </c>
      <c r="K25" s="104">
        <f t="shared" si="7"/>
        <v>800</v>
      </c>
      <c r="L25" s="104">
        <f t="shared" si="7"/>
        <v>799</v>
      </c>
      <c r="M25" s="104">
        <f t="shared" si="7"/>
        <v>802</v>
      </c>
      <c r="N25" s="104">
        <f t="shared" si="7"/>
        <v>798</v>
      </c>
      <c r="O25" s="104">
        <f t="shared" si="7"/>
        <v>9551</v>
      </c>
      <c r="P25" s="104">
        <f t="shared" si="7"/>
        <v>796</v>
      </c>
      <c r="Q25" s="122"/>
    </row>
    <row r="26" spans="1:17" s="77" customFormat="1" ht="20" customHeight="1">
      <c r="A26" s="83" t="s">
        <v>35</v>
      </c>
      <c r="B26" s="98" t="s">
        <v>36</v>
      </c>
      <c r="C26" s="103">
        <f t="shared" ref="C26:N27" si="8">SUM(C5,C8,C11,C15,C19,C22)</f>
        <v>2999</v>
      </c>
      <c r="D26" s="103">
        <f t="shared" si="8"/>
        <v>3004</v>
      </c>
      <c r="E26" s="103">
        <f t="shared" si="8"/>
        <v>2999</v>
      </c>
      <c r="F26" s="103">
        <f t="shared" si="8"/>
        <v>3004</v>
      </c>
      <c r="G26" s="103">
        <f t="shared" si="8"/>
        <v>2987</v>
      </c>
      <c r="H26" s="103">
        <f t="shared" si="8"/>
        <v>2989</v>
      </c>
      <c r="I26" s="103">
        <f t="shared" si="8"/>
        <v>2985</v>
      </c>
      <c r="J26" s="103">
        <f t="shared" si="8"/>
        <v>2991</v>
      </c>
      <c r="K26" s="103">
        <f t="shared" si="8"/>
        <v>2982</v>
      </c>
      <c r="L26" s="103">
        <f t="shared" si="8"/>
        <v>2987</v>
      </c>
      <c r="M26" s="103">
        <f t="shared" si="8"/>
        <v>2999</v>
      </c>
      <c r="N26" s="103">
        <f t="shared" si="8"/>
        <v>2991</v>
      </c>
      <c r="O26" s="116">
        <f>SUM(C26:N26)</f>
        <v>35917</v>
      </c>
      <c r="P26" s="116">
        <f>ROUND(O26/12,0)</f>
        <v>2993</v>
      </c>
      <c r="Q26" s="121"/>
    </row>
    <row r="27" spans="1:17" s="77" customFormat="1" ht="20" customHeight="1">
      <c r="A27" s="84"/>
      <c r="B27" s="98" t="s">
        <v>20</v>
      </c>
      <c r="C27" s="103">
        <f t="shared" si="8"/>
        <v>13649</v>
      </c>
      <c r="D27" s="103">
        <f t="shared" si="8"/>
        <v>13707</v>
      </c>
      <c r="E27" s="103">
        <f t="shared" si="8"/>
        <v>13736</v>
      </c>
      <c r="F27" s="103">
        <f t="shared" si="8"/>
        <v>13756</v>
      </c>
      <c r="G27" s="103">
        <f t="shared" si="8"/>
        <v>13843</v>
      </c>
      <c r="H27" s="103">
        <f t="shared" si="8"/>
        <v>13881</v>
      </c>
      <c r="I27" s="103">
        <f t="shared" si="8"/>
        <v>13974</v>
      </c>
      <c r="J27" s="103">
        <f t="shared" si="8"/>
        <v>13983</v>
      </c>
      <c r="K27" s="103">
        <f t="shared" si="8"/>
        <v>14006</v>
      </c>
      <c r="L27" s="103">
        <f t="shared" si="8"/>
        <v>14049</v>
      </c>
      <c r="M27" s="103">
        <f t="shared" si="8"/>
        <v>14068</v>
      </c>
      <c r="N27" s="103">
        <f t="shared" si="8"/>
        <v>14045</v>
      </c>
      <c r="O27" s="116">
        <f>SUM(C27:N27)</f>
        <v>166697</v>
      </c>
      <c r="P27" s="116">
        <f>ROUND(O27/12,0)</f>
        <v>13891</v>
      </c>
      <c r="Q27" s="120"/>
    </row>
    <row r="28" spans="1:17" s="77" customFormat="1" ht="20" customHeight="1">
      <c r="A28" s="84"/>
      <c r="B28" s="98" t="s">
        <v>40</v>
      </c>
      <c r="C28" s="103">
        <f t="shared" ref="C28:N28" si="9">SUM(C13,C17,C24)</f>
        <v>790</v>
      </c>
      <c r="D28" s="103">
        <f t="shared" si="9"/>
        <v>793</v>
      </c>
      <c r="E28" s="103">
        <f t="shared" si="9"/>
        <v>795</v>
      </c>
      <c r="F28" s="103">
        <f t="shared" si="9"/>
        <v>793</v>
      </c>
      <c r="G28" s="103">
        <f t="shared" si="9"/>
        <v>793</v>
      </c>
      <c r="H28" s="103">
        <f t="shared" si="9"/>
        <v>796</v>
      </c>
      <c r="I28" s="103">
        <f t="shared" si="9"/>
        <v>799</v>
      </c>
      <c r="J28" s="103">
        <f t="shared" si="9"/>
        <v>793</v>
      </c>
      <c r="K28" s="103">
        <f t="shared" si="9"/>
        <v>800</v>
      </c>
      <c r="L28" s="103">
        <f t="shared" si="9"/>
        <v>799</v>
      </c>
      <c r="M28" s="103">
        <f t="shared" si="9"/>
        <v>802</v>
      </c>
      <c r="N28" s="103">
        <f t="shared" si="9"/>
        <v>798</v>
      </c>
      <c r="O28" s="116">
        <f>SUM(C28:N28)</f>
        <v>9551</v>
      </c>
      <c r="P28" s="116">
        <f>ROUND(O28/12,0)</f>
        <v>796</v>
      </c>
      <c r="Q28" s="120"/>
    </row>
    <row r="29" spans="1:17" s="77" customFormat="1" ht="20" customHeight="1">
      <c r="A29" s="85"/>
      <c r="B29" s="98" t="s">
        <v>26</v>
      </c>
      <c r="C29" s="103">
        <f t="shared" ref="C29:N29" si="10">SUM(C28,C27,C26)</f>
        <v>17438</v>
      </c>
      <c r="D29" s="103">
        <f t="shared" si="10"/>
        <v>17504</v>
      </c>
      <c r="E29" s="103">
        <f t="shared" si="10"/>
        <v>17530</v>
      </c>
      <c r="F29" s="103">
        <f t="shared" si="10"/>
        <v>17553</v>
      </c>
      <c r="G29" s="103">
        <f t="shared" si="10"/>
        <v>17623</v>
      </c>
      <c r="H29" s="103">
        <f t="shared" si="10"/>
        <v>17666</v>
      </c>
      <c r="I29" s="103">
        <f t="shared" si="10"/>
        <v>17758</v>
      </c>
      <c r="J29" s="103">
        <f t="shared" si="10"/>
        <v>17767</v>
      </c>
      <c r="K29" s="103">
        <f t="shared" si="10"/>
        <v>17788</v>
      </c>
      <c r="L29" s="103">
        <f t="shared" si="10"/>
        <v>17835</v>
      </c>
      <c r="M29" s="103">
        <f t="shared" si="10"/>
        <v>17869</v>
      </c>
      <c r="N29" s="103">
        <f t="shared" si="10"/>
        <v>17834</v>
      </c>
      <c r="O29" s="116">
        <f>SUM(C29:N29)</f>
        <v>212165</v>
      </c>
      <c r="P29" s="116">
        <f>ROUND(O29/12,0)</f>
        <v>17680</v>
      </c>
      <c r="Q29" s="120"/>
    </row>
    <row r="30" spans="1:17" s="77" customFormat="1" ht="20" customHeight="1">
      <c r="A30" s="89" t="s">
        <v>21</v>
      </c>
      <c r="B30" s="89"/>
      <c r="C30" s="105"/>
      <c r="D30" s="105"/>
      <c r="E30" s="105"/>
      <c r="F30" s="105"/>
      <c r="G30" s="105"/>
      <c r="H30" s="105"/>
      <c r="I30" s="105"/>
      <c r="J30" s="105"/>
      <c r="K30" s="105"/>
      <c r="L30" s="115"/>
      <c r="M30" s="115"/>
      <c r="N30" s="115"/>
      <c r="O30" s="105"/>
      <c r="P30" s="105"/>
      <c r="Q30" s="120"/>
    </row>
    <row r="31" spans="1:17" s="77" customFormat="1" ht="35" customHeight="1">
      <c r="A31" s="90"/>
      <c r="B31" s="90"/>
      <c r="C31" s="106"/>
      <c r="D31" s="106"/>
      <c r="E31" s="106"/>
      <c r="F31" s="106"/>
      <c r="G31" s="106"/>
      <c r="H31" s="106"/>
      <c r="I31" s="106"/>
      <c r="J31" s="106"/>
      <c r="K31" s="106"/>
      <c r="O31" s="106"/>
      <c r="P31" s="106"/>
      <c r="Q31" s="120"/>
    </row>
    <row r="32" spans="1:17" s="77" customFormat="1" ht="27" customHeight="1">
      <c r="A32" s="79" t="s">
        <v>30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1:17" s="77" customFormat="1" ht="20" customHeight="1">
      <c r="A33" s="80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19" t="s">
        <v>46</v>
      </c>
    </row>
    <row r="34" spans="1:17" s="78" customFormat="1" ht="20" customHeight="1">
      <c r="A34" s="81"/>
      <c r="B34" s="96"/>
      <c r="C34" s="101" t="s">
        <v>1</v>
      </c>
      <c r="D34" s="83"/>
      <c r="E34" s="105"/>
      <c r="F34" s="83"/>
      <c r="G34" s="112"/>
      <c r="H34" s="83"/>
      <c r="I34" s="83"/>
      <c r="J34" s="83"/>
      <c r="K34" s="83"/>
      <c r="L34" s="101" t="s">
        <v>38</v>
      </c>
      <c r="M34" s="83"/>
      <c r="N34" s="83"/>
      <c r="O34" s="83" t="s">
        <v>25</v>
      </c>
      <c r="P34" s="83" t="s">
        <v>33</v>
      </c>
      <c r="Q34" s="100"/>
    </row>
    <row r="35" spans="1:17" s="78" customFormat="1" ht="20" customHeight="1">
      <c r="A35" s="82"/>
      <c r="B35" s="97"/>
      <c r="C35" s="102" t="s">
        <v>2</v>
      </c>
      <c r="D35" s="102" t="s">
        <v>10</v>
      </c>
      <c r="E35" s="110" t="s">
        <v>23</v>
      </c>
      <c r="F35" s="111" t="s">
        <v>24</v>
      </c>
      <c r="G35" s="113" t="s">
        <v>12</v>
      </c>
      <c r="H35" s="111" t="s">
        <v>0</v>
      </c>
      <c r="I35" s="85" t="s">
        <v>5</v>
      </c>
      <c r="J35" s="111" t="s">
        <v>17</v>
      </c>
      <c r="K35" s="85" t="s">
        <v>22</v>
      </c>
      <c r="L35" s="114" t="s">
        <v>32</v>
      </c>
      <c r="M35" s="85" t="s">
        <v>9</v>
      </c>
      <c r="N35" s="113" t="s">
        <v>34</v>
      </c>
      <c r="O35" s="85" t="s">
        <v>39</v>
      </c>
      <c r="P35" s="85" t="s">
        <v>27</v>
      </c>
      <c r="Q35" s="100"/>
    </row>
    <row r="36" spans="1:17" s="78" customFormat="1" ht="20" customHeight="1">
      <c r="A36" s="83" t="s">
        <v>15</v>
      </c>
      <c r="B36" s="98" t="s">
        <v>36</v>
      </c>
      <c r="C36" s="107">
        <v>51</v>
      </c>
      <c r="D36" s="107">
        <v>53</v>
      </c>
      <c r="E36" s="107">
        <v>56</v>
      </c>
      <c r="F36" s="107">
        <v>61</v>
      </c>
      <c r="G36" s="107">
        <v>63</v>
      </c>
      <c r="H36" s="107">
        <v>57</v>
      </c>
      <c r="I36" s="107">
        <v>56</v>
      </c>
      <c r="J36" s="107">
        <v>56</v>
      </c>
      <c r="K36" s="107">
        <v>49</v>
      </c>
      <c r="L36" s="107">
        <v>55</v>
      </c>
      <c r="M36" s="107">
        <v>49</v>
      </c>
      <c r="N36" s="107">
        <v>50</v>
      </c>
      <c r="O36" s="117">
        <f t="shared" ref="O36:O60" si="11">SUM(C36:N36)</f>
        <v>656</v>
      </c>
      <c r="P36" s="117">
        <f t="shared" ref="P36:P60" si="12">ROUND(O36/12,0)</f>
        <v>55</v>
      </c>
      <c r="Q36" s="100"/>
    </row>
    <row r="37" spans="1:17" s="78" customFormat="1" ht="20" customHeight="1">
      <c r="A37" s="84"/>
      <c r="B37" s="98" t="s">
        <v>20</v>
      </c>
      <c r="C37" s="107">
        <v>513</v>
      </c>
      <c r="D37" s="107">
        <v>517</v>
      </c>
      <c r="E37" s="107">
        <v>497</v>
      </c>
      <c r="F37" s="107">
        <v>483</v>
      </c>
      <c r="G37" s="107">
        <v>477</v>
      </c>
      <c r="H37" s="107">
        <v>470</v>
      </c>
      <c r="I37" s="107">
        <v>482</v>
      </c>
      <c r="J37" s="107">
        <v>452</v>
      </c>
      <c r="K37" s="107">
        <v>439</v>
      </c>
      <c r="L37" s="107">
        <v>427</v>
      </c>
      <c r="M37" s="107">
        <v>420</v>
      </c>
      <c r="N37" s="107">
        <v>423</v>
      </c>
      <c r="O37" s="117">
        <f t="shared" si="11"/>
        <v>5600</v>
      </c>
      <c r="P37" s="117">
        <f t="shared" si="12"/>
        <v>467</v>
      </c>
      <c r="Q37" s="100"/>
    </row>
    <row r="38" spans="1:17" s="78" customFormat="1" ht="20" customHeight="1">
      <c r="A38" s="85"/>
      <c r="B38" s="98" t="s">
        <v>26</v>
      </c>
      <c r="C38" s="107">
        <f t="shared" ref="C38:N38" si="13">SUM(C36:C37)</f>
        <v>564</v>
      </c>
      <c r="D38" s="107">
        <f t="shared" si="13"/>
        <v>570</v>
      </c>
      <c r="E38" s="107">
        <f t="shared" si="13"/>
        <v>553</v>
      </c>
      <c r="F38" s="107">
        <f t="shared" si="13"/>
        <v>544</v>
      </c>
      <c r="G38" s="107">
        <f t="shared" si="13"/>
        <v>540</v>
      </c>
      <c r="H38" s="107">
        <f t="shared" si="13"/>
        <v>527</v>
      </c>
      <c r="I38" s="107">
        <f t="shared" si="13"/>
        <v>538</v>
      </c>
      <c r="J38" s="107">
        <f t="shared" si="13"/>
        <v>508</v>
      </c>
      <c r="K38" s="107">
        <f t="shared" si="13"/>
        <v>488</v>
      </c>
      <c r="L38" s="107">
        <f t="shared" si="13"/>
        <v>482</v>
      </c>
      <c r="M38" s="107">
        <f t="shared" si="13"/>
        <v>469</v>
      </c>
      <c r="N38" s="107">
        <f t="shared" si="13"/>
        <v>473</v>
      </c>
      <c r="O38" s="117">
        <f t="shared" si="11"/>
        <v>6256</v>
      </c>
      <c r="P38" s="117">
        <f t="shared" si="12"/>
        <v>521</v>
      </c>
      <c r="Q38" s="100"/>
    </row>
    <row r="39" spans="1:17" s="78" customFormat="1" ht="20" customHeight="1">
      <c r="A39" s="83" t="s">
        <v>19</v>
      </c>
      <c r="B39" s="98" t="s">
        <v>36</v>
      </c>
      <c r="C39" s="107">
        <v>576</v>
      </c>
      <c r="D39" s="107">
        <v>575</v>
      </c>
      <c r="E39" s="107">
        <v>582</v>
      </c>
      <c r="F39" s="107">
        <v>577</v>
      </c>
      <c r="G39" s="107">
        <v>568</v>
      </c>
      <c r="H39" s="107">
        <v>571</v>
      </c>
      <c r="I39" s="107">
        <v>562</v>
      </c>
      <c r="J39" s="107">
        <v>556</v>
      </c>
      <c r="K39" s="107">
        <v>553</v>
      </c>
      <c r="L39" s="107">
        <v>549</v>
      </c>
      <c r="M39" s="107">
        <v>557</v>
      </c>
      <c r="N39" s="107">
        <v>543</v>
      </c>
      <c r="O39" s="117">
        <f t="shared" si="11"/>
        <v>6769</v>
      </c>
      <c r="P39" s="117">
        <f t="shared" si="12"/>
        <v>564</v>
      </c>
      <c r="Q39" s="100"/>
    </row>
    <row r="40" spans="1:17" s="78" customFormat="1" ht="20" customHeight="1">
      <c r="A40" s="84"/>
      <c r="B40" s="98" t="s">
        <v>20</v>
      </c>
      <c r="C40" s="107">
        <v>4601</v>
      </c>
      <c r="D40" s="107">
        <v>4590</v>
      </c>
      <c r="E40" s="107">
        <v>4594</v>
      </c>
      <c r="F40" s="107">
        <v>4606</v>
      </c>
      <c r="G40" s="107">
        <v>4612</v>
      </c>
      <c r="H40" s="107">
        <v>4611</v>
      </c>
      <c r="I40" s="107">
        <v>4613</v>
      </c>
      <c r="J40" s="107">
        <v>4623</v>
      </c>
      <c r="K40" s="107">
        <v>4625</v>
      </c>
      <c r="L40" s="107">
        <v>4628</v>
      </c>
      <c r="M40" s="107">
        <v>4629</v>
      </c>
      <c r="N40" s="107">
        <v>4577</v>
      </c>
      <c r="O40" s="117">
        <f t="shared" si="11"/>
        <v>55309</v>
      </c>
      <c r="P40" s="117">
        <f t="shared" si="12"/>
        <v>4609</v>
      </c>
      <c r="Q40" s="100"/>
    </row>
    <row r="41" spans="1:17" s="78" customFormat="1" ht="20" customHeight="1">
      <c r="A41" s="85"/>
      <c r="B41" s="83" t="s">
        <v>26</v>
      </c>
      <c r="C41" s="108">
        <f t="shared" ref="C41:N41" si="14">SUM(C39:C40)</f>
        <v>5177</v>
      </c>
      <c r="D41" s="108">
        <f t="shared" si="14"/>
        <v>5165</v>
      </c>
      <c r="E41" s="108">
        <f t="shared" si="14"/>
        <v>5176</v>
      </c>
      <c r="F41" s="108">
        <f t="shared" si="14"/>
        <v>5183</v>
      </c>
      <c r="G41" s="108">
        <f t="shared" si="14"/>
        <v>5180</v>
      </c>
      <c r="H41" s="108">
        <f t="shared" si="14"/>
        <v>5182</v>
      </c>
      <c r="I41" s="108">
        <f t="shared" si="14"/>
        <v>5175</v>
      </c>
      <c r="J41" s="108">
        <f t="shared" si="14"/>
        <v>5179</v>
      </c>
      <c r="K41" s="108">
        <f t="shared" si="14"/>
        <v>5178</v>
      </c>
      <c r="L41" s="108">
        <f t="shared" si="14"/>
        <v>5177</v>
      </c>
      <c r="M41" s="108">
        <f t="shared" si="14"/>
        <v>5186</v>
      </c>
      <c r="N41" s="108">
        <f t="shared" si="14"/>
        <v>5120</v>
      </c>
      <c r="O41" s="117">
        <f t="shared" si="11"/>
        <v>62078</v>
      </c>
      <c r="P41" s="117">
        <f t="shared" si="12"/>
        <v>5173</v>
      </c>
      <c r="Q41" s="100"/>
    </row>
    <row r="42" spans="1:17" s="78" customFormat="1" ht="20" customHeight="1">
      <c r="A42" s="86" t="s">
        <v>44</v>
      </c>
      <c r="B42" s="98" t="s">
        <v>36</v>
      </c>
      <c r="C42" s="107">
        <v>2</v>
      </c>
      <c r="D42" s="107">
        <v>2</v>
      </c>
      <c r="E42" s="107">
        <v>2</v>
      </c>
      <c r="F42" s="107">
        <v>1</v>
      </c>
      <c r="G42" s="107">
        <v>1</v>
      </c>
      <c r="H42" s="107">
        <v>1</v>
      </c>
      <c r="I42" s="107">
        <v>2</v>
      </c>
      <c r="J42" s="107">
        <v>1</v>
      </c>
      <c r="K42" s="107">
        <v>2</v>
      </c>
      <c r="L42" s="107">
        <v>2</v>
      </c>
      <c r="M42" s="107">
        <v>2</v>
      </c>
      <c r="N42" s="107">
        <v>2</v>
      </c>
      <c r="O42" s="117">
        <f t="shared" si="11"/>
        <v>20</v>
      </c>
      <c r="P42" s="117">
        <f t="shared" si="12"/>
        <v>2</v>
      </c>
      <c r="Q42" s="100"/>
    </row>
    <row r="43" spans="1:17" s="78" customFormat="1" ht="20" customHeight="1">
      <c r="A43" s="84"/>
      <c r="B43" s="98" t="s">
        <v>20</v>
      </c>
      <c r="C43" s="107">
        <v>33</v>
      </c>
      <c r="D43" s="107">
        <v>33</v>
      </c>
      <c r="E43" s="107">
        <v>34</v>
      </c>
      <c r="F43" s="107">
        <v>38</v>
      </c>
      <c r="G43" s="107">
        <v>38</v>
      </c>
      <c r="H43" s="107">
        <v>38</v>
      </c>
      <c r="I43" s="107">
        <v>38</v>
      </c>
      <c r="J43" s="107">
        <v>39</v>
      </c>
      <c r="K43" s="107">
        <v>38</v>
      </c>
      <c r="L43" s="107">
        <v>38</v>
      </c>
      <c r="M43" s="107">
        <v>38</v>
      </c>
      <c r="N43" s="107">
        <v>37</v>
      </c>
      <c r="O43" s="117">
        <f t="shared" si="11"/>
        <v>442</v>
      </c>
      <c r="P43" s="117">
        <f t="shared" si="12"/>
        <v>37</v>
      </c>
      <c r="Q43" s="100"/>
    </row>
    <row r="44" spans="1:17" s="78" customFormat="1" ht="20" customHeight="1">
      <c r="A44" s="84"/>
      <c r="B44" s="98" t="s">
        <v>40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17">
        <f t="shared" si="11"/>
        <v>0</v>
      </c>
      <c r="P44" s="117">
        <f t="shared" si="12"/>
        <v>0</v>
      </c>
      <c r="Q44" s="100"/>
    </row>
    <row r="45" spans="1:17" s="78" customFormat="1" ht="20" customHeight="1">
      <c r="A45" s="85"/>
      <c r="B45" s="98" t="s">
        <v>26</v>
      </c>
      <c r="C45" s="107">
        <f t="shared" ref="C45:N45" si="15">SUM(C42:C44)</f>
        <v>35</v>
      </c>
      <c r="D45" s="107">
        <f t="shared" si="15"/>
        <v>35</v>
      </c>
      <c r="E45" s="107">
        <f t="shared" si="15"/>
        <v>36</v>
      </c>
      <c r="F45" s="107">
        <f t="shared" si="15"/>
        <v>39</v>
      </c>
      <c r="G45" s="107">
        <f t="shared" si="15"/>
        <v>39</v>
      </c>
      <c r="H45" s="107">
        <f t="shared" si="15"/>
        <v>39</v>
      </c>
      <c r="I45" s="107">
        <f t="shared" si="15"/>
        <v>40</v>
      </c>
      <c r="J45" s="107">
        <f t="shared" si="15"/>
        <v>40</v>
      </c>
      <c r="K45" s="107">
        <f t="shared" si="15"/>
        <v>40</v>
      </c>
      <c r="L45" s="107">
        <f t="shared" si="15"/>
        <v>40</v>
      </c>
      <c r="M45" s="107">
        <f t="shared" si="15"/>
        <v>40</v>
      </c>
      <c r="N45" s="107">
        <f t="shared" si="15"/>
        <v>39</v>
      </c>
      <c r="O45" s="117">
        <f t="shared" si="11"/>
        <v>462</v>
      </c>
      <c r="P45" s="117">
        <f t="shared" si="12"/>
        <v>39</v>
      </c>
      <c r="Q45" s="100"/>
    </row>
    <row r="46" spans="1:17" s="78" customFormat="1" ht="20" customHeight="1">
      <c r="A46" s="86" t="s">
        <v>47</v>
      </c>
      <c r="B46" s="98" t="s">
        <v>36</v>
      </c>
      <c r="C46" s="107">
        <v>1</v>
      </c>
      <c r="D46" s="107">
        <v>1</v>
      </c>
      <c r="E46" s="107">
        <v>1</v>
      </c>
      <c r="F46" s="107">
        <v>1</v>
      </c>
      <c r="G46" s="107">
        <v>1</v>
      </c>
      <c r="H46" s="107">
        <v>1</v>
      </c>
      <c r="I46" s="107">
        <v>2</v>
      </c>
      <c r="J46" s="107">
        <v>1</v>
      </c>
      <c r="K46" s="107">
        <v>2</v>
      </c>
      <c r="L46" s="107">
        <v>1</v>
      </c>
      <c r="M46" s="107">
        <v>1</v>
      </c>
      <c r="N46" s="107">
        <v>1</v>
      </c>
      <c r="O46" s="117">
        <f t="shared" si="11"/>
        <v>14</v>
      </c>
      <c r="P46" s="117">
        <f t="shared" si="12"/>
        <v>1</v>
      </c>
      <c r="Q46" s="100"/>
    </row>
    <row r="47" spans="1:17" s="78" customFormat="1" ht="20" customHeight="1">
      <c r="A47" s="84"/>
      <c r="B47" s="98" t="s">
        <v>20</v>
      </c>
      <c r="C47" s="107">
        <v>18</v>
      </c>
      <c r="D47" s="107">
        <v>18</v>
      </c>
      <c r="E47" s="107">
        <v>18</v>
      </c>
      <c r="F47" s="107">
        <v>23</v>
      </c>
      <c r="G47" s="107">
        <v>26</v>
      </c>
      <c r="H47" s="107">
        <v>26</v>
      </c>
      <c r="I47" s="107">
        <v>25</v>
      </c>
      <c r="J47" s="107">
        <v>26</v>
      </c>
      <c r="K47" s="107">
        <v>26</v>
      </c>
      <c r="L47" s="107">
        <v>27</v>
      </c>
      <c r="M47" s="107">
        <v>27</v>
      </c>
      <c r="N47" s="107">
        <v>28</v>
      </c>
      <c r="O47" s="117">
        <f t="shared" si="11"/>
        <v>288</v>
      </c>
      <c r="P47" s="117">
        <f t="shared" si="12"/>
        <v>24</v>
      </c>
      <c r="Q47" s="100"/>
    </row>
    <row r="48" spans="1:17" s="78" customFormat="1" ht="20" customHeight="1">
      <c r="A48" s="84"/>
      <c r="B48" s="98" t="s">
        <v>40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17">
        <f t="shared" si="11"/>
        <v>0</v>
      </c>
      <c r="P48" s="117">
        <f t="shared" si="12"/>
        <v>0</v>
      </c>
      <c r="Q48" s="100"/>
    </row>
    <row r="49" spans="1:17" s="78" customFormat="1" ht="20" customHeight="1">
      <c r="A49" s="85"/>
      <c r="B49" s="98" t="s">
        <v>26</v>
      </c>
      <c r="C49" s="107">
        <f t="shared" ref="C49:N49" si="16">SUM(C46:C48)</f>
        <v>19</v>
      </c>
      <c r="D49" s="107">
        <f t="shared" si="16"/>
        <v>19</v>
      </c>
      <c r="E49" s="107">
        <f t="shared" si="16"/>
        <v>19</v>
      </c>
      <c r="F49" s="107">
        <f t="shared" si="16"/>
        <v>24</v>
      </c>
      <c r="G49" s="107">
        <f t="shared" si="16"/>
        <v>27</v>
      </c>
      <c r="H49" s="107">
        <f t="shared" si="16"/>
        <v>27</v>
      </c>
      <c r="I49" s="107">
        <f t="shared" si="16"/>
        <v>27</v>
      </c>
      <c r="J49" s="107">
        <f t="shared" si="16"/>
        <v>27</v>
      </c>
      <c r="K49" s="107">
        <f t="shared" si="16"/>
        <v>28</v>
      </c>
      <c r="L49" s="107">
        <f t="shared" si="16"/>
        <v>28</v>
      </c>
      <c r="M49" s="107">
        <f t="shared" si="16"/>
        <v>28</v>
      </c>
      <c r="N49" s="107">
        <f t="shared" si="16"/>
        <v>29</v>
      </c>
      <c r="O49" s="117">
        <f t="shared" si="11"/>
        <v>302</v>
      </c>
      <c r="P49" s="117">
        <f t="shared" si="12"/>
        <v>25</v>
      </c>
      <c r="Q49" s="100"/>
    </row>
    <row r="50" spans="1:17" s="78" customFormat="1" ht="20" customHeight="1">
      <c r="A50" s="86" t="s">
        <v>43</v>
      </c>
      <c r="B50" s="98" t="s">
        <v>36</v>
      </c>
      <c r="C50" s="107">
        <v>5</v>
      </c>
      <c r="D50" s="107">
        <v>5</v>
      </c>
      <c r="E50" s="107">
        <v>5</v>
      </c>
      <c r="F50" s="107">
        <v>4</v>
      </c>
      <c r="G50" s="107">
        <v>4</v>
      </c>
      <c r="H50" s="107">
        <v>4</v>
      </c>
      <c r="I50" s="107">
        <v>4</v>
      </c>
      <c r="J50" s="107">
        <v>4</v>
      </c>
      <c r="K50" s="107">
        <v>4</v>
      </c>
      <c r="L50" s="107">
        <v>4</v>
      </c>
      <c r="M50" s="107">
        <v>4</v>
      </c>
      <c r="N50" s="107">
        <v>3</v>
      </c>
      <c r="O50" s="117">
        <f t="shared" si="11"/>
        <v>50</v>
      </c>
      <c r="P50" s="117">
        <f t="shared" si="12"/>
        <v>4</v>
      </c>
      <c r="Q50" s="100"/>
    </row>
    <row r="51" spans="1:17" s="78" customFormat="1" ht="20" customHeight="1">
      <c r="A51" s="87"/>
      <c r="B51" s="98" t="s">
        <v>20</v>
      </c>
      <c r="C51" s="107">
        <v>38</v>
      </c>
      <c r="D51" s="107">
        <v>37</v>
      </c>
      <c r="E51" s="107">
        <v>38</v>
      </c>
      <c r="F51" s="107">
        <v>41</v>
      </c>
      <c r="G51" s="107">
        <v>41</v>
      </c>
      <c r="H51" s="107">
        <v>41</v>
      </c>
      <c r="I51" s="107">
        <v>41</v>
      </c>
      <c r="J51" s="107">
        <v>41</v>
      </c>
      <c r="K51" s="107">
        <v>41</v>
      </c>
      <c r="L51" s="107">
        <v>41</v>
      </c>
      <c r="M51" s="107">
        <v>42</v>
      </c>
      <c r="N51" s="107">
        <v>42</v>
      </c>
      <c r="O51" s="117">
        <f t="shared" si="11"/>
        <v>484</v>
      </c>
      <c r="P51" s="117">
        <f t="shared" si="12"/>
        <v>40</v>
      </c>
      <c r="Q51" s="100"/>
    </row>
    <row r="52" spans="1:17" s="78" customFormat="1" ht="20" customHeight="1">
      <c r="A52" s="87"/>
      <c r="B52" s="98" t="s">
        <v>40</v>
      </c>
      <c r="C52" s="107">
        <v>25</v>
      </c>
      <c r="D52" s="107">
        <v>25</v>
      </c>
      <c r="E52" s="107">
        <v>25</v>
      </c>
      <c r="F52" s="107">
        <v>23</v>
      </c>
      <c r="G52" s="107">
        <v>23</v>
      </c>
      <c r="H52" s="107">
        <v>23</v>
      </c>
      <c r="I52" s="107">
        <v>23</v>
      </c>
      <c r="J52" s="107">
        <v>24</v>
      </c>
      <c r="K52" s="107">
        <v>25</v>
      </c>
      <c r="L52" s="107">
        <v>25</v>
      </c>
      <c r="M52" s="107">
        <v>25</v>
      </c>
      <c r="N52" s="107">
        <v>27</v>
      </c>
      <c r="O52" s="117">
        <f t="shared" si="11"/>
        <v>293</v>
      </c>
      <c r="P52" s="117">
        <f t="shared" si="12"/>
        <v>24</v>
      </c>
      <c r="Q52" s="100"/>
    </row>
    <row r="53" spans="1:17" s="78" customFormat="1" ht="20" customHeight="1">
      <c r="A53" s="88"/>
      <c r="B53" s="98" t="s">
        <v>26</v>
      </c>
      <c r="C53" s="107">
        <f t="shared" ref="C53:N53" si="17">SUM(C50:C52)</f>
        <v>68</v>
      </c>
      <c r="D53" s="107">
        <f t="shared" si="17"/>
        <v>67</v>
      </c>
      <c r="E53" s="107">
        <f t="shared" si="17"/>
        <v>68</v>
      </c>
      <c r="F53" s="107">
        <f t="shared" si="17"/>
        <v>68</v>
      </c>
      <c r="G53" s="107">
        <f t="shared" si="17"/>
        <v>68</v>
      </c>
      <c r="H53" s="107">
        <f t="shared" si="17"/>
        <v>68</v>
      </c>
      <c r="I53" s="107">
        <f t="shared" si="17"/>
        <v>68</v>
      </c>
      <c r="J53" s="107">
        <f t="shared" si="17"/>
        <v>69</v>
      </c>
      <c r="K53" s="107">
        <f t="shared" si="17"/>
        <v>70</v>
      </c>
      <c r="L53" s="107">
        <f t="shared" si="17"/>
        <v>70</v>
      </c>
      <c r="M53" s="107">
        <f t="shared" si="17"/>
        <v>71</v>
      </c>
      <c r="N53" s="107">
        <f t="shared" si="17"/>
        <v>72</v>
      </c>
      <c r="O53" s="117">
        <f t="shared" si="11"/>
        <v>827</v>
      </c>
      <c r="P53" s="117">
        <f t="shared" si="12"/>
        <v>69</v>
      </c>
      <c r="Q53" s="123"/>
    </row>
    <row r="54" spans="1:17" s="78" customFormat="1" ht="20" customHeight="1">
      <c r="A54" s="86" t="s">
        <v>13</v>
      </c>
      <c r="B54" s="98" t="s">
        <v>36</v>
      </c>
      <c r="C54" s="107">
        <v>1447</v>
      </c>
      <c r="D54" s="107">
        <v>1443</v>
      </c>
      <c r="E54" s="107">
        <v>1422</v>
      </c>
      <c r="F54" s="107">
        <v>1464</v>
      </c>
      <c r="G54" s="107">
        <v>1479</v>
      </c>
      <c r="H54" s="107">
        <v>1485</v>
      </c>
      <c r="I54" s="107">
        <v>1486</v>
      </c>
      <c r="J54" s="107">
        <v>1467</v>
      </c>
      <c r="K54" s="107">
        <v>1460</v>
      </c>
      <c r="L54" s="107">
        <v>1472</v>
      </c>
      <c r="M54" s="107">
        <v>1462</v>
      </c>
      <c r="N54" s="107">
        <v>1454</v>
      </c>
      <c r="O54" s="117">
        <f t="shared" si="11"/>
        <v>17541</v>
      </c>
      <c r="P54" s="117">
        <f t="shared" si="12"/>
        <v>1462</v>
      </c>
      <c r="Q54" s="100"/>
    </row>
    <row r="55" spans="1:17" s="78" customFormat="1" ht="20" customHeight="1">
      <c r="A55" s="87"/>
      <c r="B55" s="98" t="s">
        <v>20</v>
      </c>
      <c r="C55" s="107">
        <v>315</v>
      </c>
      <c r="D55" s="107">
        <v>310</v>
      </c>
      <c r="E55" s="107">
        <v>304</v>
      </c>
      <c r="F55" s="107">
        <v>341</v>
      </c>
      <c r="G55" s="107">
        <v>307</v>
      </c>
      <c r="H55" s="107">
        <v>313</v>
      </c>
      <c r="I55" s="107">
        <v>318</v>
      </c>
      <c r="J55" s="107">
        <v>316</v>
      </c>
      <c r="K55" s="107">
        <v>316</v>
      </c>
      <c r="L55" s="107">
        <v>314</v>
      </c>
      <c r="M55" s="107">
        <v>307</v>
      </c>
      <c r="N55" s="107">
        <v>309</v>
      </c>
      <c r="O55" s="117">
        <f t="shared" si="11"/>
        <v>3770</v>
      </c>
      <c r="P55" s="117">
        <f t="shared" si="12"/>
        <v>314</v>
      </c>
      <c r="Q55" s="123"/>
    </row>
    <row r="56" spans="1:17" s="78" customFormat="1" ht="20" customHeight="1">
      <c r="A56" s="88"/>
      <c r="B56" s="98" t="s">
        <v>26</v>
      </c>
      <c r="C56" s="108">
        <f t="shared" ref="C56:N56" si="18">SUM(C54:C55)</f>
        <v>1762</v>
      </c>
      <c r="D56" s="108">
        <f t="shared" si="18"/>
        <v>1753</v>
      </c>
      <c r="E56" s="108">
        <f t="shared" si="18"/>
        <v>1726</v>
      </c>
      <c r="F56" s="108">
        <f t="shared" si="18"/>
        <v>1805</v>
      </c>
      <c r="G56" s="108">
        <f t="shared" si="18"/>
        <v>1786</v>
      </c>
      <c r="H56" s="108">
        <f t="shared" si="18"/>
        <v>1798</v>
      </c>
      <c r="I56" s="108">
        <f t="shared" si="18"/>
        <v>1804</v>
      </c>
      <c r="J56" s="108">
        <f t="shared" si="18"/>
        <v>1783</v>
      </c>
      <c r="K56" s="108">
        <f t="shared" si="18"/>
        <v>1776</v>
      </c>
      <c r="L56" s="108">
        <f t="shared" si="18"/>
        <v>1786</v>
      </c>
      <c r="M56" s="108">
        <f t="shared" si="18"/>
        <v>1769</v>
      </c>
      <c r="N56" s="108">
        <f t="shared" si="18"/>
        <v>1763</v>
      </c>
      <c r="O56" s="117">
        <f t="shared" si="11"/>
        <v>21311</v>
      </c>
      <c r="P56" s="117">
        <f t="shared" si="12"/>
        <v>1776</v>
      </c>
      <c r="Q56" s="124"/>
    </row>
    <row r="57" spans="1:17" s="78" customFormat="1" ht="20" customHeight="1">
      <c r="A57" s="83" t="s">
        <v>35</v>
      </c>
      <c r="B57" s="98" t="s">
        <v>36</v>
      </c>
      <c r="C57" s="107">
        <f>SUM(C36,C39,,C42,C46,C50,C54)</f>
        <v>2082</v>
      </c>
      <c r="D57" s="107">
        <f>SUM(D36,D39,D42,D46,D50,D54)</f>
        <v>2079</v>
      </c>
      <c r="E57" s="107">
        <f t="shared" ref="E57:N58" si="19">SUM(E36,E39,,E42,E46,E50,E54)</f>
        <v>2068</v>
      </c>
      <c r="F57" s="107">
        <f t="shared" si="19"/>
        <v>2108</v>
      </c>
      <c r="G57" s="107">
        <f t="shared" si="19"/>
        <v>2116</v>
      </c>
      <c r="H57" s="107">
        <f t="shared" si="19"/>
        <v>2119</v>
      </c>
      <c r="I57" s="107">
        <f t="shared" si="19"/>
        <v>2112</v>
      </c>
      <c r="J57" s="107">
        <f t="shared" si="19"/>
        <v>2085</v>
      </c>
      <c r="K57" s="107">
        <f t="shared" si="19"/>
        <v>2070</v>
      </c>
      <c r="L57" s="107">
        <f t="shared" si="19"/>
        <v>2083</v>
      </c>
      <c r="M57" s="107">
        <f t="shared" si="19"/>
        <v>2075</v>
      </c>
      <c r="N57" s="107">
        <f t="shared" si="19"/>
        <v>2053</v>
      </c>
      <c r="O57" s="117">
        <f t="shared" si="11"/>
        <v>25050</v>
      </c>
      <c r="P57" s="117">
        <f t="shared" si="12"/>
        <v>2088</v>
      </c>
      <c r="Q57" s="123"/>
    </row>
    <row r="58" spans="1:17" s="78" customFormat="1" ht="20" customHeight="1">
      <c r="A58" s="84"/>
      <c r="B58" s="98" t="s">
        <v>20</v>
      </c>
      <c r="C58" s="107">
        <f>SUM(C37,C40,,C43,C47,C51,C55)</f>
        <v>5518</v>
      </c>
      <c r="D58" s="107">
        <f>SUM(D37,D40,,D43,D47,D51,D55)</f>
        <v>5505</v>
      </c>
      <c r="E58" s="107">
        <f t="shared" si="19"/>
        <v>5485</v>
      </c>
      <c r="F58" s="107">
        <f t="shared" si="19"/>
        <v>5532</v>
      </c>
      <c r="G58" s="107">
        <f t="shared" si="19"/>
        <v>5501</v>
      </c>
      <c r="H58" s="107">
        <f t="shared" si="19"/>
        <v>5499</v>
      </c>
      <c r="I58" s="107">
        <f t="shared" si="19"/>
        <v>5517</v>
      </c>
      <c r="J58" s="107">
        <f t="shared" si="19"/>
        <v>5497</v>
      </c>
      <c r="K58" s="107">
        <f t="shared" si="19"/>
        <v>5485</v>
      </c>
      <c r="L58" s="107">
        <f t="shared" si="19"/>
        <v>5475</v>
      </c>
      <c r="M58" s="107">
        <f t="shared" si="19"/>
        <v>5463</v>
      </c>
      <c r="N58" s="107">
        <f t="shared" si="19"/>
        <v>5416</v>
      </c>
      <c r="O58" s="117">
        <f t="shared" si="11"/>
        <v>65893</v>
      </c>
      <c r="P58" s="117">
        <f t="shared" si="12"/>
        <v>5491</v>
      </c>
      <c r="Q58" s="100"/>
    </row>
    <row r="59" spans="1:17" s="78" customFormat="1" ht="20" customHeight="1">
      <c r="A59" s="84"/>
      <c r="B59" s="98" t="s">
        <v>40</v>
      </c>
      <c r="C59" s="107">
        <f t="shared" ref="C59:N59" si="20">SUM(C44,C48,C52)</f>
        <v>25</v>
      </c>
      <c r="D59" s="107">
        <f t="shared" si="20"/>
        <v>25</v>
      </c>
      <c r="E59" s="107">
        <f t="shared" si="20"/>
        <v>25</v>
      </c>
      <c r="F59" s="107">
        <f t="shared" si="20"/>
        <v>23</v>
      </c>
      <c r="G59" s="107">
        <f t="shared" si="20"/>
        <v>23</v>
      </c>
      <c r="H59" s="107">
        <f t="shared" si="20"/>
        <v>23</v>
      </c>
      <c r="I59" s="107">
        <f t="shared" si="20"/>
        <v>23</v>
      </c>
      <c r="J59" s="107">
        <f t="shared" si="20"/>
        <v>24</v>
      </c>
      <c r="K59" s="107">
        <f t="shared" si="20"/>
        <v>25</v>
      </c>
      <c r="L59" s="107">
        <f t="shared" si="20"/>
        <v>25</v>
      </c>
      <c r="M59" s="107">
        <f t="shared" si="20"/>
        <v>25</v>
      </c>
      <c r="N59" s="107">
        <f t="shared" si="20"/>
        <v>27</v>
      </c>
      <c r="O59" s="117">
        <f t="shared" si="11"/>
        <v>293</v>
      </c>
      <c r="P59" s="117">
        <f t="shared" si="12"/>
        <v>24</v>
      </c>
      <c r="Q59" s="100"/>
    </row>
    <row r="60" spans="1:17" s="78" customFormat="1" ht="20" customHeight="1">
      <c r="A60" s="85"/>
      <c r="B60" s="98" t="s">
        <v>26</v>
      </c>
      <c r="C60" s="107">
        <f t="shared" ref="C60:N60" si="21">SUM(C59,C58,C57)</f>
        <v>7625</v>
      </c>
      <c r="D60" s="107">
        <f t="shared" si="21"/>
        <v>7609</v>
      </c>
      <c r="E60" s="107">
        <f t="shared" si="21"/>
        <v>7578</v>
      </c>
      <c r="F60" s="107">
        <f t="shared" si="21"/>
        <v>7663</v>
      </c>
      <c r="G60" s="107">
        <f t="shared" si="21"/>
        <v>7640</v>
      </c>
      <c r="H60" s="107">
        <f t="shared" si="21"/>
        <v>7641</v>
      </c>
      <c r="I60" s="107">
        <f t="shared" si="21"/>
        <v>7652</v>
      </c>
      <c r="J60" s="107">
        <f t="shared" si="21"/>
        <v>7606</v>
      </c>
      <c r="K60" s="107">
        <f t="shared" si="21"/>
        <v>7580</v>
      </c>
      <c r="L60" s="107">
        <f t="shared" si="21"/>
        <v>7583</v>
      </c>
      <c r="M60" s="107">
        <f t="shared" si="21"/>
        <v>7563</v>
      </c>
      <c r="N60" s="107">
        <f t="shared" si="21"/>
        <v>7496</v>
      </c>
      <c r="O60" s="117">
        <f t="shared" si="11"/>
        <v>91236</v>
      </c>
      <c r="P60" s="117">
        <f t="shared" si="12"/>
        <v>7603</v>
      </c>
      <c r="Q60" s="100"/>
    </row>
    <row r="61" spans="1:17" s="78" customFormat="1" ht="20" customHeight="1">
      <c r="A61" s="92"/>
      <c r="B61" s="9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8"/>
      <c r="P61" s="118"/>
      <c r="Q61" s="99"/>
    </row>
    <row r="62" spans="1:17" s="78" customFormat="1" ht="20" customHeight="1">
      <c r="A62" s="91" t="s">
        <v>21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</row>
    <row r="63" spans="1:17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</row>
  </sheetData>
  <mergeCells count="14">
    <mergeCell ref="A5:A7"/>
    <mergeCell ref="A8:A10"/>
    <mergeCell ref="A11:A14"/>
    <mergeCell ref="A15:A18"/>
    <mergeCell ref="A19:A21"/>
    <mergeCell ref="A22:A25"/>
    <mergeCell ref="A26:A29"/>
    <mergeCell ref="A36:A38"/>
    <mergeCell ref="A39:A41"/>
    <mergeCell ref="A42:A45"/>
    <mergeCell ref="A46:A49"/>
    <mergeCell ref="A50:A53"/>
    <mergeCell ref="A54:A56"/>
    <mergeCell ref="A57:A60"/>
  </mergeCells>
  <phoneticPr fontId="2"/>
  <pageMargins left="0.78740157480314943" right="0.78740157480314943" top="0.98425196850393681" bottom="0.98425196850393681" header="0.51181102362204722" footer="0.51181102362204722"/>
  <pageSetup paperSize="9" scale="57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3"/>
  <sheetViews>
    <sheetView zoomScaleSheetLayoutView="100" workbookViewId="0">
      <selection activeCell="A3" sqref="A3"/>
    </sheetView>
  </sheetViews>
  <sheetFormatPr defaultRowHeight="13.5"/>
  <cols>
    <col min="1" max="1" width="11.25" style="77" customWidth="1"/>
    <col min="2" max="2" width="4.75" style="77" customWidth="1"/>
    <col min="3" max="14" width="7.625" style="77" customWidth="1"/>
    <col min="15" max="15" width="8.875" style="77" customWidth="1"/>
    <col min="16" max="16" width="7.625" style="77" customWidth="1"/>
    <col min="17" max="17" width="2.25" style="77" customWidth="1"/>
    <col min="18" max="16384" width="9" style="77" customWidth="1"/>
  </cols>
  <sheetData>
    <row r="1" spans="1:17" s="77" customFormat="1" ht="27" customHeight="1">
      <c r="A1" s="79" t="s">
        <v>29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17" s="77" customFormat="1" ht="20" customHeight="1">
      <c r="A2" s="80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119" t="s">
        <v>46</v>
      </c>
    </row>
    <row r="3" spans="1:17" s="77" customFormat="1" ht="20" customHeight="1">
      <c r="A3" s="81"/>
      <c r="B3" s="96"/>
      <c r="C3" s="101" t="s">
        <v>38</v>
      </c>
      <c r="D3" s="83"/>
      <c r="E3" s="105"/>
      <c r="F3" s="83"/>
      <c r="G3" s="112"/>
      <c r="H3" s="83"/>
      <c r="I3" s="83"/>
      <c r="J3" s="83"/>
      <c r="K3" s="83"/>
      <c r="L3" s="101" t="s">
        <v>16</v>
      </c>
      <c r="M3" s="83"/>
      <c r="N3" s="83"/>
      <c r="O3" s="83" t="s">
        <v>25</v>
      </c>
      <c r="P3" s="83" t="s">
        <v>33</v>
      </c>
      <c r="Q3" s="120"/>
    </row>
    <row r="4" spans="1:17" s="77" customFormat="1" ht="20" customHeight="1">
      <c r="A4" s="82"/>
      <c r="B4" s="97"/>
      <c r="C4" s="102" t="s">
        <v>2</v>
      </c>
      <c r="D4" s="102" t="s">
        <v>10</v>
      </c>
      <c r="E4" s="110" t="s">
        <v>23</v>
      </c>
      <c r="F4" s="111" t="s">
        <v>24</v>
      </c>
      <c r="G4" s="113" t="s">
        <v>12</v>
      </c>
      <c r="H4" s="111" t="s">
        <v>0</v>
      </c>
      <c r="I4" s="85" t="s">
        <v>5</v>
      </c>
      <c r="J4" s="111" t="s">
        <v>17</v>
      </c>
      <c r="K4" s="85" t="s">
        <v>22</v>
      </c>
      <c r="L4" s="114" t="s">
        <v>32</v>
      </c>
      <c r="M4" s="85" t="s">
        <v>9</v>
      </c>
      <c r="N4" s="113" t="s">
        <v>34</v>
      </c>
      <c r="O4" s="85" t="s">
        <v>39</v>
      </c>
      <c r="P4" s="85" t="s">
        <v>27</v>
      </c>
      <c r="Q4" s="120"/>
    </row>
    <row r="5" spans="1:17" s="77" customFormat="1" ht="20" customHeight="1">
      <c r="A5" s="83" t="s">
        <v>18</v>
      </c>
      <c r="B5" s="98" t="s">
        <v>36</v>
      </c>
      <c r="C5" s="103">
        <v>48</v>
      </c>
      <c r="D5" s="103">
        <v>52</v>
      </c>
      <c r="E5" s="103">
        <v>59</v>
      </c>
      <c r="F5" s="103">
        <v>64</v>
      </c>
      <c r="G5" s="103">
        <v>64</v>
      </c>
      <c r="H5" s="103">
        <v>59</v>
      </c>
      <c r="I5" s="103">
        <v>54</v>
      </c>
      <c r="J5" s="103">
        <v>40</v>
      </c>
      <c r="K5" s="103">
        <v>45</v>
      </c>
      <c r="L5" s="103">
        <v>48</v>
      </c>
      <c r="M5" s="103">
        <v>45</v>
      </c>
      <c r="N5" s="103">
        <v>45</v>
      </c>
      <c r="O5" s="116">
        <f t="shared" ref="O5:O22" si="0">SUM(C5:N5)</f>
        <v>623</v>
      </c>
      <c r="P5" s="116">
        <f t="shared" ref="P5:P24" si="1">ROUND(O5/12,0)</f>
        <v>52</v>
      </c>
      <c r="Q5" s="120"/>
    </row>
    <row r="6" spans="1:17" s="77" customFormat="1" ht="20" customHeight="1">
      <c r="A6" s="84"/>
      <c r="B6" s="98" t="s">
        <v>20</v>
      </c>
      <c r="C6" s="103">
        <v>413</v>
      </c>
      <c r="D6" s="103">
        <v>417</v>
      </c>
      <c r="E6" s="103">
        <v>405</v>
      </c>
      <c r="F6" s="103">
        <v>387</v>
      </c>
      <c r="G6" s="103">
        <v>395</v>
      </c>
      <c r="H6" s="103">
        <v>406</v>
      </c>
      <c r="I6" s="103">
        <v>401</v>
      </c>
      <c r="J6" s="103">
        <v>412</v>
      </c>
      <c r="K6" s="103">
        <v>420</v>
      </c>
      <c r="L6" s="103">
        <v>436</v>
      </c>
      <c r="M6" s="103">
        <v>444</v>
      </c>
      <c r="N6" s="103">
        <v>448</v>
      </c>
      <c r="O6" s="116">
        <f t="shared" si="0"/>
        <v>4984</v>
      </c>
      <c r="P6" s="116">
        <f t="shared" si="1"/>
        <v>415</v>
      </c>
      <c r="Q6" s="120"/>
    </row>
    <row r="7" spans="1:17" s="77" customFormat="1" ht="20" customHeight="1">
      <c r="A7" s="85"/>
      <c r="B7" s="98" t="s">
        <v>26</v>
      </c>
      <c r="C7" s="103">
        <f t="shared" ref="C7:N7" si="2">SUM(C5:C6)</f>
        <v>461</v>
      </c>
      <c r="D7" s="103">
        <f t="shared" si="2"/>
        <v>469</v>
      </c>
      <c r="E7" s="103">
        <f t="shared" si="2"/>
        <v>464</v>
      </c>
      <c r="F7" s="103">
        <f t="shared" si="2"/>
        <v>451</v>
      </c>
      <c r="G7" s="103">
        <f t="shared" si="2"/>
        <v>459</v>
      </c>
      <c r="H7" s="103">
        <f t="shared" si="2"/>
        <v>465</v>
      </c>
      <c r="I7" s="103">
        <f t="shared" si="2"/>
        <v>455</v>
      </c>
      <c r="J7" s="103">
        <f t="shared" si="2"/>
        <v>452</v>
      </c>
      <c r="K7" s="103">
        <f t="shared" si="2"/>
        <v>465</v>
      </c>
      <c r="L7" s="103">
        <f t="shared" si="2"/>
        <v>484</v>
      </c>
      <c r="M7" s="103">
        <f t="shared" si="2"/>
        <v>489</v>
      </c>
      <c r="N7" s="103">
        <f t="shared" si="2"/>
        <v>493</v>
      </c>
      <c r="O7" s="116">
        <f t="shared" si="0"/>
        <v>5607</v>
      </c>
      <c r="P7" s="116">
        <f t="shared" si="1"/>
        <v>467</v>
      </c>
      <c r="Q7" s="120"/>
    </row>
    <row r="8" spans="1:17" s="77" customFormat="1" ht="20" customHeight="1">
      <c r="A8" s="83" t="s">
        <v>31</v>
      </c>
      <c r="B8" s="98" t="s">
        <v>36</v>
      </c>
      <c r="C8" s="103">
        <v>1746</v>
      </c>
      <c r="D8" s="103">
        <v>1747</v>
      </c>
      <c r="E8" s="103">
        <v>1764</v>
      </c>
      <c r="F8" s="103">
        <v>1781</v>
      </c>
      <c r="G8" s="103">
        <v>1780</v>
      </c>
      <c r="H8" s="103">
        <v>1785</v>
      </c>
      <c r="I8" s="103">
        <v>1790</v>
      </c>
      <c r="J8" s="103">
        <v>1789</v>
      </c>
      <c r="K8" s="103">
        <v>1786</v>
      </c>
      <c r="L8" s="103">
        <v>1785</v>
      </c>
      <c r="M8" s="103">
        <v>1784</v>
      </c>
      <c r="N8" s="103">
        <v>1780</v>
      </c>
      <c r="O8" s="116">
        <f t="shared" si="0"/>
        <v>21317</v>
      </c>
      <c r="P8" s="116">
        <f t="shared" si="1"/>
        <v>1776</v>
      </c>
      <c r="Q8" s="120"/>
    </row>
    <row r="9" spans="1:17" s="77" customFormat="1" ht="20" customHeight="1">
      <c r="A9" s="84"/>
      <c r="B9" s="98" t="s">
        <v>20</v>
      </c>
      <c r="C9" s="103">
        <v>11478</v>
      </c>
      <c r="D9" s="103">
        <v>11506</v>
      </c>
      <c r="E9" s="103">
        <v>11555</v>
      </c>
      <c r="F9" s="103">
        <v>11578</v>
      </c>
      <c r="G9" s="103">
        <v>11614</v>
      </c>
      <c r="H9" s="103">
        <v>11654</v>
      </c>
      <c r="I9" s="103">
        <v>11701</v>
      </c>
      <c r="J9" s="103">
        <v>11749</v>
      </c>
      <c r="K9" s="103">
        <v>11788</v>
      </c>
      <c r="L9" s="103">
        <v>11843</v>
      </c>
      <c r="M9" s="103">
        <v>11859</v>
      </c>
      <c r="N9" s="103">
        <v>11866</v>
      </c>
      <c r="O9" s="116">
        <f t="shared" si="0"/>
        <v>140191</v>
      </c>
      <c r="P9" s="116">
        <f t="shared" si="1"/>
        <v>11683</v>
      </c>
      <c r="Q9" s="120"/>
    </row>
    <row r="10" spans="1:17" s="77" customFormat="1" ht="20" customHeight="1">
      <c r="A10" s="85"/>
      <c r="B10" s="83" t="s">
        <v>26</v>
      </c>
      <c r="C10" s="104">
        <f t="shared" ref="C10:N10" si="3">SUM(C8:C9)</f>
        <v>13224</v>
      </c>
      <c r="D10" s="104">
        <f t="shared" si="3"/>
        <v>13253</v>
      </c>
      <c r="E10" s="104">
        <f t="shared" si="3"/>
        <v>13319</v>
      </c>
      <c r="F10" s="104">
        <f t="shared" si="3"/>
        <v>13359</v>
      </c>
      <c r="G10" s="104">
        <f t="shared" si="3"/>
        <v>13394</v>
      </c>
      <c r="H10" s="104">
        <f t="shared" si="3"/>
        <v>13439</v>
      </c>
      <c r="I10" s="104">
        <f t="shared" si="3"/>
        <v>13491</v>
      </c>
      <c r="J10" s="104">
        <f t="shared" si="3"/>
        <v>13538</v>
      </c>
      <c r="K10" s="104">
        <f t="shared" si="3"/>
        <v>13574</v>
      </c>
      <c r="L10" s="104">
        <f t="shared" si="3"/>
        <v>13628</v>
      </c>
      <c r="M10" s="104">
        <f t="shared" si="3"/>
        <v>13643</v>
      </c>
      <c r="N10" s="104">
        <f t="shared" si="3"/>
        <v>13646</v>
      </c>
      <c r="O10" s="116">
        <f t="shared" si="0"/>
        <v>161508</v>
      </c>
      <c r="P10" s="116">
        <f t="shared" si="1"/>
        <v>13459</v>
      </c>
      <c r="Q10" s="120"/>
    </row>
    <row r="11" spans="1:17" s="77" customFormat="1" ht="20" customHeight="1">
      <c r="A11" s="86" t="s">
        <v>41</v>
      </c>
      <c r="B11" s="98" t="s">
        <v>36</v>
      </c>
      <c r="C11" s="103">
        <v>663</v>
      </c>
      <c r="D11" s="103">
        <v>674</v>
      </c>
      <c r="E11" s="103">
        <v>677</v>
      </c>
      <c r="F11" s="103">
        <v>654</v>
      </c>
      <c r="G11" s="103">
        <v>649</v>
      </c>
      <c r="H11" s="103">
        <v>651</v>
      </c>
      <c r="I11" s="103">
        <v>643</v>
      </c>
      <c r="J11" s="103">
        <v>657</v>
      </c>
      <c r="K11" s="103">
        <v>653</v>
      </c>
      <c r="L11" s="103">
        <v>650</v>
      </c>
      <c r="M11" s="103">
        <v>658</v>
      </c>
      <c r="N11" s="103">
        <v>656</v>
      </c>
      <c r="O11" s="116">
        <f t="shared" si="0"/>
        <v>7885</v>
      </c>
      <c r="P11" s="116">
        <f t="shared" si="1"/>
        <v>657</v>
      </c>
      <c r="Q11" s="120"/>
    </row>
    <row r="12" spans="1:17" s="77" customFormat="1" ht="20" customHeight="1">
      <c r="A12" s="84"/>
      <c r="B12" s="98" t="s">
        <v>20</v>
      </c>
      <c r="C12" s="103">
        <v>1042</v>
      </c>
      <c r="D12" s="103">
        <v>1042</v>
      </c>
      <c r="E12" s="103">
        <v>1045</v>
      </c>
      <c r="F12" s="103">
        <v>1053</v>
      </c>
      <c r="G12" s="103">
        <v>1060</v>
      </c>
      <c r="H12" s="103">
        <v>1061</v>
      </c>
      <c r="I12" s="103">
        <v>1077</v>
      </c>
      <c r="J12" s="103">
        <v>1081</v>
      </c>
      <c r="K12" s="103">
        <v>1104</v>
      </c>
      <c r="L12" s="103">
        <v>1119</v>
      </c>
      <c r="M12" s="103">
        <v>1121</v>
      </c>
      <c r="N12" s="103">
        <v>1126</v>
      </c>
      <c r="O12" s="116">
        <f t="shared" si="0"/>
        <v>12931</v>
      </c>
      <c r="P12" s="116">
        <f t="shared" si="1"/>
        <v>1078</v>
      </c>
      <c r="Q12" s="120"/>
    </row>
    <row r="13" spans="1:17" s="77" customFormat="1" ht="20" customHeight="1">
      <c r="A13" s="84"/>
      <c r="B13" s="98" t="s">
        <v>40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16">
        <f t="shared" si="0"/>
        <v>0</v>
      </c>
      <c r="P13" s="116">
        <f t="shared" si="1"/>
        <v>0</v>
      </c>
      <c r="Q13" s="120"/>
    </row>
    <row r="14" spans="1:17" s="77" customFormat="1" ht="20" customHeight="1">
      <c r="A14" s="85"/>
      <c r="B14" s="98" t="s">
        <v>26</v>
      </c>
      <c r="C14" s="103">
        <f t="shared" ref="C14:N14" si="4">SUM(C11:C13)</f>
        <v>1705</v>
      </c>
      <c r="D14" s="103">
        <f t="shared" si="4"/>
        <v>1716</v>
      </c>
      <c r="E14" s="103">
        <f t="shared" si="4"/>
        <v>1722</v>
      </c>
      <c r="F14" s="103">
        <f t="shared" si="4"/>
        <v>1707</v>
      </c>
      <c r="G14" s="103">
        <f t="shared" si="4"/>
        <v>1709</v>
      </c>
      <c r="H14" s="103">
        <f t="shared" si="4"/>
        <v>1712</v>
      </c>
      <c r="I14" s="103">
        <f t="shared" si="4"/>
        <v>1720</v>
      </c>
      <c r="J14" s="103">
        <f t="shared" si="4"/>
        <v>1738</v>
      </c>
      <c r="K14" s="103">
        <f t="shared" si="4"/>
        <v>1757</v>
      </c>
      <c r="L14" s="103">
        <f t="shared" si="4"/>
        <v>1769</v>
      </c>
      <c r="M14" s="103">
        <f t="shared" si="4"/>
        <v>1779</v>
      </c>
      <c r="N14" s="103">
        <f t="shared" si="4"/>
        <v>1782</v>
      </c>
      <c r="O14" s="116">
        <f t="shared" si="0"/>
        <v>20816</v>
      </c>
      <c r="P14" s="116">
        <f t="shared" si="1"/>
        <v>1735</v>
      </c>
      <c r="Q14" s="120"/>
    </row>
    <row r="15" spans="1:17" s="77" customFormat="1" ht="20" customHeight="1">
      <c r="A15" s="86" t="s">
        <v>4</v>
      </c>
      <c r="B15" s="98" t="s">
        <v>36</v>
      </c>
      <c r="C15" s="103">
        <v>44</v>
      </c>
      <c r="D15" s="103">
        <v>46</v>
      </c>
      <c r="E15" s="103">
        <v>46</v>
      </c>
      <c r="F15" s="103">
        <v>42</v>
      </c>
      <c r="G15" s="103">
        <v>44</v>
      </c>
      <c r="H15" s="103">
        <v>43</v>
      </c>
      <c r="I15" s="103">
        <v>43</v>
      </c>
      <c r="J15" s="103">
        <v>43</v>
      </c>
      <c r="K15" s="103">
        <v>40</v>
      </c>
      <c r="L15" s="103">
        <v>39</v>
      </c>
      <c r="M15" s="103">
        <v>41</v>
      </c>
      <c r="N15" s="103">
        <v>40</v>
      </c>
      <c r="O15" s="116">
        <f t="shared" si="0"/>
        <v>511</v>
      </c>
      <c r="P15" s="116">
        <f t="shared" si="1"/>
        <v>43</v>
      </c>
      <c r="Q15" s="120"/>
    </row>
    <row r="16" spans="1:17" s="77" customFormat="1" ht="20" customHeight="1">
      <c r="A16" s="84"/>
      <c r="B16" s="98" t="s">
        <v>20</v>
      </c>
      <c r="C16" s="103">
        <v>92</v>
      </c>
      <c r="D16" s="103">
        <v>92</v>
      </c>
      <c r="E16" s="103">
        <v>92</v>
      </c>
      <c r="F16" s="103">
        <v>92</v>
      </c>
      <c r="G16" s="103">
        <v>91</v>
      </c>
      <c r="H16" s="103">
        <v>93</v>
      </c>
      <c r="I16" s="103">
        <v>94</v>
      </c>
      <c r="J16" s="103">
        <v>94</v>
      </c>
      <c r="K16" s="103">
        <v>96</v>
      </c>
      <c r="L16" s="103">
        <v>95</v>
      </c>
      <c r="M16" s="103">
        <v>95</v>
      </c>
      <c r="N16" s="103">
        <v>95</v>
      </c>
      <c r="O16" s="116">
        <f t="shared" si="0"/>
        <v>1121</v>
      </c>
      <c r="P16" s="116">
        <f t="shared" si="1"/>
        <v>93</v>
      </c>
      <c r="Q16" s="120"/>
    </row>
    <row r="17" spans="1:17" s="77" customFormat="1" ht="20" customHeight="1">
      <c r="A17" s="84"/>
      <c r="B17" s="98" t="s">
        <v>40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16">
        <f t="shared" si="0"/>
        <v>0</v>
      </c>
      <c r="P17" s="116">
        <f t="shared" si="1"/>
        <v>0</v>
      </c>
      <c r="Q17" s="120"/>
    </row>
    <row r="18" spans="1:17" s="77" customFormat="1" ht="20" customHeight="1">
      <c r="A18" s="85"/>
      <c r="B18" s="98" t="s">
        <v>26</v>
      </c>
      <c r="C18" s="103">
        <f t="shared" ref="C18:N18" si="5">SUM(C15:C17)</f>
        <v>136</v>
      </c>
      <c r="D18" s="103">
        <f t="shared" si="5"/>
        <v>138</v>
      </c>
      <c r="E18" s="103">
        <f t="shared" si="5"/>
        <v>138</v>
      </c>
      <c r="F18" s="103">
        <f t="shared" si="5"/>
        <v>134</v>
      </c>
      <c r="G18" s="103">
        <f t="shared" si="5"/>
        <v>135</v>
      </c>
      <c r="H18" s="103">
        <f t="shared" si="5"/>
        <v>136</v>
      </c>
      <c r="I18" s="103">
        <f t="shared" si="5"/>
        <v>137</v>
      </c>
      <c r="J18" s="103">
        <f t="shared" si="5"/>
        <v>137</v>
      </c>
      <c r="K18" s="103">
        <f t="shared" si="5"/>
        <v>136</v>
      </c>
      <c r="L18" s="103">
        <f t="shared" si="5"/>
        <v>134</v>
      </c>
      <c r="M18" s="103">
        <f t="shared" si="5"/>
        <v>136</v>
      </c>
      <c r="N18" s="103">
        <f t="shared" si="5"/>
        <v>135</v>
      </c>
      <c r="O18" s="116">
        <f t="shared" si="0"/>
        <v>1632</v>
      </c>
      <c r="P18" s="116">
        <f t="shared" si="1"/>
        <v>136</v>
      </c>
      <c r="Q18" s="120"/>
    </row>
    <row r="19" spans="1:17" s="77" customFormat="1" ht="20" customHeight="1">
      <c r="A19" s="86" t="s">
        <v>7</v>
      </c>
      <c r="B19" s="98" t="s">
        <v>36</v>
      </c>
      <c r="C19" s="103">
        <v>362</v>
      </c>
      <c r="D19" s="103">
        <v>359</v>
      </c>
      <c r="E19" s="103">
        <v>357</v>
      </c>
      <c r="F19" s="103">
        <v>356</v>
      </c>
      <c r="G19" s="103">
        <v>352</v>
      </c>
      <c r="H19" s="103">
        <v>351</v>
      </c>
      <c r="I19" s="103">
        <v>361</v>
      </c>
      <c r="J19" s="103">
        <v>361</v>
      </c>
      <c r="K19" s="103">
        <v>356</v>
      </c>
      <c r="L19" s="103">
        <v>357</v>
      </c>
      <c r="M19" s="103">
        <v>354</v>
      </c>
      <c r="N19" s="103">
        <v>353</v>
      </c>
      <c r="O19" s="116">
        <f t="shared" si="0"/>
        <v>4279</v>
      </c>
      <c r="P19" s="116">
        <f t="shared" si="1"/>
        <v>357</v>
      </c>
      <c r="Q19" s="120"/>
    </row>
    <row r="20" spans="1:17" s="77" customFormat="1" ht="20" customHeight="1">
      <c r="A20" s="87"/>
      <c r="B20" s="98" t="s">
        <v>20</v>
      </c>
      <c r="C20" s="103">
        <v>334</v>
      </c>
      <c r="D20" s="103">
        <v>332</v>
      </c>
      <c r="E20" s="103">
        <v>334</v>
      </c>
      <c r="F20" s="103">
        <v>335</v>
      </c>
      <c r="G20" s="103">
        <v>331</v>
      </c>
      <c r="H20" s="103">
        <v>335</v>
      </c>
      <c r="I20" s="103">
        <v>334</v>
      </c>
      <c r="J20" s="103">
        <v>337</v>
      </c>
      <c r="K20" s="103">
        <v>335</v>
      </c>
      <c r="L20" s="103">
        <v>337</v>
      </c>
      <c r="M20" s="103">
        <v>338</v>
      </c>
      <c r="N20" s="103">
        <v>340</v>
      </c>
      <c r="O20" s="116">
        <f t="shared" si="0"/>
        <v>4022</v>
      </c>
      <c r="P20" s="116">
        <f t="shared" si="1"/>
        <v>335</v>
      </c>
      <c r="Q20" s="120"/>
    </row>
    <row r="21" spans="1:17" s="77" customFormat="1" ht="20" customHeight="1">
      <c r="A21" s="88"/>
      <c r="B21" s="98" t="s">
        <v>26</v>
      </c>
      <c r="C21" s="103">
        <f t="shared" ref="C21:N21" si="6">SUM(C19:C20)</f>
        <v>696</v>
      </c>
      <c r="D21" s="103">
        <f t="shared" si="6"/>
        <v>691</v>
      </c>
      <c r="E21" s="103">
        <f t="shared" si="6"/>
        <v>691</v>
      </c>
      <c r="F21" s="103">
        <f t="shared" si="6"/>
        <v>691</v>
      </c>
      <c r="G21" s="103">
        <f t="shared" si="6"/>
        <v>683</v>
      </c>
      <c r="H21" s="103">
        <f t="shared" si="6"/>
        <v>686</v>
      </c>
      <c r="I21" s="103">
        <f t="shared" si="6"/>
        <v>695</v>
      </c>
      <c r="J21" s="103">
        <f t="shared" si="6"/>
        <v>698</v>
      </c>
      <c r="K21" s="103">
        <f t="shared" si="6"/>
        <v>691</v>
      </c>
      <c r="L21" s="103">
        <f t="shared" si="6"/>
        <v>694</v>
      </c>
      <c r="M21" s="103">
        <f t="shared" si="6"/>
        <v>692</v>
      </c>
      <c r="N21" s="103">
        <f t="shared" si="6"/>
        <v>693</v>
      </c>
      <c r="O21" s="116">
        <f t="shared" si="0"/>
        <v>8301</v>
      </c>
      <c r="P21" s="116">
        <f t="shared" si="1"/>
        <v>692</v>
      </c>
      <c r="Q21" s="121"/>
    </row>
    <row r="22" spans="1:17" s="77" customFormat="1" ht="20" customHeight="1">
      <c r="A22" s="86" t="s">
        <v>11</v>
      </c>
      <c r="B22" s="98" t="s">
        <v>36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16">
        <f t="shared" si="0"/>
        <v>0</v>
      </c>
      <c r="P22" s="116">
        <f t="shared" si="1"/>
        <v>0</v>
      </c>
      <c r="Q22" s="120"/>
    </row>
    <row r="23" spans="1:17" s="77" customFormat="1" ht="20" customHeight="1">
      <c r="A23" s="87"/>
      <c r="B23" s="98" t="s">
        <v>20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16">
        <v>0</v>
      </c>
      <c r="P23" s="116">
        <f t="shared" si="1"/>
        <v>0</v>
      </c>
      <c r="Q23" s="121"/>
    </row>
    <row r="24" spans="1:17" s="77" customFormat="1" ht="20" customHeight="1">
      <c r="A24" s="87"/>
      <c r="B24" s="98" t="s">
        <v>40</v>
      </c>
      <c r="C24" s="104">
        <v>799</v>
      </c>
      <c r="D24" s="104">
        <v>801</v>
      </c>
      <c r="E24" s="104">
        <v>803</v>
      </c>
      <c r="F24" s="104">
        <v>800</v>
      </c>
      <c r="G24" s="104">
        <v>799</v>
      </c>
      <c r="H24" s="104">
        <v>799</v>
      </c>
      <c r="I24" s="104">
        <v>795</v>
      </c>
      <c r="J24" s="104">
        <v>793</v>
      </c>
      <c r="K24" s="104">
        <v>799</v>
      </c>
      <c r="L24" s="104">
        <v>795</v>
      </c>
      <c r="M24" s="104">
        <v>793</v>
      </c>
      <c r="N24" s="104">
        <v>786</v>
      </c>
      <c r="O24" s="116">
        <f>SUM(C24:N24)</f>
        <v>9562</v>
      </c>
      <c r="P24" s="116">
        <f t="shared" si="1"/>
        <v>797</v>
      </c>
      <c r="Q24" s="121"/>
    </row>
    <row r="25" spans="1:17" s="77" customFormat="1" ht="20" customHeight="1">
      <c r="A25" s="88"/>
      <c r="B25" s="98" t="s">
        <v>26</v>
      </c>
      <c r="C25" s="104">
        <f t="shared" ref="C25:P25" si="7">SUM(C22:C24)</f>
        <v>799</v>
      </c>
      <c r="D25" s="104">
        <f t="shared" si="7"/>
        <v>801</v>
      </c>
      <c r="E25" s="104">
        <f t="shared" si="7"/>
        <v>803</v>
      </c>
      <c r="F25" s="104">
        <f t="shared" si="7"/>
        <v>800</v>
      </c>
      <c r="G25" s="104">
        <f t="shared" si="7"/>
        <v>799</v>
      </c>
      <c r="H25" s="104">
        <f t="shared" si="7"/>
        <v>799</v>
      </c>
      <c r="I25" s="104">
        <f t="shared" si="7"/>
        <v>795</v>
      </c>
      <c r="J25" s="104">
        <f t="shared" si="7"/>
        <v>793</v>
      </c>
      <c r="K25" s="104">
        <f t="shared" si="7"/>
        <v>799</v>
      </c>
      <c r="L25" s="104">
        <f t="shared" si="7"/>
        <v>795</v>
      </c>
      <c r="M25" s="104">
        <f t="shared" si="7"/>
        <v>793</v>
      </c>
      <c r="N25" s="104">
        <f t="shared" si="7"/>
        <v>786</v>
      </c>
      <c r="O25" s="104">
        <f t="shared" si="7"/>
        <v>9562</v>
      </c>
      <c r="P25" s="104">
        <f t="shared" si="7"/>
        <v>797</v>
      </c>
      <c r="Q25" s="122"/>
    </row>
    <row r="26" spans="1:17" s="77" customFormat="1" ht="20" customHeight="1">
      <c r="A26" s="83" t="s">
        <v>35</v>
      </c>
      <c r="B26" s="98" t="s">
        <v>36</v>
      </c>
      <c r="C26" s="103">
        <f t="shared" ref="C26:N27" si="8">SUM(C5,C8,C11,C15,C19,C22)</f>
        <v>2863</v>
      </c>
      <c r="D26" s="103">
        <f t="shared" si="8"/>
        <v>2878</v>
      </c>
      <c r="E26" s="103">
        <f t="shared" si="8"/>
        <v>2903</v>
      </c>
      <c r="F26" s="103">
        <f t="shared" si="8"/>
        <v>2897</v>
      </c>
      <c r="G26" s="103">
        <f t="shared" si="8"/>
        <v>2889</v>
      </c>
      <c r="H26" s="103">
        <f t="shared" si="8"/>
        <v>2889</v>
      </c>
      <c r="I26" s="103">
        <f t="shared" si="8"/>
        <v>2891</v>
      </c>
      <c r="J26" s="103">
        <f t="shared" si="8"/>
        <v>2890</v>
      </c>
      <c r="K26" s="103">
        <f t="shared" si="8"/>
        <v>2880</v>
      </c>
      <c r="L26" s="103">
        <f t="shared" si="8"/>
        <v>2879</v>
      </c>
      <c r="M26" s="103">
        <f t="shared" si="8"/>
        <v>2882</v>
      </c>
      <c r="N26" s="103">
        <f t="shared" si="8"/>
        <v>2874</v>
      </c>
      <c r="O26" s="116">
        <f>SUM(C26:N26)</f>
        <v>34615</v>
      </c>
      <c r="P26" s="116">
        <f>ROUND(O26/12,0)</f>
        <v>2885</v>
      </c>
      <c r="Q26" s="121"/>
    </row>
    <row r="27" spans="1:17" s="77" customFormat="1" ht="20" customHeight="1">
      <c r="A27" s="84"/>
      <c r="B27" s="98" t="s">
        <v>20</v>
      </c>
      <c r="C27" s="103">
        <f t="shared" si="8"/>
        <v>13359</v>
      </c>
      <c r="D27" s="103">
        <f t="shared" si="8"/>
        <v>13389</v>
      </c>
      <c r="E27" s="103">
        <f t="shared" si="8"/>
        <v>13431</v>
      </c>
      <c r="F27" s="103">
        <f t="shared" si="8"/>
        <v>13445</v>
      </c>
      <c r="G27" s="103">
        <f t="shared" si="8"/>
        <v>13491</v>
      </c>
      <c r="H27" s="103">
        <f t="shared" si="8"/>
        <v>13549</v>
      </c>
      <c r="I27" s="103">
        <f t="shared" si="8"/>
        <v>13607</v>
      </c>
      <c r="J27" s="103">
        <f t="shared" si="8"/>
        <v>13673</v>
      </c>
      <c r="K27" s="103">
        <f t="shared" si="8"/>
        <v>13743</v>
      </c>
      <c r="L27" s="103">
        <f t="shared" si="8"/>
        <v>13830</v>
      </c>
      <c r="M27" s="103">
        <f t="shared" si="8"/>
        <v>13857</v>
      </c>
      <c r="N27" s="103">
        <f t="shared" si="8"/>
        <v>13875</v>
      </c>
      <c r="O27" s="116">
        <f>SUM(C27:N27)</f>
        <v>163249</v>
      </c>
      <c r="P27" s="116">
        <f>ROUND(O27/12,0)</f>
        <v>13604</v>
      </c>
      <c r="Q27" s="120"/>
    </row>
    <row r="28" spans="1:17" s="77" customFormat="1" ht="20" customHeight="1">
      <c r="A28" s="84"/>
      <c r="B28" s="98" t="s">
        <v>40</v>
      </c>
      <c r="C28" s="103">
        <f t="shared" ref="C28:N28" si="9">SUM(C13,C17,C24)</f>
        <v>799</v>
      </c>
      <c r="D28" s="103">
        <f t="shared" si="9"/>
        <v>801</v>
      </c>
      <c r="E28" s="103">
        <f t="shared" si="9"/>
        <v>803</v>
      </c>
      <c r="F28" s="103">
        <f t="shared" si="9"/>
        <v>800</v>
      </c>
      <c r="G28" s="103">
        <f t="shared" si="9"/>
        <v>799</v>
      </c>
      <c r="H28" s="103">
        <f t="shared" si="9"/>
        <v>799</v>
      </c>
      <c r="I28" s="103">
        <f t="shared" si="9"/>
        <v>795</v>
      </c>
      <c r="J28" s="103">
        <f t="shared" si="9"/>
        <v>793</v>
      </c>
      <c r="K28" s="103">
        <f t="shared" si="9"/>
        <v>799</v>
      </c>
      <c r="L28" s="103">
        <f t="shared" si="9"/>
        <v>795</v>
      </c>
      <c r="M28" s="103">
        <f t="shared" si="9"/>
        <v>793</v>
      </c>
      <c r="N28" s="103">
        <f t="shared" si="9"/>
        <v>786</v>
      </c>
      <c r="O28" s="116">
        <f>SUM(C28:N28)</f>
        <v>9562</v>
      </c>
      <c r="P28" s="116">
        <f>ROUND(O28/12,0)</f>
        <v>797</v>
      </c>
      <c r="Q28" s="120"/>
    </row>
    <row r="29" spans="1:17" s="77" customFormat="1" ht="20" customHeight="1">
      <c r="A29" s="85"/>
      <c r="B29" s="98" t="s">
        <v>26</v>
      </c>
      <c r="C29" s="103">
        <f t="shared" ref="C29:N29" si="10">SUM(C28,C27,C26)</f>
        <v>17021</v>
      </c>
      <c r="D29" s="103">
        <f t="shared" si="10"/>
        <v>17068</v>
      </c>
      <c r="E29" s="103">
        <f t="shared" si="10"/>
        <v>17137</v>
      </c>
      <c r="F29" s="103">
        <f t="shared" si="10"/>
        <v>17142</v>
      </c>
      <c r="G29" s="103">
        <f t="shared" si="10"/>
        <v>17179</v>
      </c>
      <c r="H29" s="103">
        <f t="shared" si="10"/>
        <v>17237</v>
      </c>
      <c r="I29" s="103">
        <f t="shared" si="10"/>
        <v>17293</v>
      </c>
      <c r="J29" s="103">
        <f t="shared" si="10"/>
        <v>17356</v>
      </c>
      <c r="K29" s="103">
        <f t="shared" si="10"/>
        <v>17422</v>
      </c>
      <c r="L29" s="103">
        <f t="shared" si="10"/>
        <v>17504</v>
      </c>
      <c r="M29" s="103">
        <f t="shared" si="10"/>
        <v>17532</v>
      </c>
      <c r="N29" s="103">
        <f t="shared" si="10"/>
        <v>17535</v>
      </c>
      <c r="O29" s="116">
        <f>SUM(C29:N29)</f>
        <v>207426</v>
      </c>
      <c r="P29" s="116">
        <f>ROUND(O29/12,0)</f>
        <v>17286</v>
      </c>
      <c r="Q29" s="120"/>
    </row>
    <row r="30" spans="1:17" s="77" customFormat="1" ht="20" customHeight="1">
      <c r="A30" s="89" t="s">
        <v>21</v>
      </c>
      <c r="B30" s="89"/>
      <c r="C30" s="105"/>
      <c r="D30" s="105"/>
      <c r="E30" s="105"/>
      <c r="F30" s="105"/>
      <c r="G30" s="105"/>
      <c r="H30" s="105"/>
      <c r="I30" s="105"/>
      <c r="J30" s="105"/>
      <c r="K30" s="105"/>
      <c r="L30" s="115"/>
      <c r="M30" s="115"/>
      <c r="N30" s="115"/>
      <c r="O30" s="105"/>
      <c r="P30" s="105"/>
      <c r="Q30" s="120"/>
    </row>
    <row r="31" spans="1:17" s="77" customFormat="1" ht="35" customHeight="1">
      <c r="A31" s="90"/>
      <c r="B31" s="90"/>
      <c r="C31" s="106"/>
      <c r="D31" s="106"/>
      <c r="E31" s="106"/>
      <c r="F31" s="106"/>
      <c r="G31" s="106"/>
      <c r="H31" s="106"/>
      <c r="I31" s="106"/>
      <c r="J31" s="106"/>
      <c r="K31" s="106"/>
      <c r="O31" s="106"/>
      <c r="P31" s="106"/>
      <c r="Q31" s="120"/>
    </row>
    <row r="32" spans="1:17" s="77" customFormat="1" ht="27" customHeight="1">
      <c r="A32" s="79" t="s">
        <v>30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</row>
    <row r="33" spans="1:17" s="77" customFormat="1" ht="20" customHeight="1">
      <c r="A33" s="80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19" t="s">
        <v>46</v>
      </c>
    </row>
    <row r="34" spans="1:17" s="78" customFormat="1" ht="20" customHeight="1">
      <c r="A34" s="81"/>
      <c r="B34" s="96"/>
      <c r="C34" s="101" t="s">
        <v>38</v>
      </c>
      <c r="D34" s="83"/>
      <c r="E34" s="105"/>
      <c r="F34" s="83"/>
      <c r="G34" s="112"/>
      <c r="H34" s="83"/>
      <c r="I34" s="83"/>
      <c r="J34" s="83"/>
      <c r="K34" s="83"/>
      <c r="L34" s="101" t="s">
        <v>16</v>
      </c>
      <c r="M34" s="83"/>
      <c r="N34" s="83"/>
      <c r="O34" s="83" t="s">
        <v>25</v>
      </c>
      <c r="P34" s="83" t="s">
        <v>33</v>
      </c>
      <c r="Q34" s="100"/>
    </row>
    <row r="35" spans="1:17" s="78" customFormat="1" ht="20" customHeight="1">
      <c r="A35" s="82"/>
      <c r="B35" s="97"/>
      <c r="C35" s="102" t="s">
        <v>2</v>
      </c>
      <c r="D35" s="102" t="s">
        <v>10</v>
      </c>
      <c r="E35" s="110" t="s">
        <v>23</v>
      </c>
      <c r="F35" s="111" t="s">
        <v>24</v>
      </c>
      <c r="G35" s="113" t="s">
        <v>12</v>
      </c>
      <c r="H35" s="111" t="s">
        <v>0</v>
      </c>
      <c r="I35" s="85" t="s">
        <v>5</v>
      </c>
      <c r="J35" s="111" t="s">
        <v>17</v>
      </c>
      <c r="K35" s="85" t="s">
        <v>22</v>
      </c>
      <c r="L35" s="114" t="s">
        <v>32</v>
      </c>
      <c r="M35" s="85" t="s">
        <v>9</v>
      </c>
      <c r="N35" s="113" t="s">
        <v>34</v>
      </c>
      <c r="O35" s="85" t="s">
        <v>39</v>
      </c>
      <c r="P35" s="85" t="s">
        <v>27</v>
      </c>
      <c r="Q35" s="100"/>
    </row>
    <row r="36" spans="1:17" s="78" customFormat="1" ht="20" customHeight="1">
      <c r="A36" s="83" t="s">
        <v>15</v>
      </c>
      <c r="B36" s="98" t="s">
        <v>36</v>
      </c>
      <c r="C36" s="107">
        <v>49</v>
      </c>
      <c r="D36" s="107">
        <v>53</v>
      </c>
      <c r="E36" s="107">
        <v>60</v>
      </c>
      <c r="F36" s="107">
        <v>65</v>
      </c>
      <c r="G36" s="107">
        <v>65</v>
      </c>
      <c r="H36" s="107">
        <v>60</v>
      </c>
      <c r="I36" s="107">
        <v>54</v>
      </c>
      <c r="J36" s="107">
        <v>41</v>
      </c>
      <c r="K36" s="107">
        <v>46</v>
      </c>
      <c r="L36" s="107">
        <v>49</v>
      </c>
      <c r="M36" s="107">
        <v>46</v>
      </c>
      <c r="N36" s="107">
        <v>46</v>
      </c>
      <c r="O36" s="117">
        <f t="shared" ref="O36:O60" si="11">SUM(C36:N36)</f>
        <v>634</v>
      </c>
      <c r="P36" s="117">
        <f t="shared" ref="P36:P60" si="12">ROUND(O36/12,0)</f>
        <v>53</v>
      </c>
      <c r="Q36" s="100"/>
    </row>
    <row r="37" spans="1:17" s="78" customFormat="1" ht="20" customHeight="1">
      <c r="A37" s="84"/>
      <c r="B37" s="98" t="s">
        <v>20</v>
      </c>
      <c r="C37" s="107">
        <v>427</v>
      </c>
      <c r="D37" s="107">
        <v>430</v>
      </c>
      <c r="E37" s="107">
        <v>416</v>
      </c>
      <c r="F37" s="107">
        <v>400</v>
      </c>
      <c r="G37" s="107">
        <v>408</v>
      </c>
      <c r="H37" s="107">
        <v>418</v>
      </c>
      <c r="I37" s="107">
        <v>416</v>
      </c>
      <c r="J37" s="107">
        <v>426</v>
      </c>
      <c r="K37" s="107">
        <v>434</v>
      </c>
      <c r="L37" s="107">
        <v>450</v>
      </c>
      <c r="M37" s="107">
        <v>455</v>
      </c>
      <c r="N37" s="107">
        <v>460</v>
      </c>
      <c r="O37" s="117">
        <f t="shared" si="11"/>
        <v>5140</v>
      </c>
      <c r="P37" s="117">
        <f t="shared" si="12"/>
        <v>428</v>
      </c>
      <c r="Q37" s="100"/>
    </row>
    <row r="38" spans="1:17" s="78" customFormat="1" ht="20" customHeight="1">
      <c r="A38" s="85"/>
      <c r="B38" s="98" t="s">
        <v>26</v>
      </c>
      <c r="C38" s="107">
        <f t="shared" ref="C38:N38" si="13">SUM(C36:C37)</f>
        <v>476</v>
      </c>
      <c r="D38" s="107">
        <f t="shared" si="13"/>
        <v>483</v>
      </c>
      <c r="E38" s="107">
        <f t="shared" si="13"/>
        <v>476</v>
      </c>
      <c r="F38" s="107">
        <f t="shared" si="13"/>
        <v>465</v>
      </c>
      <c r="G38" s="107">
        <f t="shared" si="13"/>
        <v>473</v>
      </c>
      <c r="H38" s="107">
        <f t="shared" si="13"/>
        <v>478</v>
      </c>
      <c r="I38" s="107">
        <f t="shared" si="13"/>
        <v>470</v>
      </c>
      <c r="J38" s="107">
        <f t="shared" si="13"/>
        <v>467</v>
      </c>
      <c r="K38" s="107">
        <f t="shared" si="13"/>
        <v>480</v>
      </c>
      <c r="L38" s="107">
        <f t="shared" si="13"/>
        <v>499</v>
      </c>
      <c r="M38" s="107">
        <f t="shared" si="13"/>
        <v>501</v>
      </c>
      <c r="N38" s="107">
        <f t="shared" si="13"/>
        <v>506</v>
      </c>
      <c r="O38" s="117">
        <f t="shared" si="11"/>
        <v>5774</v>
      </c>
      <c r="P38" s="117">
        <f t="shared" si="12"/>
        <v>481</v>
      </c>
      <c r="Q38" s="100"/>
    </row>
    <row r="39" spans="1:17" s="78" customFormat="1" ht="20" customHeight="1">
      <c r="A39" s="83" t="s">
        <v>19</v>
      </c>
      <c r="B39" s="98" t="s">
        <v>36</v>
      </c>
      <c r="C39" s="107">
        <v>542</v>
      </c>
      <c r="D39" s="107">
        <v>535</v>
      </c>
      <c r="E39" s="107">
        <v>543</v>
      </c>
      <c r="F39" s="107">
        <v>556</v>
      </c>
      <c r="G39" s="107">
        <v>552</v>
      </c>
      <c r="H39" s="107">
        <v>551</v>
      </c>
      <c r="I39" s="107">
        <v>558</v>
      </c>
      <c r="J39" s="107">
        <v>556</v>
      </c>
      <c r="K39" s="107">
        <v>561</v>
      </c>
      <c r="L39" s="107">
        <v>563</v>
      </c>
      <c r="M39" s="107">
        <v>564</v>
      </c>
      <c r="N39" s="107">
        <v>555</v>
      </c>
      <c r="O39" s="117">
        <f t="shared" si="11"/>
        <v>6636</v>
      </c>
      <c r="P39" s="117">
        <f t="shared" si="12"/>
        <v>553</v>
      </c>
      <c r="Q39" s="100"/>
    </row>
    <row r="40" spans="1:17" s="78" customFormat="1" ht="20" customHeight="1">
      <c r="A40" s="84"/>
      <c r="B40" s="98" t="s">
        <v>20</v>
      </c>
      <c r="C40" s="107">
        <v>4551</v>
      </c>
      <c r="D40" s="107">
        <v>4565</v>
      </c>
      <c r="E40" s="107">
        <v>4562</v>
      </c>
      <c r="F40" s="107">
        <v>4559</v>
      </c>
      <c r="G40" s="107">
        <v>4548</v>
      </c>
      <c r="H40" s="107">
        <v>4546</v>
      </c>
      <c r="I40" s="107">
        <v>4544</v>
      </c>
      <c r="J40" s="107">
        <v>4543</v>
      </c>
      <c r="K40" s="107">
        <v>4547</v>
      </c>
      <c r="L40" s="107">
        <v>4537</v>
      </c>
      <c r="M40" s="107">
        <v>4536</v>
      </c>
      <c r="N40" s="107">
        <v>4511</v>
      </c>
      <c r="O40" s="117">
        <f t="shared" si="11"/>
        <v>54549</v>
      </c>
      <c r="P40" s="117">
        <f t="shared" si="12"/>
        <v>4546</v>
      </c>
      <c r="Q40" s="100"/>
    </row>
    <row r="41" spans="1:17" s="78" customFormat="1" ht="20" customHeight="1">
      <c r="A41" s="85"/>
      <c r="B41" s="83" t="s">
        <v>26</v>
      </c>
      <c r="C41" s="108">
        <f t="shared" ref="C41:N41" si="14">SUM(C39:C40)</f>
        <v>5093</v>
      </c>
      <c r="D41" s="108">
        <f t="shared" si="14"/>
        <v>5100</v>
      </c>
      <c r="E41" s="108">
        <f t="shared" si="14"/>
        <v>5105</v>
      </c>
      <c r="F41" s="108">
        <f t="shared" si="14"/>
        <v>5115</v>
      </c>
      <c r="G41" s="108">
        <f t="shared" si="14"/>
        <v>5100</v>
      </c>
      <c r="H41" s="108">
        <f t="shared" si="14"/>
        <v>5097</v>
      </c>
      <c r="I41" s="108">
        <f t="shared" si="14"/>
        <v>5102</v>
      </c>
      <c r="J41" s="108">
        <f t="shared" si="14"/>
        <v>5099</v>
      </c>
      <c r="K41" s="108">
        <f t="shared" si="14"/>
        <v>5108</v>
      </c>
      <c r="L41" s="108">
        <f t="shared" si="14"/>
        <v>5100</v>
      </c>
      <c r="M41" s="108">
        <f t="shared" si="14"/>
        <v>5100</v>
      </c>
      <c r="N41" s="108">
        <f t="shared" si="14"/>
        <v>5066</v>
      </c>
      <c r="O41" s="117">
        <f t="shared" si="11"/>
        <v>61185</v>
      </c>
      <c r="P41" s="117">
        <f t="shared" si="12"/>
        <v>5099</v>
      </c>
      <c r="Q41" s="100"/>
    </row>
    <row r="42" spans="1:17" s="78" customFormat="1" ht="20" customHeight="1">
      <c r="A42" s="86" t="s">
        <v>44</v>
      </c>
      <c r="B42" s="98" t="s">
        <v>36</v>
      </c>
      <c r="C42" s="107">
        <v>2</v>
      </c>
      <c r="D42" s="107">
        <v>2</v>
      </c>
      <c r="E42" s="107">
        <v>2</v>
      </c>
      <c r="F42" s="107">
        <v>3</v>
      </c>
      <c r="G42" s="107">
        <v>3</v>
      </c>
      <c r="H42" s="107">
        <v>3</v>
      </c>
      <c r="I42" s="107">
        <v>4</v>
      </c>
      <c r="J42" s="107">
        <v>4</v>
      </c>
      <c r="K42" s="107">
        <v>4</v>
      </c>
      <c r="L42" s="107">
        <v>4</v>
      </c>
      <c r="M42" s="107">
        <v>4</v>
      </c>
      <c r="N42" s="107">
        <v>4</v>
      </c>
      <c r="O42" s="117">
        <f t="shared" si="11"/>
        <v>39</v>
      </c>
      <c r="P42" s="117">
        <f t="shared" si="12"/>
        <v>3</v>
      </c>
      <c r="Q42" s="100"/>
    </row>
    <row r="43" spans="1:17" s="78" customFormat="1" ht="20" customHeight="1">
      <c r="A43" s="84"/>
      <c r="B43" s="98" t="s">
        <v>20</v>
      </c>
      <c r="C43" s="107">
        <v>32</v>
      </c>
      <c r="D43" s="107">
        <v>32</v>
      </c>
      <c r="E43" s="107">
        <v>32</v>
      </c>
      <c r="F43" s="107">
        <v>32</v>
      </c>
      <c r="G43" s="107">
        <v>32</v>
      </c>
      <c r="H43" s="107">
        <v>32</v>
      </c>
      <c r="I43" s="107">
        <v>31</v>
      </c>
      <c r="J43" s="107">
        <v>31</v>
      </c>
      <c r="K43" s="107">
        <v>32</v>
      </c>
      <c r="L43" s="107">
        <v>32</v>
      </c>
      <c r="M43" s="107">
        <v>31</v>
      </c>
      <c r="N43" s="107">
        <v>31</v>
      </c>
      <c r="O43" s="117">
        <f t="shared" si="11"/>
        <v>380</v>
      </c>
      <c r="P43" s="117">
        <f t="shared" si="12"/>
        <v>32</v>
      </c>
      <c r="Q43" s="100"/>
    </row>
    <row r="44" spans="1:17" s="78" customFormat="1" ht="20" customHeight="1">
      <c r="A44" s="84"/>
      <c r="B44" s="98" t="s">
        <v>40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17">
        <f t="shared" si="11"/>
        <v>0</v>
      </c>
      <c r="P44" s="117">
        <f t="shared" si="12"/>
        <v>0</v>
      </c>
      <c r="Q44" s="100"/>
    </row>
    <row r="45" spans="1:17" s="78" customFormat="1" ht="20" customHeight="1">
      <c r="A45" s="85"/>
      <c r="B45" s="98" t="s">
        <v>26</v>
      </c>
      <c r="C45" s="107">
        <f t="shared" ref="C45:N45" si="15">SUM(C42:C44)</f>
        <v>34</v>
      </c>
      <c r="D45" s="107">
        <f t="shared" si="15"/>
        <v>34</v>
      </c>
      <c r="E45" s="107">
        <f t="shared" si="15"/>
        <v>34</v>
      </c>
      <c r="F45" s="107">
        <f t="shared" si="15"/>
        <v>35</v>
      </c>
      <c r="G45" s="107">
        <f t="shared" si="15"/>
        <v>35</v>
      </c>
      <c r="H45" s="107">
        <f t="shared" si="15"/>
        <v>35</v>
      </c>
      <c r="I45" s="107">
        <f t="shared" si="15"/>
        <v>35</v>
      </c>
      <c r="J45" s="107">
        <f t="shared" si="15"/>
        <v>35</v>
      </c>
      <c r="K45" s="107">
        <f t="shared" si="15"/>
        <v>36</v>
      </c>
      <c r="L45" s="107">
        <f t="shared" si="15"/>
        <v>36</v>
      </c>
      <c r="M45" s="107">
        <f t="shared" si="15"/>
        <v>35</v>
      </c>
      <c r="N45" s="107">
        <f t="shared" si="15"/>
        <v>35</v>
      </c>
      <c r="O45" s="117">
        <f t="shared" si="11"/>
        <v>419</v>
      </c>
      <c r="P45" s="117">
        <f t="shared" si="12"/>
        <v>35</v>
      </c>
      <c r="Q45" s="100"/>
    </row>
    <row r="46" spans="1:17" s="78" customFormat="1" ht="20" customHeight="1">
      <c r="A46" s="86" t="s">
        <v>47</v>
      </c>
      <c r="B46" s="98" t="s">
        <v>36</v>
      </c>
      <c r="C46" s="107">
        <v>2</v>
      </c>
      <c r="D46" s="107">
        <v>2</v>
      </c>
      <c r="E46" s="107">
        <v>2</v>
      </c>
      <c r="F46" s="107">
        <v>2</v>
      </c>
      <c r="G46" s="107">
        <v>2</v>
      </c>
      <c r="H46" s="107">
        <v>2</v>
      </c>
      <c r="I46" s="107">
        <v>2</v>
      </c>
      <c r="J46" s="107">
        <v>2</v>
      </c>
      <c r="K46" s="107">
        <v>2</v>
      </c>
      <c r="L46" s="107">
        <v>2</v>
      </c>
      <c r="M46" s="107">
        <v>2</v>
      </c>
      <c r="N46" s="107">
        <v>2</v>
      </c>
      <c r="O46" s="117">
        <f t="shared" si="11"/>
        <v>24</v>
      </c>
      <c r="P46" s="117">
        <f t="shared" si="12"/>
        <v>2</v>
      </c>
      <c r="Q46" s="100"/>
    </row>
    <row r="47" spans="1:17" s="78" customFormat="1" ht="20" customHeight="1">
      <c r="A47" s="84"/>
      <c r="B47" s="98" t="s">
        <v>20</v>
      </c>
      <c r="C47" s="107">
        <v>24</v>
      </c>
      <c r="D47" s="107">
        <v>25</v>
      </c>
      <c r="E47" s="107">
        <v>25</v>
      </c>
      <c r="F47" s="107">
        <v>24</v>
      </c>
      <c r="G47" s="107">
        <v>24</v>
      </c>
      <c r="H47" s="107">
        <v>24</v>
      </c>
      <c r="I47" s="107">
        <v>25</v>
      </c>
      <c r="J47" s="107">
        <v>25</v>
      </c>
      <c r="K47" s="107">
        <v>26</v>
      </c>
      <c r="L47" s="107">
        <v>26</v>
      </c>
      <c r="M47" s="107">
        <v>26</v>
      </c>
      <c r="N47" s="107">
        <v>28</v>
      </c>
      <c r="O47" s="117">
        <f t="shared" si="11"/>
        <v>302</v>
      </c>
      <c r="P47" s="117">
        <f t="shared" si="12"/>
        <v>25</v>
      </c>
      <c r="Q47" s="100"/>
    </row>
    <row r="48" spans="1:17" s="78" customFormat="1" ht="20" customHeight="1">
      <c r="A48" s="84"/>
      <c r="B48" s="98" t="s">
        <v>40</v>
      </c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17">
        <f t="shared" si="11"/>
        <v>0</v>
      </c>
      <c r="P48" s="117">
        <f t="shared" si="12"/>
        <v>0</v>
      </c>
      <c r="Q48" s="100"/>
    </row>
    <row r="49" spans="1:17" s="78" customFormat="1" ht="20" customHeight="1">
      <c r="A49" s="85"/>
      <c r="B49" s="98" t="s">
        <v>26</v>
      </c>
      <c r="C49" s="107">
        <f t="shared" ref="C49:N49" si="16">SUM(C46:C48)</f>
        <v>26</v>
      </c>
      <c r="D49" s="107">
        <f t="shared" si="16"/>
        <v>27</v>
      </c>
      <c r="E49" s="107">
        <f t="shared" si="16"/>
        <v>27</v>
      </c>
      <c r="F49" s="107">
        <f t="shared" si="16"/>
        <v>26</v>
      </c>
      <c r="G49" s="107">
        <f t="shared" si="16"/>
        <v>26</v>
      </c>
      <c r="H49" s="107">
        <f t="shared" si="16"/>
        <v>26</v>
      </c>
      <c r="I49" s="107">
        <f t="shared" si="16"/>
        <v>27</v>
      </c>
      <c r="J49" s="107">
        <f t="shared" si="16"/>
        <v>27</v>
      </c>
      <c r="K49" s="107">
        <f t="shared" si="16"/>
        <v>28</v>
      </c>
      <c r="L49" s="107">
        <f t="shared" si="16"/>
        <v>28</v>
      </c>
      <c r="M49" s="107">
        <f t="shared" si="16"/>
        <v>28</v>
      </c>
      <c r="N49" s="107">
        <f t="shared" si="16"/>
        <v>30</v>
      </c>
      <c r="O49" s="117">
        <f t="shared" si="11"/>
        <v>326</v>
      </c>
      <c r="P49" s="117">
        <f t="shared" si="12"/>
        <v>27</v>
      </c>
      <c r="Q49" s="100"/>
    </row>
    <row r="50" spans="1:17" s="78" customFormat="1" ht="20" customHeight="1">
      <c r="A50" s="86" t="s">
        <v>43</v>
      </c>
      <c r="B50" s="98" t="s">
        <v>36</v>
      </c>
      <c r="C50" s="107">
        <v>3</v>
      </c>
      <c r="D50" s="107">
        <v>3</v>
      </c>
      <c r="E50" s="107">
        <v>3</v>
      </c>
      <c r="F50" s="107">
        <v>3</v>
      </c>
      <c r="G50" s="107">
        <v>3</v>
      </c>
      <c r="H50" s="107">
        <v>3</v>
      </c>
      <c r="I50" s="107">
        <v>3</v>
      </c>
      <c r="J50" s="107">
        <v>4</v>
      </c>
      <c r="K50" s="107">
        <v>5</v>
      </c>
      <c r="L50" s="107">
        <v>5</v>
      </c>
      <c r="M50" s="107">
        <v>5</v>
      </c>
      <c r="N50" s="107">
        <v>5</v>
      </c>
      <c r="O50" s="117">
        <f t="shared" si="11"/>
        <v>45</v>
      </c>
      <c r="P50" s="117">
        <f t="shared" si="12"/>
        <v>4</v>
      </c>
      <c r="Q50" s="100"/>
    </row>
    <row r="51" spans="1:17" s="78" customFormat="1" ht="20" customHeight="1">
      <c r="A51" s="87"/>
      <c r="B51" s="98" t="s">
        <v>20</v>
      </c>
      <c r="C51" s="107">
        <v>42</v>
      </c>
      <c r="D51" s="107">
        <v>42</v>
      </c>
      <c r="E51" s="107">
        <v>43</v>
      </c>
      <c r="F51" s="107">
        <v>43</v>
      </c>
      <c r="G51" s="107">
        <v>43</v>
      </c>
      <c r="H51" s="107">
        <v>41</v>
      </c>
      <c r="I51" s="107">
        <v>43</v>
      </c>
      <c r="J51" s="107">
        <v>44</v>
      </c>
      <c r="K51" s="107">
        <v>44</v>
      </c>
      <c r="L51" s="107">
        <v>43</v>
      </c>
      <c r="M51" s="107">
        <v>43</v>
      </c>
      <c r="N51" s="107">
        <v>42</v>
      </c>
      <c r="O51" s="117">
        <f t="shared" si="11"/>
        <v>513</v>
      </c>
      <c r="P51" s="117">
        <f t="shared" si="12"/>
        <v>43</v>
      </c>
      <c r="Q51" s="100"/>
    </row>
    <row r="52" spans="1:17" s="78" customFormat="1" ht="20" customHeight="1">
      <c r="A52" s="87"/>
      <c r="B52" s="98" t="s">
        <v>40</v>
      </c>
      <c r="C52" s="107">
        <v>26</v>
      </c>
      <c r="D52" s="107">
        <v>26</v>
      </c>
      <c r="E52" s="107">
        <v>26</v>
      </c>
      <c r="F52" s="107">
        <v>20</v>
      </c>
      <c r="G52" s="107">
        <v>20</v>
      </c>
      <c r="H52" s="107">
        <v>20</v>
      </c>
      <c r="I52" s="107">
        <v>21</v>
      </c>
      <c r="J52" s="107">
        <v>20</v>
      </c>
      <c r="K52" s="107">
        <v>21</v>
      </c>
      <c r="L52" s="107">
        <v>22</v>
      </c>
      <c r="M52" s="107">
        <v>22</v>
      </c>
      <c r="N52" s="107">
        <v>22</v>
      </c>
      <c r="O52" s="117">
        <f t="shared" si="11"/>
        <v>266</v>
      </c>
      <c r="P52" s="117">
        <f t="shared" si="12"/>
        <v>22</v>
      </c>
      <c r="Q52" s="100"/>
    </row>
    <row r="53" spans="1:17" s="78" customFormat="1" ht="20" customHeight="1">
      <c r="A53" s="88"/>
      <c r="B53" s="98" t="s">
        <v>26</v>
      </c>
      <c r="C53" s="107">
        <f t="shared" ref="C53:N53" si="17">SUM(C50:C52)</f>
        <v>71</v>
      </c>
      <c r="D53" s="107">
        <f t="shared" si="17"/>
        <v>71</v>
      </c>
      <c r="E53" s="107">
        <f t="shared" si="17"/>
        <v>72</v>
      </c>
      <c r="F53" s="107">
        <f t="shared" si="17"/>
        <v>66</v>
      </c>
      <c r="G53" s="107">
        <f t="shared" si="17"/>
        <v>66</v>
      </c>
      <c r="H53" s="107">
        <f t="shared" si="17"/>
        <v>64</v>
      </c>
      <c r="I53" s="107">
        <f t="shared" si="17"/>
        <v>67</v>
      </c>
      <c r="J53" s="107">
        <f t="shared" si="17"/>
        <v>68</v>
      </c>
      <c r="K53" s="107">
        <f t="shared" si="17"/>
        <v>70</v>
      </c>
      <c r="L53" s="107">
        <f t="shared" si="17"/>
        <v>70</v>
      </c>
      <c r="M53" s="107">
        <f t="shared" si="17"/>
        <v>70</v>
      </c>
      <c r="N53" s="107">
        <f t="shared" si="17"/>
        <v>69</v>
      </c>
      <c r="O53" s="117">
        <f t="shared" si="11"/>
        <v>824</v>
      </c>
      <c r="P53" s="117">
        <f t="shared" si="12"/>
        <v>69</v>
      </c>
      <c r="Q53" s="123"/>
    </row>
    <row r="54" spans="1:17" s="78" customFormat="1" ht="20" customHeight="1">
      <c r="A54" s="86" t="s">
        <v>13</v>
      </c>
      <c r="B54" s="98" t="s">
        <v>36</v>
      </c>
      <c r="C54" s="107">
        <v>1441</v>
      </c>
      <c r="D54" s="107">
        <v>1418</v>
      </c>
      <c r="E54" s="107">
        <v>1403</v>
      </c>
      <c r="F54" s="107">
        <v>1396</v>
      </c>
      <c r="G54" s="107">
        <v>1427</v>
      </c>
      <c r="H54" s="107">
        <v>1417</v>
      </c>
      <c r="I54" s="107">
        <v>1410</v>
      </c>
      <c r="J54" s="107">
        <v>1380</v>
      </c>
      <c r="K54" s="107">
        <v>1392</v>
      </c>
      <c r="L54" s="107">
        <v>1403</v>
      </c>
      <c r="M54" s="107">
        <v>1392</v>
      </c>
      <c r="N54" s="107">
        <v>1362</v>
      </c>
      <c r="O54" s="117">
        <f t="shared" si="11"/>
        <v>16841</v>
      </c>
      <c r="P54" s="117">
        <f t="shared" si="12"/>
        <v>1403</v>
      </c>
      <c r="Q54" s="100"/>
    </row>
    <row r="55" spans="1:17" s="78" customFormat="1" ht="20" customHeight="1">
      <c r="A55" s="87"/>
      <c r="B55" s="98" t="s">
        <v>20</v>
      </c>
      <c r="C55" s="107">
        <v>322</v>
      </c>
      <c r="D55" s="107">
        <v>317</v>
      </c>
      <c r="E55" s="107">
        <v>316</v>
      </c>
      <c r="F55" s="107">
        <v>317</v>
      </c>
      <c r="G55" s="107">
        <v>329</v>
      </c>
      <c r="H55" s="107">
        <v>334</v>
      </c>
      <c r="I55" s="107">
        <v>338</v>
      </c>
      <c r="J55" s="107">
        <v>342</v>
      </c>
      <c r="K55" s="107">
        <v>336</v>
      </c>
      <c r="L55" s="107">
        <v>340</v>
      </c>
      <c r="M55" s="107">
        <v>329</v>
      </c>
      <c r="N55" s="107">
        <v>322</v>
      </c>
      <c r="O55" s="117">
        <f t="shared" si="11"/>
        <v>3942</v>
      </c>
      <c r="P55" s="117">
        <f t="shared" si="12"/>
        <v>329</v>
      </c>
      <c r="Q55" s="123"/>
    </row>
    <row r="56" spans="1:17" s="78" customFormat="1" ht="20" customHeight="1">
      <c r="A56" s="88"/>
      <c r="B56" s="98" t="s">
        <v>26</v>
      </c>
      <c r="C56" s="108">
        <f t="shared" ref="C56:N56" si="18">SUM(C54:C55)</f>
        <v>1763</v>
      </c>
      <c r="D56" s="108">
        <f t="shared" si="18"/>
        <v>1735</v>
      </c>
      <c r="E56" s="108">
        <f t="shared" si="18"/>
        <v>1719</v>
      </c>
      <c r="F56" s="108">
        <f t="shared" si="18"/>
        <v>1713</v>
      </c>
      <c r="G56" s="108">
        <f t="shared" si="18"/>
        <v>1756</v>
      </c>
      <c r="H56" s="108">
        <f t="shared" si="18"/>
        <v>1751</v>
      </c>
      <c r="I56" s="108">
        <f t="shared" si="18"/>
        <v>1748</v>
      </c>
      <c r="J56" s="108">
        <f t="shared" si="18"/>
        <v>1722</v>
      </c>
      <c r="K56" s="108">
        <f t="shared" si="18"/>
        <v>1728</v>
      </c>
      <c r="L56" s="108">
        <f t="shared" si="18"/>
        <v>1743</v>
      </c>
      <c r="M56" s="108">
        <f t="shared" si="18"/>
        <v>1721</v>
      </c>
      <c r="N56" s="108">
        <f t="shared" si="18"/>
        <v>1684</v>
      </c>
      <c r="O56" s="117">
        <f t="shared" si="11"/>
        <v>20783</v>
      </c>
      <c r="P56" s="117">
        <f t="shared" si="12"/>
        <v>1732</v>
      </c>
      <c r="Q56" s="124"/>
    </row>
    <row r="57" spans="1:17" s="78" customFormat="1" ht="20" customHeight="1">
      <c r="A57" s="83" t="s">
        <v>35</v>
      </c>
      <c r="B57" s="98" t="s">
        <v>36</v>
      </c>
      <c r="C57" s="107">
        <f>SUM(C36,C39,,C42,C46,C50,C54)</f>
        <v>2039</v>
      </c>
      <c r="D57" s="107">
        <f>SUM(D36,D39,D42,D46,D50,D54)</f>
        <v>2013</v>
      </c>
      <c r="E57" s="107">
        <f t="shared" ref="E57:N58" si="19">SUM(E36,E39,,E42,E46,E50,E54)</f>
        <v>2013</v>
      </c>
      <c r="F57" s="107">
        <f t="shared" si="19"/>
        <v>2025</v>
      </c>
      <c r="G57" s="107">
        <f t="shared" si="19"/>
        <v>2052</v>
      </c>
      <c r="H57" s="107">
        <f t="shared" si="19"/>
        <v>2036</v>
      </c>
      <c r="I57" s="107">
        <f t="shared" si="19"/>
        <v>2031</v>
      </c>
      <c r="J57" s="107">
        <f t="shared" si="19"/>
        <v>1987</v>
      </c>
      <c r="K57" s="107">
        <f t="shared" si="19"/>
        <v>2010</v>
      </c>
      <c r="L57" s="107">
        <f t="shared" si="19"/>
        <v>2026</v>
      </c>
      <c r="M57" s="107">
        <f t="shared" si="19"/>
        <v>2013</v>
      </c>
      <c r="N57" s="107">
        <f t="shared" si="19"/>
        <v>1974</v>
      </c>
      <c r="O57" s="117">
        <f t="shared" si="11"/>
        <v>24219</v>
      </c>
      <c r="P57" s="117">
        <f t="shared" si="12"/>
        <v>2018</v>
      </c>
      <c r="Q57" s="123"/>
    </row>
    <row r="58" spans="1:17" s="78" customFormat="1" ht="20" customHeight="1">
      <c r="A58" s="84"/>
      <c r="B58" s="98" t="s">
        <v>20</v>
      </c>
      <c r="C58" s="107">
        <f>SUM(C37,C40,,C43,C47,C51,C55)</f>
        <v>5398</v>
      </c>
      <c r="D58" s="107">
        <f>SUM(D37,D40,,D43,D47,D51,D55)</f>
        <v>5411</v>
      </c>
      <c r="E58" s="107">
        <f t="shared" si="19"/>
        <v>5394</v>
      </c>
      <c r="F58" s="107">
        <f t="shared" si="19"/>
        <v>5375</v>
      </c>
      <c r="G58" s="107">
        <f t="shared" si="19"/>
        <v>5384</v>
      </c>
      <c r="H58" s="107">
        <f t="shared" si="19"/>
        <v>5395</v>
      </c>
      <c r="I58" s="107">
        <f t="shared" si="19"/>
        <v>5397</v>
      </c>
      <c r="J58" s="107">
        <f t="shared" si="19"/>
        <v>5411</v>
      </c>
      <c r="K58" s="107">
        <f t="shared" si="19"/>
        <v>5419</v>
      </c>
      <c r="L58" s="107">
        <f t="shared" si="19"/>
        <v>5428</v>
      </c>
      <c r="M58" s="107">
        <f t="shared" si="19"/>
        <v>5420</v>
      </c>
      <c r="N58" s="107">
        <f t="shared" si="19"/>
        <v>5394</v>
      </c>
      <c r="O58" s="117">
        <f t="shared" si="11"/>
        <v>64826</v>
      </c>
      <c r="P58" s="117">
        <f t="shared" si="12"/>
        <v>5402</v>
      </c>
      <c r="Q58" s="100"/>
    </row>
    <row r="59" spans="1:17" s="78" customFormat="1" ht="20" customHeight="1">
      <c r="A59" s="84"/>
      <c r="B59" s="98" t="s">
        <v>40</v>
      </c>
      <c r="C59" s="107">
        <f t="shared" ref="C59:N59" si="20">SUM(C44,C48,C52)</f>
        <v>26</v>
      </c>
      <c r="D59" s="107">
        <f t="shared" si="20"/>
        <v>26</v>
      </c>
      <c r="E59" s="107">
        <f t="shared" si="20"/>
        <v>26</v>
      </c>
      <c r="F59" s="107">
        <f t="shared" si="20"/>
        <v>20</v>
      </c>
      <c r="G59" s="107">
        <f t="shared" si="20"/>
        <v>20</v>
      </c>
      <c r="H59" s="107">
        <f t="shared" si="20"/>
        <v>20</v>
      </c>
      <c r="I59" s="107">
        <f t="shared" si="20"/>
        <v>21</v>
      </c>
      <c r="J59" s="107">
        <f t="shared" si="20"/>
        <v>20</v>
      </c>
      <c r="K59" s="107">
        <f t="shared" si="20"/>
        <v>21</v>
      </c>
      <c r="L59" s="107">
        <f t="shared" si="20"/>
        <v>22</v>
      </c>
      <c r="M59" s="107">
        <f t="shared" si="20"/>
        <v>22</v>
      </c>
      <c r="N59" s="107">
        <f t="shared" si="20"/>
        <v>22</v>
      </c>
      <c r="O59" s="117">
        <f t="shared" si="11"/>
        <v>266</v>
      </c>
      <c r="P59" s="117">
        <f t="shared" si="12"/>
        <v>22</v>
      </c>
      <c r="Q59" s="100"/>
    </row>
    <row r="60" spans="1:17" s="78" customFormat="1" ht="20" customHeight="1">
      <c r="A60" s="85"/>
      <c r="B60" s="98" t="s">
        <v>26</v>
      </c>
      <c r="C60" s="107">
        <f t="shared" ref="C60:N60" si="21">SUM(C59,C58,C57)</f>
        <v>7463</v>
      </c>
      <c r="D60" s="107">
        <f t="shared" si="21"/>
        <v>7450</v>
      </c>
      <c r="E60" s="107">
        <f t="shared" si="21"/>
        <v>7433</v>
      </c>
      <c r="F60" s="107">
        <f t="shared" si="21"/>
        <v>7420</v>
      </c>
      <c r="G60" s="107">
        <f t="shared" si="21"/>
        <v>7456</v>
      </c>
      <c r="H60" s="107">
        <f t="shared" si="21"/>
        <v>7451</v>
      </c>
      <c r="I60" s="107">
        <f t="shared" si="21"/>
        <v>7449</v>
      </c>
      <c r="J60" s="107">
        <f t="shared" si="21"/>
        <v>7418</v>
      </c>
      <c r="K60" s="107">
        <f t="shared" si="21"/>
        <v>7450</v>
      </c>
      <c r="L60" s="107">
        <f t="shared" si="21"/>
        <v>7476</v>
      </c>
      <c r="M60" s="107">
        <f t="shared" si="21"/>
        <v>7455</v>
      </c>
      <c r="N60" s="107">
        <f t="shared" si="21"/>
        <v>7390</v>
      </c>
      <c r="O60" s="117">
        <f t="shared" si="11"/>
        <v>89311</v>
      </c>
      <c r="P60" s="117">
        <f t="shared" si="12"/>
        <v>7443</v>
      </c>
      <c r="Q60" s="100"/>
    </row>
    <row r="61" spans="1:17" s="78" customFormat="1" ht="20" customHeight="1">
      <c r="A61" s="92"/>
      <c r="B61" s="9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8"/>
      <c r="P61" s="118"/>
      <c r="Q61" s="99"/>
    </row>
    <row r="62" spans="1:17" s="78" customFormat="1" ht="20" customHeight="1">
      <c r="A62" s="91" t="s">
        <v>21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</row>
    <row r="63" spans="1:17">
      <c r="A63" s="93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</row>
  </sheetData>
  <mergeCells count="14">
    <mergeCell ref="A5:A7"/>
    <mergeCell ref="A8:A10"/>
    <mergeCell ref="A11:A14"/>
    <mergeCell ref="A15:A18"/>
    <mergeCell ref="A19:A21"/>
    <mergeCell ref="A22:A25"/>
    <mergeCell ref="A26:A29"/>
    <mergeCell ref="A36:A38"/>
    <mergeCell ref="A39:A41"/>
    <mergeCell ref="A42:A45"/>
    <mergeCell ref="A46:A49"/>
    <mergeCell ref="A50:A53"/>
    <mergeCell ref="A54:A56"/>
    <mergeCell ref="A57:A60"/>
  </mergeCells>
  <phoneticPr fontId="2"/>
  <pageMargins left="0.78740157480314943" right="0.78740157480314943" top="0.98425196850393681" bottom="0.98425196850393681" header="0.51181102362204722" footer="0.51181102362204722"/>
  <pageSetup paperSize="9" scale="57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3"/>
  <sheetViews>
    <sheetView zoomScaleSheetLayoutView="84" workbookViewId="0">
      <selection activeCell="A3" sqref="A3"/>
    </sheetView>
  </sheetViews>
  <sheetFormatPr defaultRowHeight="14.25"/>
  <cols>
    <col min="1" max="1" width="11.25" style="78" customWidth="1"/>
    <col min="2" max="2" width="4.75" style="78" customWidth="1"/>
    <col min="3" max="14" width="7.625" style="78" customWidth="1"/>
    <col min="15" max="15" width="8.875" style="78" customWidth="1"/>
    <col min="16" max="16" width="7.625" style="78" customWidth="1"/>
    <col min="17" max="17" width="2.25" style="78" customWidth="1"/>
    <col min="18" max="16384" width="9" style="78" customWidth="1"/>
  </cols>
  <sheetData>
    <row r="1" spans="1:17" s="78" customFormat="1" ht="27" customHeight="1">
      <c r="A1" s="79" t="s">
        <v>29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s="78" customFormat="1" ht="20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19" t="s">
        <v>46</v>
      </c>
    </row>
    <row r="3" spans="1:17" s="78" customFormat="1" ht="20" customHeight="1">
      <c r="A3" s="81"/>
      <c r="B3" s="96"/>
      <c r="C3" s="101" t="s">
        <v>16</v>
      </c>
      <c r="D3" s="83"/>
      <c r="E3" s="105"/>
      <c r="F3" s="83"/>
      <c r="G3" s="112"/>
      <c r="H3" s="83"/>
      <c r="I3" s="83"/>
      <c r="J3" s="83"/>
      <c r="K3" s="83"/>
      <c r="L3" s="101" t="s">
        <v>14</v>
      </c>
      <c r="M3" s="83"/>
      <c r="N3" s="83"/>
      <c r="O3" s="83" t="s">
        <v>25</v>
      </c>
      <c r="P3" s="83" t="s">
        <v>33</v>
      </c>
      <c r="Q3" s="100"/>
    </row>
    <row r="4" spans="1:17" s="78" customFormat="1" ht="20" customHeight="1">
      <c r="A4" s="82"/>
      <c r="B4" s="97"/>
      <c r="C4" s="102" t="s">
        <v>2</v>
      </c>
      <c r="D4" s="102" t="s">
        <v>10</v>
      </c>
      <c r="E4" s="110" t="s">
        <v>23</v>
      </c>
      <c r="F4" s="111" t="s">
        <v>24</v>
      </c>
      <c r="G4" s="113" t="s">
        <v>12</v>
      </c>
      <c r="H4" s="111" t="s">
        <v>0</v>
      </c>
      <c r="I4" s="85" t="s">
        <v>5</v>
      </c>
      <c r="J4" s="111" t="s">
        <v>17</v>
      </c>
      <c r="K4" s="85" t="s">
        <v>22</v>
      </c>
      <c r="L4" s="114" t="s">
        <v>32</v>
      </c>
      <c r="M4" s="85" t="s">
        <v>9</v>
      </c>
      <c r="N4" s="113" t="s">
        <v>34</v>
      </c>
      <c r="O4" s="85" t="s">
        <v>39</v>
      </c>
      <c r="P4" s="85" t="s">
        <v>27</v>
      </c>
      <c r="Q4" s="100"/>
    </row>
    <row r="5" spans="1:17" s="78" customFormat="1" ht="20" customHeight="1">
      <c r="A5" s="83" t="s">
        <v>18</v>
      </c>
      <c r="B5" s="98" t="s">
        <v>36</v>
      </c>
      <c r="C5" s="129">
        <v>40</v>
      </c>
      <c r="D5" s="129">
        <v>43</v>
      </c>
      <c r="E5" s="129">
        <v>52</v>
      </c>
      <c r="F5" s="129">
        <v>52</v>
      </c>
      <c r="G5" s="129">
        <v>50</v>
      </c>
      <c r="H5" s="129">
        <v>46</v>
      </c>
      <c r="I5" s="129">
        <v>35</v>
      </c>
      <c r="J5" s="129">
        <v>34</v>
      </c>
      <c r="K5" s="129">
        <v>38</v>
      </c>
      <c r="L5" s="129">
        <v>38</v>
      </c>
      <c r="M5" s="129">
        <v>38</v>
      </c>
      <c r="N5" s="129">
        <v>36</v>
      </c>
      <c r="O5" s="116">
        <v>502</v>
      </c>
      <c r="P5" s="116">
        <f>ROUND(O5/12,0)</f>
        <v>42</v>
      </c>
      <c r="Q5" s="100"/>
    </row>
    <row r="6" spans="1:17" s="78" customFormat="1" ht="20" customHeight="1">
      <c r="A6" s="84"/>
      <c r="B6" s="98" t="s">
        <v>20</v>
      </c>
      <c r="C6" s="129">
        <v>453</v>
      </c>
      <c r="D6" s="129">
        <v>455</v>
      </c>
      <c r="E6" s="129">
        <v>434</v>
      </c>
      <c r="F6" s="129">
        <v>426</v>
      </c>
      <c r="G6" s="129">
        <v>429</v>
      </c>
      <c r="H6" s="129">
        <v>439</v>
      </c>
      <c r="I6" s="129">
        <v>428</v>
      </c>
      <c r="J6" s="129">
        <v>414</v>
      </c>
      <c r="K6" s="129">
        <v>402</v>
      </c>
      <c r="L6" s="129">
        <v>396</v>
      </c>
      <c r="M6" s="129">
        <v>391</v>
      </c>
      <c r="N6" s="129">
        <v>397</v>
      </c>
      <c r="O6" s="116">
        <v>5064</v>
      </c>
      <c r="P6" s="116">
        <f>ROUND(O6/12,0)</f>
        <v>422</v>
      </c>
      <c r="Q6" s="100"/>
    </row>
    <row r="7" spans="1:17" s="78" customFormat="1" ht="20" customHeight="1">
      <c r="A7" s="85"/>
      <c r="B7" s="98" t="s">
        <v>26</v>
      </c>
      <c r="C7" s="103">
        <v>493</v>
      </c>
      <c r="D7" s="103">
        <v>498</v>
      </c>
      <c r="E7" s="103">
        <v>486</v>
      </c>
      <c r="F7" s="103">
        <v>478</v>
      </c>
      <c r="G7" s="103">
        <v>479</v>
      </c>
      <c r="H7" s="103">
        <v>485</v>
      </c>
      <c r="I7" s="103">
        <v>463</v>
      </c>
      <c r="J7" s="103">
        <v>448</v>
      </c>
      <c r="K7" s="103">
        <v>440</v>
      </c>
      <c r="L7" s="103">
        <v>434</v>
      </c>
      <c r="M7" s="103">
        <v>429</v>
      </c>
      <c r="N7" s="103">
        <v>433</v>
      </c>
      <c r="O7" s="116">
        <v>5566</v>
      </c>
      <c r="P7" s="116">
        <f>SUM(P5:P6)</f>
        <v>464</v>
      </c>
      <c r="Q7" s="100"/>
    </row>
    <row r="8" spans="1:17" s="78" customFormat="1" ht="20" customHeight="1">
      <c r="A8" s="83" t="s">
        <v>31</v>
      </c>
      <c r="B8" s="98" t="s">
        <v>36</v>
      </c>
      <c r="C8" s="129">
        <v>1644</v>
      </c>
      <c r="D8" s="129">
        <v>1647</v>
      </c>
      <c r="E8" s="129">
        <v>1658</v>
      </c>
      <c r="F8" s="129">
        <v>1664</v>
      </c>
      <c r="G8" s="129">
        <v>1681</v>
      </c>
      <c r="H8" s="129">
        <v>1677</v>
      </c>
      <c r="I8" s="129">
        <v>1666</v>
      </c>
      <c r="J8" s="129">
        <v>1667</v>
      </c>
      <c r="K8" s="129">
        <v>1654</v>
      </c>
      <c r="L8" s="129">
        <v>1660</v>
      </c>
      <c r="M8" s="129">
        <v>1653</v>
      </c>
      <c r="N8" s="129">
        <v>1633</v>
      </c>
      <c r="O8" s="116">
        <v>19904</v>
      </c>
      <c r="P8" s="116">
        <f>ROUND(O8/12,0)</f>
        <v>1659</v>
      </c>
      <c r="Q8" s="100"/>
    </row>
    <row r="9" spans="1:17" s="78" customFormat="1" ht="20" customHeight="1">
      <c r="A9" s="84"/>
      <c r="B9" s="98" t="s">
        <v>20</v>
      </c>
      <c r="C9" s="129">
        <v>11304</v>
      </c>
      <c r="D9" s="129">
        <v>11368</v>
      </c>
      <c r="E9" s="129">
        <v>11402</v>
      </c>
      <c r="F9" s="129">
        <v>11422</v>
      </c>
      <c r="G9" s="129">
        <v>11457</v>
      </c>
      <c r="H9" s="129">
        <v>11481</v>
      </c>
      <c r="I9" s="129">
        <v>11538</v>
      </c>
      <c r="J9" s="129">
        <v>11613</v>
      </c>
      <c r="K9" s="129">
        <v>11655</v>
      </c>
      <c r="L9" s="129">
        <v>11691</v>
      </c>
      <c r="M9" s="129">
        <v>11707</v>
      </c>
      <c r="N9" s="129">
        <v>11697</v>
      </c>
      <c r="O9" s="116">
        <v>138335</v>
      </c>
      <c r="P9" s="116">
        <f>ROUND(O9/12,0)</f>
        <v>11528</v>
      </c>
      <c r="Q9" s="100"/>
    </row>
    <row r="10" spans="1:17" s="78" customFormat="1" ht="20" customHeight="1">
      <c r="A10" s="85"/>
      <c r="B10" s="83" t="s">
        <v>26</v>
      </c>
      <c r="C10" s="104">
        <v>12948</v>
      </c>
      <c r="D10" s="104">
        <v>13015</v>
      </c>
      <c r="E10" s="104">
        <v>13060</v>
      </c>
      <c r="F10" s="104">
        <v>13086</v>
      </c>
      <c r="G10" s="104">
        <v>13138</v>
      </c>
      <c r="H10" s="104">
        <v>13158</v>
      </c>
      <c r="I10" s="104">
        <v>13204</v>
      </c>
      <c r="J10" s="104">
        <v>13280</v>
      </c>
      <c r="K10" s="104">
        <v>13309</v>
      </c>
      <c r="L10" s="104">
        <v>13351</v>
      </c>
      <c r="M10" s="104">
        <v>13360</v>
      </c>
      <c r="N10" s="104">
        <v>13330</v>
      </c>
      <c r="O10" s="116">
        <v>158239</v>
      </c>
      <c r="P10" s="116">
        <f>SUM(P8:P9)</f>
        <v>13187</v>
      </c>
      <c r="Q10" s="100"/>
    </row>
    <row r="11" spans="1:17" s="78" customFormat="1" ht="20" customHeight="1">
      <c r="A11" s="86" t="s">
        <v>41</v>
      </c>
      <c r="B11" s="98" t="s">
        <v>36</v>
      </c>
      <c r="C11" s="129">
        <v>635</v>
      </c>
      <c r="D11" s="129">
        <v>630</v>
      </c>
      <c r="E11" s="129">
        <v>643</v>
      </c>
      <c r="F11" s="129">
        <v>649</v>
      </c>
      <c r="G11" s="129">
        <v>661</v>
      </c>
      <c r="H11" s="129">
        <v>658</v>
      </c>
      <c r="I11" s="129">
        <v>660</v>
      </c>
      <c r="J11" s="129">
        <v>656</v>
      </c>
      <c r="K11" s="129">
        <v>646</v>
      </c>
      <c r="L11" s="129">
        <v>655</v>
      </c>
      <c r="M11" s="129">
        <v>651</v>
      </c>
      <c r="N11" s="129">
        <v>653</v>
      </c>
      <c r="O11" s="116">
        <v>7797</v>
      </c>
      <c r="P11" s="116">
        <f>ROUND(O11/12,0)</f>
        <v>650</v>
      </c>
      <c r="Q11" s="100"/>
    </row>
    <row r="12" spans="1:17" s="78" customFormat="1" ht="20" customHeight="1">
      <c r="A12" s="84"/>
      <c r="B12" s="98" t="s">
        <v>20</v>
      </c>
      <c r="C12" s="129">
        <v>1050</v>
      </c>
      <c r="D12" s="129">
        <v>1058</v>
      </c>
      <c r="E12" s="129">
        <v>1058</v>
      </c>
      <c r="F12" s="129">
        <v>1055</v>
      </c>
      <c r="G12" s="129">
        <v>1066</v>
      </c>
      <c r="H12" s="129">
        <v>1072</v>
      </c>
      <c r="I12" s="129">
        <v>1074</v>
      </c>
      <c r="J12" s="129">
        <v>1081</v>
      </c>
      <c r="K12" s="129">
        <v>1086</v>
      </c>
      <c r="L12" s="129">
        <v>1085</v>
      </c>
      <c r="M12" s="129">
        <v>1087</v>
      </c>
      <c r="N12" s="129">
        <v>1088</v>
      </c>
      <c r="O12" s="116">
        <v>12860</v>
      </c>
      <c r="P12" s="116">
        <f>ROUND(O12/12,0)</f>
        <v>1072</v>
      </c>
      <c r="Q12" s="100"/>
    </row>
    <row r="13" spans="1:17" s="78" customFormat="1" ht="20" customHeight="1">
      <c r="A13" s="84"/>
      <c r="B13" s="98" t="s">
        <v>40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16">
        <v>0</v>
      </c>
      <c r="P13" s="116">
        <f>ROUND(O13/12,0)</f>
        <v>0</v>
      </c>
      <c r="Q13" s="100"/>
    </row>
    <row r="14" spans="1:17" s="78" customFormat="1" ht="20" customHeight="1">
      <c r="A14" s="85"/>
      <c r="B14" s="98" t="s">
        <v>26</v>
      </c>
      <c r="C14" s="103">
        <v>1685</v>
      </c>
      <c r="D14" s="103">
        <v>1688</v>
      </c>
      <c r="E14" s="103">
        <v>1701</v>
      </c>
      <c r="F14" s="103">
        <v>1704</v>
      </c>
      <c r="G14" s="103">
        <v>1727</v>
      </c>
      <c r="H14" s="103">
        <v>1730</v>
      </c>
      <c r="I14" s="103">
        <v>1734</v>
      </c>
      <c r="J14" s="103">
        <v>1737</v>
      </c>
      <c r="K14" s="103">
        <v>1732</v>
      </c>
      <c r="L14" s="103">
        <v>1740</v>
      </c>
      <c r="M14" s="103">
        <v>1738</v>
      </c>
      <c r="N14" s="103">
        <v>1741</v>
      </c>
      <c r="O14" s="116">
        <v>20657</v>
      </c>
      <c r="P14" s="116">
        <f>SUM(P11:P13)</f>
        <v>1722</v>
      </c>
      <c r="Q14" s="100"/>
    </row>
    <row r="15" spans="1:17" s="78" customFormat="1" ht="20" customHeight="1">
      <c r="A15" s="86" t="s">
        <v>4</v>
      </c>
      <c r="B15" s="98" t="s">
        <v>36</v>
      </c>
      <c r="C15" s="129">
        <v>40</v>
      </c>
      <c r="D15" s="129">
        <v>40</v>
      </c>
      <c r="E15" s="129">
        <v>45</v>
      </c>
      <c r="F15" s="129">
        <v>38</v>
      </c>
      <c r="G15" s="129">
        <v>40</v>
      </c>
      <c r="H15" s="129">
        <v>40</v>
      </c>
      <c r="I15" s="129">
        <v>41</v>
      </c>
      <c r="J15" s="129">
        <v>41</v>
      </c>
      <c r="K15" s="129">
        <v>41</v>
      </c>
      <c r="L15" s="129">
        <v>41</v>
      </c>
      <c r="M15" s="129">
        <v>46</v>
      </c>
      <c r="N15" s="129">
        <v>47</v>
      </c>
      <c r="O15" s="116">
        <v>500</v>
      </c>
      <c r="P15" s="116">
        <f>ROUND(O15/12,0)</f>
        <v>42</v>
      </c>
      <c r="Q15" s="100"/>
    </row>
    <row r="16" spans="1:17" s="78" customFormat="1" ht="20" customHeight="1">
      <c r="A16" s="84"/>
      <c r="B16" s="98" t="s">
        <v>20</v>
      </c>
      <c r="C16" s="129">
        <v>87</v>
      </c>
      <c r="D16" s="129">
        <v>86</v>
      </c>
      <c r="E16" s="129">
        <v>84</v>
      </c>
      <c r="F16" s="129">
        <v>87</v>
      </c>
      <c r="G16" s="129">
        <v>89</v>
      </c>
      <c r="H16" s="129">
        <v>90</v>
      </c>
      <c r="I16" s="129">
        <v>89</v>
      </c>
      <c r="J16" s="129">
        <v>89</v>
      </c>
      <c r="K16" s="129">
        <v>89</v>
      </c>
      <c r="L16" s="129">
        <v>90</v>
      </c>
      <c r="M16" s="129">
        <v>90</v>
      </c>
      <c r="N16" s="129">
        <v>90</v>
      </c>
      <c r="O16" s="116">
        <v>1060</v>
      </c>
      <c r="P16" s="116">
        <f>ROUND(O16/12,0)</f>
        <v>88</v>
      </c>
      <c r="Q16" s="100"/>
    </row>
    <row r="17" spans="1:17" s="78" customFormat="1" ht="20" customHeight="1">
      <c r="A17" s="84"/>
      <c r="B17" s="98" t="s">
        <v>40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16">
        <v>0</v>
      </c>
      <c r="P17" s="116">
        <f>ROUND(O17/12,0)</f>
        <v>0</v>
      </c>
      <c r="Q17" s="100"/>
    </row>
    <row r="18" spans="1:17" s="78" customFormat="1" ht="20" customHeight="1">
      <c r="A18" s="85"/>
      <c r="B18" s="98" t="s">
        <v>26</v>
      </c>
      <c r="C18" s="103">
        <v>127</v>
      </c>
      <c r="D18" s="103">
        <v>126</v>
      </c>
      <c r="E18" s="103">
        <v>129</v>
      </c>
      <c r="F18" s="103">
        <v>125</v>
      </c>
      <c r="G18" s="103">
        <v>129</v>
      </c>
      <c r="H18" s="103">
        <v>130</v>
      </c>
      <c r="I18" s="103">
        <v>130</v>
      </c>
      <c r="J18" s="103">
        <v>130</v>
      </c>
      <c r="K18" s="103">
        <v>130</v>
      </c>
      <c r="L18" s="103">
        <v>131</v>
      </c>
      <c r="M18" s="103">
        <v>136</v>
      </c>
      <c r="N18" s="103">
        <v>137</v>
      </c>
      <c r="O18" s="116">
        <v>1560</v>
      </c>
      <c r="P18" s="116">
        <f>SUM(P15:P17)</f>
        <v>130</v>
      </c>
      <c r="Q18" s="100"/>
    </row>
    <row r="19" spans="1:17" s="78" customFormat="1" ht="20" customHeight="1">
      <c r="A19" s="86" t="s">
        <v>7</v>
      </c>
      <c r="B19" s="98" t="s">
        <v>36</v>
      </c>
      <c r="C19" s="129">
        <v>351</v>
      </c>
      <c r="D19" s="129">
        <v>352</v>
      </c>
      <c r="E19" s="129">
        <v>353</v>
      </c>
      <c r="F19" s="129">
        <v>353</v>
      </c>
      <c r="G19" s="129">
        <v>360</v>
      </c>
      <c r="H19" s="129">
        <v>363</v>
      </c>
      <c r="I19" s="129">
        <v>362</v>
      </c>
      <c r="J19" s="129">
        <v>363</v>
      </c>
      <c r="K19" s="129">
        <v>363</v>
      </c>
      <c r="L19" s="129">
        <v>366</v>
      </c>
      <c r="M19" s="129">
        <v>364</v>
      </c>
      <c r="N19" s="129">
        <v>360</v>
      </c>
      <c r="O19" s="116">
        <v>4310</v>
      </c>
      <c r="P19" s="116">
        <f>ROUND(O19/12,0)</f>
        <v>359</v>
      </c>
      <c r="Q19" s="100"/>
    </row>
    <row r="20" spans="1:17" s="78" customFormat="1" ht="20" customHeight="1">
      <c r="A20" s="87"/>
      <c r="B20" s="98" t="s">
        <v>20</v>
      </c>
      <c r="C20" s="129">
        <v>342</v>
      </c>
      <c r="D20" s="129">
        <v>345</v>
      </c>
      <c r="E20" s="129">
        <v>350</v>
      </c>
      <c r="F20" s="129">
        <v>342</v>
      </c>
      <c r="G20" s="129">
        <v>346</v>
      </c>
      <c r="H20" s="129">
        <v>348</v>
      </c>
      <c r="I20" s="129">
        <v>353</v>
      </c>
      <c r="J20" s="129">
        <v>351</v>
      </c>
      <c r="K20" s="129">
        <v>353</v>
      </c>
      <c r="L20" s="129">
        <v>349</v>
      </c>
      <c r="M20" s="129">
        <v>349</v>
      </c>
      <c r="N20" s="129">
        <v>349</v>
      </c>
      <c r="O20" s="116">
        <v>4177</v>
      </c>
      <c r="P20" s="116">
        <f>ROUND(O20/12,0)</f>
        <v>348</v>
      </c>
      <c r="Q20" s="100"/>
    </row>
    <row r="21" spans="1:17" s="78" customFormat="1" ht="20" customHeight="1">
      <c r="A21" s="88"/>
      <c r="B21" s="98" t="s">
        <v>26</v>
      </c>
      <c r="C21" s="103">
        <v>693</v>
      </c>
      <c r="D21" s="103">
        <v>697</v>
      </c>
      <c r="E21" s="103">
        <v>703</v>
      </c>
      <c r="F21" s="103">
        <v>695</v>
      </c>
      <c r="G21" s="103">
        <v>706</v>
      </c>
      <c r="H21" s="103">
        <v>711</v>
      </c>
      <c r="I21" s="103">
        <v>715</v>
      </c>
      <c r="J21" s="103">
        <v>714</v>
      </c>
      <c r="K21" s="103">
        <v>716</v>
      </c>
      <c r="L21" s="103">
        <v>715</v>
      </c>
      <c r="M21" s="103">
        <v>713</v>
      </c>
      <c r="N21" s="103">
        <v>709</v>
      </c>
      <c r="O21" s="116">
        <v>8487</v>
      </c>
      <c r="P21" s="116">
        <f>SUM(P19:P20)</f>
        <v>707</v>
      </c>
      <c r="Q21" s="123"/>
    </row>
    <row r="22" spans="1:17" s="78" customFormat="1" ht="20" customHeight="1">
      <c r="A22" s="86" t="s">
        <v>11</v>
      </c>
      <c r="B22" s="98" t="s">
        <v>36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16">
        <v>0</v>
      </c>
      <c r="P22" s="116">
        <f>ROUND(O22/12,0)</f>
        <v>0</v>
      </c>
      <c r="Q22" s="100"/>
    </row>
    <row r="23" spans="1:17" s="78" customFormat="1" ht="20" customHeight="1">
      <c r="A23" s="87"/>
      <c r="B23" s="98" t="s">
        <v>20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16">
        <v>0</v>
      </c>
      <c r="P23" s="116">
        <f>ROUND(O23/12,0)</f>
        <v>0</v>
      </c>
      <c r="Q23" s="123"/>
    </row>
    <row r="24" spans="1:17" s="78" customFormat="1" ht="20" customHeight="1">
      <c r="A24" s="87"/>
      <c r="B24" s="98" t="s">
        <v>40</v>
      </c>
      <c r="C24" s="129">
        <v>780</v>
      </c>
      <c r="D24" s="129">
        <v>781</v>
      </c>
      <c r="E24" s="129">
        <v>781</v>
      </c>
      <c r="F24" s="129">
        <v>776</v>
      </c>
      <c r="G24" s="129">
        <v>776</v>
      </c>
      <c r="H24" s="129">
        <v>776</v>
      </c>
      <c r="I24" s="129">
        <v>778</v>
      </c>
      <c r="J24" s="129">
        <v>771</v>
      </c>
      <c r="K24" s="129">
        <v>775</v>
      </c>
      <c r="L24" s="129">
        <v>775</v>
      </c>
      <c r="M24" s="129">
        <v>771</v>
      </c>
      <c r="N24" s="129">
        <v>778</v>
      </c>
      <c r="O24" s="116">
        <v>9318</v>
      </c>
      <c r="P24" s="116">
        <f>ROUND(O24/12,0)</f>
        <v>777</v>
      </c>
      <c r="Q24" s="123"/>
    </row>
    <row r="25" spans="1:17" s="78" customFormat="1" ht="20" customHeight="1">
      <c r="A25" s="88"/>
      <c r="B25" s="98" t="s">
        <v>26</v>
      </c>
      <c r="C25" s="104">
        <v>780</v>
      </c>
      <c r="D25" s="104">
        <v>781</v>
      </c>
      <c r="E25" s="104">
        <v>781</v>
      </c>
      <c r="F25" s="104">
        <v>776</v>
      </c>
      <c r="G25" s="104">
        <v>776</v>
      </c>
      <c r="H25" s="104">
        <v>776</v>
      </c>
      <c r="I25" s="104">
        <v>778</v>
      </c>
      <c r="J25" s="104">
        <v>771</v>
      </c>
      <c r="K25" s="104">
        <v>775</v>
      </c>
      <c r="L25" s="104">
        <v>775</v>
      </c>
      <c r="M25" s="104">
        <v>771</v>
      </c>
      <c r="N25" s="104">
        <v>778</v>
      </c>
      <c r="O25" s="104">
        <v>9318</v>
      </c>
      <c r="P25" s="116">
        <f>SUM(P22:P24)</f>
        <v>777</v>
      </c>
      <c r="Q25" s="124"/>
    </row>
    <row r="26" spans="1:17" s="78" customFormat="1" ht="20" customHeight="1">
      <c r="A26" s="83" t="s">
        <v>35</v>
      </c>
      <c r="B26" s="98" t="s">
        <v>36</v>
      </c>
      <c r="C26" s="103">
        <v>2710</v>
      </c>
      <c r="D26" s="103">
        <v>2712</v>
      </c>
      <c r="E26" s="103">
        <v>2751</v>
      </c>
      <c r="F26" s="103">
        <v>2756</v>
      </c>
      <c r="G26" s="103">
        <v>2792</v>
      </c>
      <c r="H26" s="103">
        <v>2784</v>
      </c>
      <c r="I26" s="103">
        <v>2764</v>
      </c>
      <c r="J26" s="103">
        <v>2761</v>
      </c>
      <c r="K26" s="103">
        <v>2742</v>
      </c>
      <c r="L26" s="103">
        <v>2760</v>
      </c>
      <c r="M26" s="103">
        <v>2752</v>
      </c>
      <c r="N26" s="103">
        <v>2729</v>
      </c>
      <c r="O26" s="116">
        <v>33013</v>
      </c>
      <c r="P26" s="116">
        <f>SUM(P5+P8+P11+P15+P19+P22)</f>
        <v>2752</v>
      </c>
      <c r="Q26" s="123"/>
    </row>
    <row r="27" spans="1:17" s="78" customFormat="1" ht="20" customHeight="1">
      <c r="A27" s="84"/>
      <c r="B27" s="98" t="s">
        <v>20</v>
      </c>
      <c r="C27" s="103">
        <v>13236</v>
      </c>
      <c r="D27" s="103">
        <v>13312</v>
      </c>
      <c r="E27" s="103">
        <v>13328</v>
      </c>
      <c r="F27" s="103">
        <v>13332</v>
      </c>
      <c r="G27" s="103">
        <v>13387</v>
      </c>
      <c r="H27" s="103">
        <v>13430</v>
      </c>
      <c r="I27" s="103">
        <v>13482</v>
      </c>
      <c r="J27" s="103">
        <v>13548</v>
      </c>
      <c r="K27" s="103">
        <v>13585</v>
      </c>
      <c r="L27" s="103">
        <v>13611</v>
      </c>
      <c r="M27" s="103">
        <v>13624</v>
      </c>
      <c r="N27" s="103">
        <v>13621</v>
      </c>
      <c r="O27" s="116">
        <v>161496</v>
      </c>
      <c r="P27" s="116">
        <f>SUM(P6+P9+P12+P16+P20+P23)</f>
        <v>13458</v>
      </c>
      <c r="Q27" s="100"/>
    </row>
    <row r="28" spans="1:17" s="78" customFormat="1" ht="20" customHeight="1">
      <c r="A28" s="84"/>
      <c r="B28" s="98" t="s">
        <v>40</v>
      </c>
      <c r="C28" s="103">
        <v>780</v>
      </c>
      <c r="D28" s="103">
        <v>781</v>
      </c>
      <c r="E28" s="103">
        <v>781</v>
      </c>
      <c r="F28" s="103">
        <v>776</v>
      </c>
      <c r="G28" s="103">
        <v>776</v>
      </c>
      <c r="H28" s="103">
        <v>776</v>
      </c>
      <c r="I28" s="103">
        <v>778</v>
      </c>
      <c r="J28" s="103">
        <v>771</v>
      </c>
      <c r="K28" s="103">
        <v>775</v>
      </c>
      <c r="L28" s="103">
        <v>775</v>
      </c>
      <c r="M28" s="103">
        <v>771</v>
      </c>
      <c r="N28" s="103">
        <v>778</v>
      </c>
      <c r="O28" s="116">
        <v>9318</v>
      </c>
      <c r="P28" s="116">
        <f>SUM(P13+P17+P24)</f>
        <v>777</v>
      </c>
      <c r="Q28" s="100"/>
    </row>
    <row r="29" spans="1:17" s="78" customFormat="1" ht="20" customHeight="1">
      <c r="A29" s="85"/>
      <c r="B29" s="98" t="s">
        <v>26</v>
      </c>
      <c r="C29" s="103">
        <v>16726</v>
      </c>
      <c r="D29" s="103">
        <v>16805</v>
      </c>
      <c r="E29" s="103">
        <v>16860</v>
      </c>
      <c r="F29" s="103">
        <v>16864</v>
      </c>
      <c r="G29" s="103">
        <v>16955</v>
      </c>
      <c r="H29" s="103">
        <v>16990</v>
      </c>
      <c r="I29" s="103">
        <v>17024</v>
      </c>
      <c r="J29" s="103">
        <v>17080</v>
      </c>
      <c r="K29" s="103">
        <v>17102</v>
      </c>
      <c r="L29" s="103">
        <v>17146</v>
      </c>
      <c r="M29" s="103">
        <v>17147</v>
      </c>
      <c r="N29" s="103">
        <v>17128</v>
      </c>
      <c r="O29" s="116">
        <v>203827</v>
      </c>
      <c r="P29" s="116">
        <f>SUM(P26:P28)</f>
        <v>16987</v>
      </c>
      <c r="Q29" s="100"/>
    </row>
    <row r="30" spans="1:17" s="78" customFormat="1" ht="20" customHeight="1">
      <c r="A30" s="89" t="s">
        <v>21</v>
      </c>
      <c r="B30" s="89"/>
      <c r="C30" s="105"/>
      <c r="D30" s="105"/>
      <c r="E30" s="105"/>
      <c r="F30" s="105"/>
      <c r="G30" s="105"/>
      <c r="H30" s="105"/>
      <c r="I30" s="105"/>
      <c r="J30" s="105"/>
      <c r="K30" s="105"/>
      <c r="L30" s="115"/>
      <c r="M30" s="115"/>
      <c r="N30" s="115"/>
      <c r="O30" s="105"/>
      <c r="P30" s="105"/>
      <c r="Q30" s="100"/>
    </row>
    <row r="31" spans="1:17" s="78" customFormat="1" ht="35" customHeight="1">
      <c r="A31" s="126"/>
      <c r="B31" s="126"/>
      <c r="C31" s="99"/>
      <c r="D31" s="99"/>
      <c r="E31" s="99"/>
      <c r="F31" s="99"/>
      <c r="G31" s="99"/>
      <c r="H31" s="99"/>
      <c r="I31" s="99"/>
      <c r="J31" s="99"/>
      <c r="K31" s="99"/>
      <c r="O31" s="99"/>
      <c r="P31" s="99"/>
      <c r="Q31" s="100"/>
    </row>
    <row r="32" spans="1:17" s="78" customFormat="1" ht="27" customHeight="1">
      <c r="A32" s="127" t="s">
        <v>30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7" s="78" customFormat="1" ht="20" customHeight="1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19" t="s">
        <v>46</v>
      </c>
    </row>
    <row r="34" spans="1:17" s="78" customFormat="1" ht="20" customHeight="1">
      <c r="A34" s="81"/>
      <c r="B34" s="96"/>
      <c r="C34" s="101" t="s">
        <v>16</v>
      </c>
      <c r="D34" s="83"/>
      <c r="E34" s="105"/>
      <c r="F34" s="83"/>
      <c r="G34" s="112"/>
      <c r="H34" s="83"/>
      <c r="I34" s="83"/>
      <c r="J34" s="83"/>
      <c r="K34" s="83"/>
      <c r="L34" s="101" t="s">
        <v>14</v>
      </c>
      <c r="M34" s="83"/>
      <c r="N34" s="83"/>
      <c r="O34" s="83" t="s">
        <v>25</v>
      </c>
      <c r="P34" s="83" t="s">
        <v>33</v>
      </c>
      <c r="Q34" s="100"/>
    </row>
    <row r="35" spans="1:17" s="78" customFormat="1" ht="20" customHeight="1">
      <c r="A35" s="82"/>
      <c r="B35" s="97"/>
      <c r="C35" s="102" t="s">
        <v>2</v>
      </c>
      <c r="D35" s="102" t="s">
        <v>10</v>
      </c>
      <c r="E35" s="110" t="s">
        <v>23</v>
      </c>
      <c r="F35" s="111" t="s">
        <v>24</v>
      </c>
      <c r="G35" s="113" t="s">
        <v>12</v>
      </c>
      <c r="H35" s="111" t="s">
        <v>0</v>
      </c>
      <c r="I35" s="85" t="s">
        <v>5</v>
      </c>
      <c r="J35" s="111" t="s">
        <v>17</v>
      </c>
      <c r="K35" s="85" t="s">
        <v>22</v>
      </c>
      <c r="L35" s="114" t="s">
        <v>32</v>
      </c>
      <c r="M35" s="85" t="s">
        <v>9</v>
      </c>
      <c r="N35" s="113" t="s">
        <v>34</v>
      </c>
      <c r="O35" s="85" t="s">
        <v>39</v>
      </c>
      <c r="P35" s="85" t="s">
        <v>27</v>
      </c>
      <c r="Q35" s="100"/>
    </row>
    <row r="36" spans="1:17" s="78" customFormat="1" ht="20" customHeight="1">
      <c r="A36" s="83" t="s">
        <v>15</v>
      </c>
      <c r="B36" s="98" t="s">
        <v>36</v>
      </c>
      <c r="C36" s="107">
        <v>41</v>
      </c>
      <c r="D36" s="107">
        <v>44</v>
      </c>
      <c r="E36" s="107">
        <v>53</v>
      </c>
      <c r="F36" s="107">
        <v>54</v>
      </c>
      <c r="G36" s="107">
        <v>51</v>
      </c>
      <c r="H36" s="107">
        <v>48</v>
      </c>
      <c r="I36" s="107">
        <v>37</v>
      </c>
      <c r="J36" s="107">
        <v>36</v>
      </c>
      <c r="K36" s="107">
        <v>40</v>
      </c>
      <c r="L36" s="107">
        <v>38</v>
      </c>
      <c r="M36" s="107">
        <v>40</v>
      </c>
      <c r="N36" s="107">
        <v>37</v>
      </c>
      <c r="O36" s="117">
        <f t="shared" ref="O36:O60" si="0">SUM(C36:N36)</f>
        <v>519</v>
      </c>
      <c r="P36" s="117">
        <f>ROUND(O36/12,0)</f>
        <v>43</v>
      </c>
      <c r="Q36" s="100"/>
    </row>
    <row r="37" spans="1:17" s="78" customFormat="1" ht="20" customHeight="1">
      <c r="A37" s="84"/>
      <c r="B37" s="98" t="s">
        <v>20</v>
      </c>
      <c r="C37" s="107">
        <v>464</v>
      </c>
      <c r="D37" s="107">
        <v>469</v>
      </c>
      <c r="E37" s="107">
        <v>450</v>
      </c>
      <c r="F37" s="107">
        <v>442</v>
      </c>
      <c r="G37" s="107">
        <v>445</v>
      </c>
      <c r="H37" s="107">
        <v>455</v>
      </c>
      <c r="I37" s="107">
        <v>442</v>
      </c>
      <c r="J37" s="107">
        <v>428</v>
      </c>
      <c r="K37" s="107">
        <v>417</v>
      </c>
      <c r="L37" s="107">
        <v>409</v>
      </c>
      <c r="M37" s="107">
        <v>404</v>
      </c>
      <c r="N37" s="107">
        <v>407</v>
      </c>
      <c r="O37" s="117">
        <f t="shared" si="0"/>
        <v>5232</v>
      </c>
      <c r="P37" s="117">
        <f>ROUND(O37/12,0)</f>
        <v>436</v>
      </c>
      <c r="Q37" s="100"/>
    </row>
    <row r="38" spans="1:17" s="78" customFormat="1" ht="20" customHeight="1">
      <c r="A38" s="85"/>
      <c r="B38" s="98" t="s">
        <v>26</v>
      </c>
      <c r="C38" s="107">
        <f t="shared" ref="C38:N38" si="1">SUM(C36:C37)</f>
        <v>505</v>
      </c>
      <c r="D38" s="107">
        <f t="shared" si="1"/>
        <v>513</v>
      </c>
      <c r="E38" s="107">
        <f t="shared" si="1"/>
        <v>503</v>
      </c>
      <c r="F38" s="107">
        <f t="shared" si="1"/>
        <v>496</v>
      </c>
      <c r="G38" s="107">
        <f t="shared" si="1"/>
        <v>496</v>
      </c>
      <c r="H38" s="107">
        <f t="shared" si="1"/>
        <v>503</v>
      </c>
      <c r="I38" s="107">
        <f t="shared" si="1"/>
        <v>479</v>
      </c>
      <c r="J38" s="107">
        <f t="shared" si="1"/>
        <v>464</v>
      </c>
      <c r="K38" s="107">
        <f t="shared" si="1"/>
        <v>457</v>
      </c>
      <c r="L38" s="107">
        <f t="shared" si="1"/>
        <v>447</v>
      </c>
      <c r="M38" s="107">
        <f t="shared" si="1"/>
        <v>444</v>
      </c>
      <c r="N38" s="107">
        <f t="shared" si="1"/>
        <v>444</v>
      </c>
      <c r="O38" s="117">
        <f t="shared" si="0"/>
        <v>5751</v>
      </c>
      <c r="P38" s="117">
        <f>SUM(P36:P37)</f>
        <v>479</v>
      </c>
      <c r="Q38" s="100"/>
    </row>
    <row r="39" spans="1:17" s="78" customFormat="1" ht="20" customHeight="1">
      <c r="A39" s="83" t="s">
        <v>19</v>
      </c>
      <c r="B39" s="98" t="s">
        <v>36</v>
      </c>
      <c r="C39" s="107">
        <v>536</v>
      </c>
      <c r="D39" s="107">
        <v>546</v>
      </c>
      <c r="E39" s="107">
        <v>541</v>
      </c>
      <c r="F39" s="107">
        <v>541</v>
      </c>
      <c r="G39" s="107">
        <v>543</v>
      </c>
      <c r="H39" s="107">
        <v>536</v>
      </c>
      <c r="I39" s="107">
        <v>523</v>
      </c>
      <c r="J39" s="107">
        <v>519</v>
      </c>
      <c r="K39" s="107">
        <v>520</v>
      </c>
      <c r="L39" s="107">
        <v>523</v>
      </c>
      <c r="M39" s="107">
        <v>523</v>
      </c>
      <c r="N39" s="107">
        <v>521</v>
      </c>
      <c r="O39" s="117">
        <f t="shared" si="0"/>
        <v>6372</v>
      </c>
      <c r="P39" s="117">
        <f>ROUND(O39/12,0)</f>
        <v>531</v>
      </c>
      <c r="Q39" s="100"/>
    </row>
    <row r="40" spans="1:17" s="78" customFormat="1" ht="20" customHeight="1">
      <c r="A40" s="84"/>
      <c r="B40" s="98" t="s">
        <v>20</v>
      </c>
      <c r="C40" s="107">
        <v>4477</v>
      </c>
      <c r="D40" s="107">
        <v>4476</v>
      </c>
      <c r="E40" s="107">
        <v>4480</v>
      </c>
      <c r="F40" s="107">
        <v>4469</v>
      </c>
      <c r="G40" s="107">
        <v>4477</v>
      </c>
      <c r="H40" s="107">
        <v>4495</v>
      </c>
      <c r="I40" s="107">
        <v>4500</v>
      </c>
      <c r="J40" s="107">
        <v>4503</v>
      </c>
      <c r="K40" s="107">
        <v>4522</v>
      </c>
      <c r="L40" s="107">
        <v>4523</v>
      </c>
      <c r="M40" s="107">
        <v>4520</v>
      </c>
      <c r="N40" s="107">
        <v>4470</v>
      </c>
      <c r="O40" s="117">
        <f t="shared" si="0"/>
        <v>53912</v>
      </c>
      <c r="P40" s="117">
        <f>ROUND(O40/12,0)</f>
        <v>4493</v>
      </c>
      <c r="Q40" s="100"/>
    </row>
    <row r="41" spans="1:17" s="78" customFormat="1" ht="20" customHeight="1">
      <c r="A41" s="85"/>
      <c r="B41" s="83" t="s">
        <v>26</v>
      </c>
      <c r="C41" s="108">
        <f t="shared" ref="C41:N41" si="2">SUM(C39:C40)</f>
        <v>5013</v>
      </c>
      <c r="D41" s="108">
        <f t="shared" si="2"/>
        <v>5022</v>
      </c>
      <c r="E41" s="108">
        <f t="shared" si="2"/>
        <v>5021</v>
      </c>
      <c r="F41" s="108">
        <f t="shared" si="2"/>
        <v>5010</v>
      </c>
      <c r="G41" s="108">
        <f t="shared" si="2"/>
        <v>5020</v>
      </c>
      <c r="H41" s="108">
        <f t="shared" si="2"/>
        <v>5031</v>
      </c>
      <c r="I41" s="108">
        <f t="shared" si="2"/>
        <v>5023</v>
      </c>
      <c r="J41" s="108">
        <f t="shared" si="2"/>
        <v>5022</v>
      </c>
      <c r="K41" s="108">
        <f t="shared" si="2"/>
        <v>5042</v>
      </c>
      <c r="L41" s="108">
        <f t="shared" si="2"/>
        <v>5046</v>
      </c>
      <c r="M41" s="108">
        <f t="shared" si="2"/>
        <v>5043</v>
      </c>
      <c r="N41" s="108">
        <f t="shared" si="2"/>
        <v>4991</v>
      </c>
      <c r="O41" s="117">
        <f t="shared" si="0"/>
        <v>60284</v>
      </c>
      <c r="P41" s="117">
        <f>SUM(P39:P40)</f>
        <v>5024</v>
      </c>
      <c r="Q41" s="100"/>
    </row>
    <row r="42" spans="1:17" s="78" customFormat="1" ht="20" customHeight="1">
      <c r="A42" s="86" t="s">
        <v>44</v>
      </c>
      <c r="B42" s="98" t="s">
        <v>36</v>
      </c>
      <c r="C42" s="107">
        <v>3</v>
      </c>
      <c r="D42" s="107">
        <v>3</v>
      </c>
      <c r="E42" s="107">
        <v>3</v>
      </c>
      <c r="F42" s="107">
        <v>2</v>
      </c>
      <c r="G42" s="107">
        <v>2</v>
      </c>
      <c r="H42" s="107">
        <v>2</v>
      </c>
      <c r="I42" s="107">
        <v>2</v>
      </c>
      <c r="J42" s="107">
        <v>2</v>
      </c>
      <c r="K42" s="107">
        <v>2</v>
      </c>
      <c r="L42" s="107">
        <v>3</v>
      </c>
      <c r="M42" s="107">
        <v>3</v>
      </c>
      <c r="N42" s="107">
        <v>3</v>
      </c>
      <c r="O42" s="117">
        <f t="shared" si="0"/>
        <v>30</v>
      </c>
      <c r="P42" s="117">
        <f>ROUND(O42/12,0)</f>
        <v>3</v>
      </c>
      <c r="Q42" s="100"/>
    </row>
    <row r="43" spans="1:17" s="78" customFormat="1" ht="20" customHeight="1">
      <c r="A43" s="84"/>
      <c r="B43" s="98" t="s">
        <v>20</v>
      </c>
      <c r="C43" s="107">
        <v>27</v>
      </c>
      <c r="D43" s="107">
        <v>27</v>
      </c>
      <c r="E43" s="107">
        <v>28</v>
      </c>
      <c r="F43" s="107">
        <v>32</v>
      </c>
      <c r="G43" s="107">
        <v>32</v>
      </c>
      <c r="H43" s="107">
        <v>32</v>
      </c>
      <c r="I43" s="107">
        <v>32</v>
      </c>
      <c r="J43" s="107">
        <v>32</v>
      </c>
      <c r="K43" s="107">
        <v>32</v>
      </c>
      <c r="L43" s="107">
        <v>31</v>
      </c>
      <c r="M43" s="107">
        <v>31</v>
      </c>
      <c r="N43" s="107">
        <v>31</v>
      </c>
      <c r="O43" s="117">
        <f t="shared" si="0"/>
        <v>367</v>
      </c>
      <c r="P43" s="117">
        <f>ROUND(O43/12,0)</f>
        <v>31</v>
      </c>
      <c r="Q43" s="100"/>
    </row>
    <row r="44" spans="1:17" s="78" customFormat="1" ht="20" customHeight="1">
      <c r="A44" s="84"/>
      <c r="B44" s="98" t="s">
        <v>40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17">
        <f t="shared" si="0"/>
        <v>0</v>
      </c>
      <c r="P44" s="117">
        <f>ROUND(O44/12,0)</f>
        <v>0</v>
      </c>
      <c r="Q44" s="100"/>
    </row>
    <row r="45" spans="1:17" s="78" customFormat="1" ht="20" customHeight="1">
      <c r="A45" s="85"/>
      <c r="B45" s="98" t="s">
        <v>26</v>
      </c>
      <c r="C45" s="107">
        <f t="shared" ref="C45:N45" si="3">SUM(C42:C44)</f>
        <v>30</v>
      </c>
      <c r="D45" s="107">
        <f t="shared" si="3"/>
        <v>30</v>
      </c>
      <c r="E45" s="107">
        <f t="shared" si="3"/>
        <v>31</v>
      </c>
      <c r="F45" s="107">
        <f t="shared" si="3"/>
        <v>34</v>
      </c>
      <c r="G45" s="107">
        <f t="shared" si="3"/>
        <v>34</v>
      </c>
      <c r="H45" s="107">
        <f t="shared" si="3"/>
        <v>34</v>
      </c>
      <c r="I45" s="107">
        <f t="shared" si="3"/>
        <v>34</v>
      </c>
      <c r="J45" s="107">
        <f t="shared" si="3"/>
        <v>34</v>
      </c>
      <c r="K45" s="107">
        <f t="shared" si="3"/>
        <v>34</v>
      </c>
      <c r="L45" s="107">
        <f t="shared" si="3"/>
        <v>34</v>
      </c>
      <c r="M45" s="107">
        <f t="shared" si="3"/>
        <v>34</v>
      </c>
      <c r="N45" s="107">
        <f t="shared" si="3"/>
        <v>34</v>
      </c>
      <c r="O45" s="117">
        <f t="shared" si="0"/>
        <v>397</v>
      </c>
      <c r="P45" s="117">
        <f>SUM(P42:P44)</f>
        <v>34</v>
      </c>
      <c r="Q45" s="100"/>
    </row>
    <row r="46" spans="1:17" s="78" customFormat="1" ht="20" customHeight="1">
      <c r="A46" s="86" t="s">
        <v>47</v>
      </c>
      <c r="B46" s="98" t="s">
        <v>36</v>
      </c>
      <c r="C46" s="107">
        <v>2</v>
      </c>
      <c r="D46" s="107">
        <v>2</v>
      </c>
      <c r="E46" s="107">
        <v>2</v>
      </c>
      <c r="F46" s="107">
        <v>2</v>
      </c>
      <c r="G46" s="107">
        <v>2</v>
      </c>
      <c r="H46" s="107">
        <v>2</v>
      </c>
      <c r="I46" s="107">
        <v>2</v>
      </c>
      <c r="J46" s="107">
        <v>2</v>
      </c>
      <c r="K46" s="107">
        <v>2</v>
      </c>
      <c r="L46" s="107">
        <v>3</v>
      </c>
      <c r="M46" s="107">
        <v>3</v>
      </c>
      <c r="N46" s="107">
        <v>3</v>
      </c>
      <c r="O46" s="117">
        <f t="shared" si="0"/>
        <v>27</v>
      </c>
      <c r="P46" s="117">
        <f>ROUND(O46/12,0)</f>
        <v>2</v>
      </c>
      <c r="Q46" s="100"/>
    </row>
    <row r="47" spans="1:17" s="78" customFormat="1" ht="20" customHeight="1">
      <c r="A47" s="84"/>
      <c r="B47" s="98" t="s">
        <v>20</v>
      </c>
      <c r="C47" s="107">
        <v>27</v>
      </c>
      <c r="D47" s="107">
        <v>27</v>
      </c>
      <c r="E47" s="107">
        <v>27</v>
      </c>
      <c r="F47" s="107">
        <v>26</v>
      </c>
      <c r="G47" s="107">
        <v>26</v>
      </c>
      <c r="H47" s="107">
        <v>27</v>
      </c>
      <c r="I47" s="107">
        <v>27</v>
      </c>
      <c r="J47" s="107">
        <v>28</v>
      </c>
      <c r="K47" s="107">
        <v>28</v>
      </c>
      <c r="L47" s="107">
        <v>28</v>
      </c>
      <c r="M47" s="107">
        <v>27</v>
      </c>
      <c r="N47" s="107">
        <v>27</v>
      </c>
      <c r="O47" s="117">
        <f t="shared" si="0"/>
        <v>325</v>
      </c>
      <c r="P47" s="117">
        <f>ROUND(O47/12,0)</f>
        <v>27</v>
      </c>
      <c r="Q47" s="100"/>
    </row>
    <row r="48" spans="1:17" s="78" customFormat="1" ht="20" customHeight="1">
      <c r="A48" s="84"/>
      <c r="B48" s="98" t="s">
        <v>40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17">
        <f t="shared" si="0"/>
        <v>0</v>
      </c>
      <c r="P48" s="117">
        <f>ROUND(O48/12,0)</f>
        <v>0</v>
      </c>
      <c r="Q48" s="100"/>
    </row>
    <row r="49" spans="1:17" s="78" customFormat="1" ht="20" customHeight="1">
      <c r="A49" s="85"/>
      <c r="B49" s="98" t="s">
        <v>26</v>
      </c>
      <c r="C49" s="107">
        <f t="shared" ref="C49:N49" si="4">SUM(C46:C48)</f>
        <v>29</v>
      </c>
      <c r="D49" s="107">
        <f t="shared" si="4"/>
        <v>29</v>
      </c>
      <c r="E49" s="107">
        <f t="shared" si="4"/>
        <v>29</v>
      </c>
      <c r="F49" s="107">
        <f t="shared" si="4"/>
        <v>28</v>
      </c>
      <c r="G49" s="107">
        <f t="shared" si="4"/>
        <v>28</v>
      </c>
      <c r="H49" s="107">
        <f t="shared" si="4"/>
        <v>29</v>
      </c>
      <c r="I49" s="107">
        <f t="shared" si="4"/>
        <v>29</v>
      </c>
      <c r="J49" s="107">
        <f t="shared" si="4"/>
        <v>30</v>
      </c>
      <c r="K49" s="107">
        <f t="shared" si="4"/>
        <v>30</v>
      </c>
      <c r="L49" s="107">
        <f t="shared" si="4"/>
        <v>31</v>
      </c>
      <c r="M49" s="107">
        <f t="shared" si="4"/>
        <v>30</v>
      </c>
      <c r="N49" s="107">
        <f t="shared" si="4"/>
        <v>30</v>
      </c>
      <c r="O49" s="117">
        <f t="shared" si="0"/>
        <v>352</v>
      </c>
      <c r="P49" s="117">
        <f>SUM(P46:P48)</f>
        <v>29</v>
      </c>
      <c r="Q49" s="100"/>
    </row>
    <row r="50" spans="1:17" s="78" customFormat="1" ht="20" customHeight="1">
      <c r="A50" s="86" t="s">
        <v>43</v>
      </c>
      <c r="B50" s="98" t="s">
        <v>36</v>
      </c>
      <c r="C50" s="107">
        <v>5</v>
      </c>
      <c r="D50" s="107">
        <v>5</v>
      </c>
      <c r="E50" s="107">
        <v>5</v>
      </c>
      <c r="F50" s="107">
        <v>2</v>
      </c>
      <c r="G50" s="107">
        <v>2</v>
      </c>
      <c r="H50" s="107">
        <v>2</v>
      </c>
      <c r="I50" s="107">
        <v>2</v>
      </c>
      <c r="J50" s="107">
        <v>2</v>
      </c>
      <c r="K50" s="107">
        <v>2</v>
      </c>
      <c r="L50" s="107">
        <v>2</v>
      </c>
      <c r="M50" s="107">
        <v>2</v>
      </c>
      <c r="N50" s="107">
        <v>3</v>
      </c>
      <c r="O50" s="117">
        <f t="shared" si="0"/>
        <v>34</v>
      </c>
      <c r="P50" s="117">
        <f>ROUND(O50/12,0)</f>
        <v>3</v>
      </c>
      <c r="Q50" s="100"/>
    </row>
    <row r="51" spans="1:17" s="78" customFormat="1" ht="20" customHeight="1">
      <c r="A51" s="87"/>
      <c r="B51" s="98" t="s">
        <v>20</v>
      </c>
      <c r="C51" s="107">
        <v>43</v>
      </c>
      <c r="D51" s="107">
        <v>42</v>
      </c>
      <c r="E51" s="107">
        <v>44</v>
      </c>
      <c r="F51" s="107">
        <v>46</v>
      </c>
      <c r="G51" s="107">
        <v>46</v>
      </c>
      <c r="H51" s="107">
        <v>46</v>
      </c>
      <c r="I51" s="107">
        <v>46</v>
      </c>
      <c r="J51" s="107">
        <v>45</v>
      </c>
      <c r="K51" s="107">
        <v>45</v>
      </c>
      <c r="L51" s="107">
        <v>45</v>
      </c>
      <c r="M51" s="107">
        <v>45</v>
      </c>
      <c r="N51" s="107">
        <v>47</v>
      </c>
      <c r="O51" s="117">
        <f t="shared" si="0"/>
        <v>540</v>
      </c>
      <c r="P51" s="117">
        <f>ROUND(O51/12,0)</f>
        <v>45</v>
      </c>
      <c r="Q51" s="100"/>
    </row>
    <row r="52" spans="1:17" s="78" customFormat="1" ht="20" customHeight="1">
      <c r="A52" s="87"/>
      <c r="B52" s="98" t="s">
        <v>40</v>
      </c>
      <c r="C52" s="107">
        <v>22</v>
      </c>
      <c r="D52" s="107">
        <v>22</v>
      </c>
      <c r="E52" s="107">
        <v>22</v>
      </c>
      <c r="F52" s="107">
        <v>20</v>
      </c>
      <c r="G52" s="107">
        <v>20</v>
      </c>
      <c r="H52" s="107">
        <v>21</v>
      </c>
      <c r="I52" s="107">
        <v>22</v>
      </c>
      <c r="J52" s="107">
        <v>20</v>
      </c>
      <c r="K52" s="107">
        <v>20</v>
      </c>
      <c r="L52" s="107">
        <v>19</v>
      </c>
      <c r="M52" s="107">
        <v>19</v>
      </c>
      <c r="N52" s="107">
        <v>19</v>
      </c>
      <c r="O52" s="117">
        <f t="shared" si="0"/>
        <v>246</v>
      </c>
      <c r="P52" s="117">
        <f>ROUND(O52/12,0)</f>
        <v>21</v>
      </c>
      <c r="Q52" s="100"/>
    </row>
    <row r="53" spans="1:17" s="78" customFormat="1" ht="20" customHeight="1">
      <c r="A53" s="88"/>
      <c r="B53" s="98" t="s">
        <v>26</v>
      </c>
      <c r="C53" s="107">
        <f t="shared" ref="C53:N53" si="5">SUM(C50:C52)</f>
        <v>70</v>
      </c>
      <c r="D53" s="107">
        <f t="shared" si="5"/>
        <v>69</v>
      </c>
      <c r="E53" s="107">
        <f t="shared" si="5"/>
        <v>71</v>
      </c>
      <c r="F53" s="107">
        <f t="shared" si="5"/>
        <v>68</v>
      </c>
      <c r="G53" s="107">
        <f t="shared" si="5"/>
        <v>68</v>
      </c>
      <c r="H53" s="107">
        <f t="shared" si="5"/>
        <v>69</v>
      </c>
      <c r="I53" s="107">
        <f t="shared" si="5"/>
        <v>70</v>
      </c>
      <c r="J53" s="107">
        <f t="shared" si="5"/>
        <v>67</v>
      </c>
      <c r="K53" s="107">
        <f t="shared" si="5"/>
        <v>67</v>
      </c>
      <c r="L53" s="107">
        <f t="shared" si="5"/>
        <v>66</v>
      </c>
      <c r="M53" s="107">
        <f t="shared" si="5"/>
        <v>66</v>
      </c>
      <c r="N53" s="107">
        <f t="shared" si="5"/>
        <v>69</v>
      </c>
      <c r="O53" s="117">
        <f t="shared" si="0"/>
        <v>820</v>
      </c>
      <c r="P53" s="117">
        <f>SUM(P50:P52)</f>
        <v>69</v>
      </c>
      <c r="Q53" s="123"/>
    </row>
    <row r="54" spans="1:17" s="78" customFormat="1" ht="20" customHeight="1">
      <c r="A54" s="86" t="s">
        <v>13</v>
      </c>
      <c r="B54" s="98" t="s">
        <v>36</v>
      </c>
      <c r="C54" s="107">
        <v>1328</v>
      </c>
      <c r="D54" s="107">
        <v>1325</v>
      </c>
      <c r="E54" s="107">
        <v>1296</v>
      </c>
      <c r="F54" s="107">
        <v>1276</v>
      </c>
      <c r="G54" s="107">
        <v>1288</v>
      </c>
      <c r="H54" s="107">
        <v>1271</v>
      </c>
      <c r="I54" s="107">
        <v>1258</v>
      </c>
      <c r="J54" s="107">
        <v>1256</v>
      </c>
      <c r="K54" s="107">
        <v>1243</v>
      </c>
      <c r="L54" s="107">
        <v>1244</v>
      </c>
      <c r="M54" s="107">
        <v>1206</v>
      </c>
      <c r="N54" s="107">
        <v>1202</v>
      </c>
      <c r="O54" s="117">
        <f t="shared" si="0"/>
        <v>15193</v>
      </c>
      <c r="P54" s="117">
        <f>ROUND(O54/12,0)</f>
        <v>1266</v>
      </c>
      <c r="Q54" s="100"/>
    </row>
    <row r="55" spans="1:17" s="78" customFormat="1" ht="20" customHeight="1">
      <c r="A55" s="87"/>
      <c r="B55" s="98" t="s">
        <v>20</v>
      </c>
      <c r="C55" s="107">
        <v>316</v>
      </c>
      <c r="D55" s="107">
        <v>320</v>
      </c>
      <c r="E55" s="107">
        <v>321</v>
      </c>
      <c r="F55" s="107">
        <v>330</v>
      </c>
      <c r="G55" s="107">
        <v>325</v>
      </c>
      <c r="H55" s="107">
        <v>325</v>
      </c>
      <c r="I55" s="107">
        <v>322</v>
      </c>
      <c r="J55" s="107">
        <v>307</v>
      </c>
      <c r="K55" s="107">
        <v>312</v>
      </c>
      <c r="L55" s="107">
        <v>312</v>
      </c>
      <c r="M55" s="107">
        <v>317</v>
      </c>
      <c r="N55" s="107">
        <v>318</v>
      </c>
      <c r="O55" s="117">
        <f t="shared" si="0"/>
        <v>3825</v>
      </c>
      <c r="P55" s="117">
        <f>ROUND(O55/12,0)</f>
        <v>319</v>
      </c>
      <c r="Q55" s="123"/>
    </row>
    <row r="56" spans="1:17" s="78" customFormat="1" ht="20" customHeight="1">
      <c r="A56" s="88"/>
      <c r="B56" s="98" t="s">
        <v>26</v>
      </c>
      <c r="C56" s="108">
        <f t="shared" ref="C56:N56" si="6">SUM(C54:C55)</f>
        <v>1644</v>
      </c>
      <c r="D56" s="108">
        <f t="shared" si="6"/>
        <v>1645</v>
      </c>
      <c r="E56" s="108">
        <f t="shared" si="6"/>
        <v>1617</v>
      </c>
      <c r="F56" s="108">
        <f t="shared" si="6"/>
        <v>1606</v>
      </c>
      <c r="G56" s="108">
        <f t="shared" si="6"/>
        <v>1613</v>
      </c>
      <c r="H56" s="108">
        <f t="shared" si="6"/>
        <v>1596</v>
      </c>
      <c r="I56" s="108">
        <f t="shared" si="6"/>
        <v>1580</v>
      </c>
      <c r="J56" s="108">
        <f t="shared" si="6"/>
        <v>1563</v>
      </c>
      <c r="K56" s="108">
        <f t="shared" si="6"/>
        <v>1555</v>
      </c>
      <c r="L56" s="108">
        <f t="shared" si="6"/>
        <v>1556</v>
      </c>
      <c r="M56" s="108">
        <f t="shared" si="6"/>
        <v>1523</v>
      </c>
      <c r="N56" s="108">
        <f t="shared" si="6"/>
        <v>1520</v>
      </c>
      <c r="O56" s="117">
        <f t="shared" si="0"/>
        <v>19018</v>
      </c>
      <c r="P56" s="117">
        <f>SUM(P54:P55)</f>
        <v>1585</v>
      </c>
      <c r="Q56" s="124"/>
    </row>
    <row r="57" spans="1:17" s="78" customFormat="1" ht="20" customHeight="1">
      <c r="A57" s="83" t="s">
        <v>35</v>
      </c>
      <c r="B57" s="98" t="s">
        <v>36</v>
      </c>
      <c r="C57" s="107">
        <f>SUM(C36,C39,,C42,C46,C50,C54)</f>
        <v>1915</v>
      </c>
      <c r="D57" s="107">
        <f>SUM(D36,D39,D42,D46,D50,D54)</f>
        <v>1925</v>
      </c>
      <c r="E57" s="107">
        <f t="shared" ref="E57:N58" si="7">SUM(E36,E39,,E42,E46,E50,E54)</f>
        <v>1900</v>
      </c>
      <c r="F57" s="107">
        <f t="shared" si="7"/>
        <v>1877</v>
      </c>
      <c r="G57" s="107">
        <f t="shared" si="7"/>
        <v>1888</v>
      </c>
      <c r="H57" s="107">
        <f t="shared" si="7"/>
        <v>1861</v>
      </c>
      <c r="I57" s="107">
        <f t="shared" si="7"/>
        <v>1824</v>
      </c>
      <c r="J57" s="107">
        <f t="shared" si="7"/>
        <v>1817</v>
      </c>
      <c r="K57" s="107">
        <f t="shared" si="7"/>
        <v>1809</v>
      </c>
      <c r="L57" s="107">
        <f t="shared" si="7"/>
        <v>1813</v>
      </c>
      <c r="M57" s="107">
        <f t="shared" si="7"/>
        <v>1777</v>
      </c>
      <c r="N57" s="107">
        <f t="shared" si="7"/>
        <v>1769</v>
      </c>
      <c r="O57" s="117">
        <f t="shared" si="0"/>
        <v>22175</v>
      </c>
      <c r="P57" s="117">
        <f>SUM(P36+P39+P42+P46+P50+P54)</f>
        <v>1848</v>
      </c>
      <c r="Q57" s="123"/>
    </row>
    <row r="58" spans="1:17" s="78" customFormat="1" ht="20" customHeight="1">
      <c r="A58" s="84"/>
      <c r="B58" s="98" t="s">
        <v>20</v>
      </c>
      <c r="C58" s="107">
        <f>SUM(C37,C40,,C43,C47,C51,C55)</f>
        <v>5354</v>
      </c>
      <c r="D58" s="107">
        <f>SUM(D37,D40,,D43,D47,D51,D55)</f>
        <v>5361</v>
      </c>
      <c r="E58" s="107">
        <f t="shared" si="7"/>
        <v>5350</v>
      </c>
      <c r="F58" s="107">
        <f t="shared" si="7"/>
        <v>5345</v>
      </c>
      <c r="G58" s="107">
        <f t="shared" si="7"/>
        <v>5351</v>
      </c>
      <c r="H58" s="107">
        <f t="shared" si="7"/>
        <v>5380</v>
      </c>
      <c r="I58" s="107">
        <f t="shared" si="7"/>
        <v>5369</v>
      </c>
      <c r="J58" s="107">
        <f t="shared" si="7"/>
        <v>5343</v>
      </c>
      <c r="K58" s="107">
        <f t="shared" si="7"/>
        <v>5356</v>
      </c>
      <c r="L58" s="107">
        <f t="shared" si="7"/>
        <v>5348</v>
      </c>
      <c r="M58" s="107">
        <f t="shared" si="7"/>
        <v>5344</v>
      </c>
      <c r="N58" s="107">
        <f t="shared" si="7"/>
        <v>5300</v>
      </c>
      <c r="O58" s="117">
        <f t="shared" si="0"/>
        <v>64201</v>
      </c>
      <c r="P58" s="117">
        <f>SUM(P37+P40+P43+P47+P51+P55)</f>
        <v>5351</v>
      </c>
      <c r="Q58" s="100"/>
    </row>
    <row r="59" spans="1:17" s="78" customFormat="1" ht="20" customHeight="1">
      <c r="A59" s="84"/>
      <c r="B59" s="98" t="s">
        <v>40</v>
      </c>
      <c r="C59" s="107">
        <f t="shared" ref="C59:N59" si="8">SUM(C44,C48,C52)</f>
        <v>22</v>
      </c>
      <c r="D59" s="107">
        <f t="shared" si="8"/>
        <v>22</v>
      </c>
      <c r="E59" s="107">
        <f t="shared" si="8"/>
        <v>22</v>
      </c>
      <c r="F59" s="107">
        <f t="shared" si="8"/>
        <v>20</v>
      </c>
      <c r="G59" s="107">
        <f t="shared" si="8"/>
        <v>20</v>
      </c>
      <c r="H59" s="107">
        <f t="shared" si="8"/>
        <v>21</v>
      </c>
      <c r="I59" s="107">
        <f t="shared" si="8"/>
        <v>22</v>
      </c>
      <c r="J59" s="107">
        <f t="shared" si="8"/>
        <v>20</v>
      </c>
      <c r="K59" s="107">
        <f t="shared" si="8"/>
        <v>20</v>
      </c>
      <c r="L59" s="107">
        <f t="shared" si="8"/>
        <v>19</v>
      </c>
      <c r="M59" s="107">
        <f t="shared" si="8"/>
        <v>19</v>
      </c>
      <c r="N59" s="107">
        <f t="shared" si="8"/>
        <v>19</v>
      </c>
      <c r="O59" s="117">
        <f t="shared" si="0"/>
        <v>246</v>
      </c>
      <c r="P59" s="117">
        <f>SUM(P44+P48+P52)</f>
        <v>21</v>
      </c>
      <c r="Q59" s="100"/>
    </row>
    <row r="60" spans="1:17" s="78" customFormat="1" ht="20" customHeight="1">
      <c r="A60" s="85"/>
      <c r="B60" s="98" t="s">
        <v>26</v>
      </c>
      <c r="C60" s="107">
        <f t="shared" ref="C60:N60" si="9">SUM(C59,C58,C57)</f>
        <v>7291</v>
      </c>
      <c r="D60" s="107">
        <f t="shared" si="9"/>
        <v>7308</v>
      </c>
      <c r="E60" s="107">
        <f t="shared" si="9"/>
        <v>7272</v>
      </c>
      <c r="F60" s="107">
        <f t="shared" si="9"/>
        <v>7242</v>
      </c>
      <c r="G60" s="107">
        <f t="shared" si="9"/>
        <v>7259</v>
      </c>
      <c r="H60" s="107">
        <f t="shared" si="9"/>
        <v>7262</v>
      </c>
      <c r="I60" s="107">
        <f t="shared" si="9"/>
        <v>7215</v>
      </c>
      <c r="J60" s="107">
        <f t="shared" si="9"/>
        <v>7180</v>
      </c>
      <c r="K60" s="107">
        <f t="shared" si="9"/>
        <v>7185</v>
      </c>
      <c r="L60" s="107">
        <f t="shared" si="9"/>
        <v>7180</v>
      </c>
      <c r="M60" s="107">
        <f t="shared" si="9"/>
        <v>7140</v>
      </c>
      <c r="N60" s="107">
        <f t="shared" si="9"/>
        <v>7088</v>
      </c>
      <c r="O60" s="117">
        <f t="shared" si="0"/>
        <v>86622</v>
      </c>
      <c r="P60" s="117">
        <f>SUM(P57:P59)</f>
        <v>7220</v>
      </c>
      <c r="Q60" s="100"/>
    </row>
    <row r="61" spans="1:17" s="78" customFormat="1" ht="20" customHeight="1">
      <c r="A61" s="92"/>
      <c r="B61" s="9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8"/>
      <c r="P61" s="118"/>
      <c r="Q61" s="99"/>
    </row>
    <row r="62" spans="1:17" s="78" customFormat="1" ht="20" customHeight="1">
      <c r="A62" s="91" t="s">
        <v>21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</row>
    <row r="63" spans="1:17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</sheetData>
  <mergeCells count="14">
    <mergeCell ref="A5:A7"/>
    <mergeCell ref="A8:A10"/>
    <mergeCell ref="A11:A14"/>
    <mergeCell ref="A15:A18"/>
    <mergeCell ref="A19:A21"/>
    <mergeCell ref="A22:A25"/>
    <mergeCell ref="A26:A29"/>
    <mergeCell ref="A36:A38"/>
    <mergeCell ref="A39:A41"/>
    <mergeCell ref="A42:A45"/>
    <mergeCell ref="A46:A49"/>
    <mergeCell ref="A50:A53"/>
    <mergeCell ref="A54:A56"/>
    <mergeCell ref="A57:A60"/>
  </mergeCells>
  <phoneticPr fontId="2"/>
  <pageMargins left="0.78740157480314943" right="0.78740157480314943" top="0.98425196850393681" bottom="0.98425196850393681" header="0.51181102362204722" footer="0.51181102362204722"/>
  <pageSetup paperSize="9" scale="57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63"/>
  <sheetViews>
    <sheetView tabSelected="1" zoomScaleSheetLayoutView="84" workbookViewId="0">
      <selection activeCell="A3" sqref="A3"/>
    </sheetView>
  </sheetViews>
  <sheetFormatPr defaultRowHeight="14.25"/>
  <cols>
    <col min="1" max="1" width="11.25" style="78" customWidth="1"/>
    <col min="2" max="2" width="4.75" style="78" customWidth="1"/>
    <col min="3" max="14" width="7.625" style="78" customWidth="1"/>
    <col min="15" max="15" width="8.875" style="78" customWidth="1"/>
    <col min="16" max="16" width="7.625" style="78" customWidth="1"/>
    <col min="17" max="17" width="2.25" style="78" customWidth="1"/>
    <col min="18" max="16384" width="9" style="78" customWidth="1"/>
  </cols>
  <sheetData>
    <row r="1" spans="1:17" s="78" customFormat="1" ht="27" customHeight="1">
      <c r="A1" s="79" t="s">
        <v>29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s="78" customFormat="1" ht="20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19" t="s">
        <v>46</v>
      </c>
    </row>
    <row r="3" spans="1:17" s="78" customFormat="1" ht="20" customHeight="1">
      <c r="A3" s="81"/>
      <c r="B3" s="96"/>
      <c r="C3" s="101" t="s">
        <v>14</v>
      </c>
      <c r="D3" s="83"/>
      <c r="E3" s="105"/>
      <c r="F3" s="83"/>
      <c r="G3" s="112"/>
      <c r="H3" s="83"/>
      <c r="I3" s="83"/>
      <c r="J3" s="83"/>
      <c r="K3" s="83"/>
      <c r="L3" s="101" t="s">
        <v>52</v>
      </c>
      <c r="M3" s="83"/>
      <c r="N3" s="83"/>
      <c r="O3" s="83" t="s">
        <v>25</v>
      </c>
      <c r="P3" s="83" t="s">
        <v>33</v>
      </c>
      <c r="Q3" s="100"/>
    </row>
    <row r="4" spans="1:17" s="78" customFormat="1" ht="20" customHeight="1">
      <c r="A4" s="82"/>
      <c r="B4" s="97"/>
      <c r="C4" s="102" t="s">
        <v>2</v>
      </c>
      <c r="D4" s="102" t="s">
        <v>10</v>
      </c>
      <c r="E4" s="110" t="s">
        <v>23</v>
      </c>
      <c r="F4" s="111" t="s">
        <v>24</v>
      </c>
      <c r="G4" s="113" t="s">
        <v>12</v>
      </c>
      <c r="H4" s="111" t="s">
        <v>0</v>
      </c>
      <c r="I4" s="85" t="s">
        <v>5</v>
      </c>
      <c r="J4" s="111" t="s">
        <v>17</v>
      </c>
      <c r="K4" s="85" t="s">
        <v>22</v>
      </c>
      <c r="L4" s="114" t="s">
        <v>32</v>
      </c>
      <c r="M4" s="85" t="s">
        <v>9</v>
      </c>
      <c r="N4" s="113" t="s">
        <v>34</v>
      </c>
      <c r="O4" s="85" t="s">
        <v>39</v>
      </c>
      <c r="P4" s="85" t="s">
        <v>27</v>
      </c>
      <c r="Q4" s="100"/>
    </row>
    <row r="5" spans="1:17" s="78" customFormat="1" ht="20" customHeight="1">
      <c r="A5" s="83" t="s">
        <v>18</v>
      </c>
      <c r="B5" s="98" t="s">
        <v>36</v>
      </c>
      <c r="C5" s="129">
        <v>39</v>
      </c>
      <c r="D5" s="129">
        <v>41</v>
      </c>
      <c r="E5" s="129">
        <v>44</v>
      </c>
      <c r="F5" s="129">
        <v>45</v>
      </c>
      <c r="G5" s="129">
        <v>50</v>
      </c>
      <c r="H5" s="129">
        <v>46</v>
      </c>
      <c r="I5" s="129">
        <v>47</v>
      </c>
      <c r="J5" s="129">
        <v>53</v>
      </c>
      <c r="K5" s="129">
        <v>49</v>
      </c>
      <c r="L5" s="129">
        <v>54</v>
      </c>
      <c r="M5" s="129">
        <v>51</v>
      </c>
      <c r="N5" s="129">
        <v>46</v>
      </c>
      <c r="O5" s="116">
        <v>565</v>
      </c>
      <c r="P5" s="116">
        <v>47</v>
      </c>
      <c r="Q5" s="100"/>
    </row>
    <row r="6" spans="1:17" s="78" customFormat="1" ht="20" customHeight="1">
      <c r="A6" s="84"/>
      <c r="B6" s="98" t="s">
        <v>20</v>
      </c>
      <c r="C6" s="129">
        <v>398</v>
      </c>
      <c r="D6" s="129">
        <v>422</v>
      </c>
      <c r="E6" s="129">
        <v>415</v>
      </c>
      <c r="F6" s="129">
        <v>425</v>
      </c>
      <c r="G6" s="129">
        <v>410</v>
      </c>
      <c r="H6" s="129">
        <v>425</v>
      </c>
      <c r="I6" s="129">
        <v>427</v>
      </c>
      <c r="J6" s="129">
        <v>424</v>
      </c>
      <c r="K6" s="129">
        <v>414</v>
      </c>
      <c r="L6" s="129">
        <v>429</v>
      </c>
      <c r="M6" s="129">
        <v>415</v>
      </c>
      <c r="N6" s="129">
        <v>409</v>
      </c>
      <c r="O6" s="116">
        <v>5013</v>
      </c>
      <c r="P6" s="116">
        <v>418</v>
      </c>
      <c r="Q6" s="100"/>
    </row>
    <row r="7" spans="1:17" s="78" customFormat="1" ht="20" customHeight="1">
      <c r="A7" s="85"/>
      <c r="B7" s="98" t="s">
        <v>26</v>
      </c>
      <c r="C7" s="103">
        <v>437</v>
      </c>
      <c r="D7" s="103">
        <v>463</v>
      </c>
      <c r="E7" s="103">
        <v>459</v>
      </c>
      <c r="F7" s="103">
        <v>470</v>
      </c>
      <c r="G7" s="103">
        <v>460</v>
      </c>
      <c r="H7" s="103">
        <v>471</v>
      </c>
      <c r="I7" s="103">
        <v>474</v>
      </c>
      <c r="J7" s="103">
        <v>477</v>
      </c>
      <c r="K7" s="103">
        <v>463</v>
      </c>
      <c r="L7" s="103">
        <v>483</v>
      </c>
      <c r="M7" s="103">
        <v>466</v>
      </c>
      <c r="N7" s="103">
        <v>455</v>
      </c>
      <c r="O7" s="116">
        <v>5578</v>
      </c>
      <c r="P7" s="116">
        <v>465</v>
      </c>
      <c r="Q7" s="100"/>
    </row>
    <row r="8" spans="1:17" s="78" customFormat="1" ht="20" customHeight="1">
      <c r="A8" s="83" t="s">
        <v>31</v>
      </c>
      <c r="B8" s="98" t="s">
        <v>36</v>
      </c>
      <c r="C8" s="129">
        <v>1538</v>
      </c>
      <c r="D8" s="129">
        <v>1544</v>
      </c>
      <c r="E8" s="129">
        <v>1523</v>
      </c>
      <c r="F8" s="129">
        <v>1508</v>
      </c>
      <c r="G8" s="129">
        <v>1498</v>
      </c>
      <c r="H8" s="129">
        <v>1484</v>
      </c>
      <c r="I8" s="129">
        <v>1487</v>
      </c>
      <c r="J8" s="129">
        <v>1500</v>
      </c>
      <c r="K8" s="129">
        <v>1515</v>
      </c>
      <c r="L8" s="129">
        <v>1531</v>
      </c>
      <c r="M8" s="129">
        <v>1546</v>
      </c>
      <c r="N8" s="129">
        <v>1522</v>
      </c>
      <c r="O8" s="116">
        <v>18196</v>
      </c>
      <c r="P8" s="116">
        <v>1516</v>
      </c>
      <c r="Q8" s="100"/>
    </row>
    <row r="9" spans="1:17" s="78" customFormat="1" ht="20" customHeight="1">
      <c r="A9" s="84"/>
      <c r="B9" s="98" t="s">
        <v>20</v>
      </c>
      <c r="C9" s="129">
        <v>10996</v>
      </c>
      <c r="D9" s="129">
        <v>11053</v>
      </c>
      <c r="E9" s="129">
        <v>11105</v>
      </c>
      <c r="F9" s="129">
        <v>11149</v>
      </c>
      <c r="G9" s="129">
        <v>11149</v>
      </c>
      <c r="H9" s="129">
        <v>11168</v>
      </c>
      <c r="I9" s="129">
        <v>11172</v>
      </c>
      <c r="J9" s="129">
        <v>11179</v>
      </c>
      <c r="K9" s="129">
        <v>11188</v>
      </c>
      <c r="L9" s="129">
        <v>11194</v>
      </c>
      <c r="M9" s="129">
        <v>11210</v>
      </c>
      <c r="N9" s="129">
        <v>11163</v>
      </c>
      <c r="O9" s="116">
        <v>133726</v>
      </c>
      <c r="P9" s="116">
        <v>11144</v>
      </c>
      <c r="Q9" s="100"/>
    </row>
    <row r="10" spans="1:17" s="78" customFormat="1" ht="20" customHeight="1">
      <c r="A10" s="85"/>
      <c r="B10" s="83" t="s">
        <v>26</v>
      </c>
      <c r="C10" s="104">
        <v>12534</v>
      </c>
      <c r="D10" s="104">
        <v>12597</v>
      </c>
      <c r="E10" s="104">
        <v>12628</v>
      </c>
      <c r="F10" s="104">
        <v>12657</v>
      </c>
      <c r="G10" s="104">
        <v>12647</v>
      </c>
      <c r="H10" s="104">
        <v>12652</v>
      </c>
      <c r="I10" s="104">
        <v>12659</v>
      </c>
      <c r="J10" s="104">
        <v>12679</v>
      </c>
      <c r="K10" s="104">
        <v>12703</v>
      </c>
      <c r="L10" s="104">
        <v>12725</v>
      </c>
      <c r="M10" s="104">
        <v>12756</v>
      </c>
      <c r="N10" s="104">
        <v>12685</v>
      </c>
      <c r="O10" s="116">
        <v>151922</v>
      </c>
      <c r="P10" s="116">
        <v>12660</v>
      </c>
      <c r="Q10" s="100"/>
    </row>
    <row r="11" spans="1:17" s="78" customFormat="1" ht="20" customHeight="1">
      <c r="A11" s="86" t="s">
        <v>41</v>
      </c>
      <c r="B11" s="98" t="s">
        <v>36</v>
      </c>
      <c r="C11" s="129">
        <v>655</v>
      </c>
      <c r="D11" s="129">
        <v>646</v>
      </c>
      <c r="E11" s="129">
        <v>629</v>
      </c>
      <c r="F11" s="129">
        <v>605</v>
      </c>
      <c r="G11" s="129">
        <v>614</v>
      </c>
      <c r="H11" s="129">
        <v>611</v>
      </c>
      <c r="I11" s="129">
        <v>610</v>
      </c>
      <c r="J11" s="129">
        <v>598</v>
      </c>
      <c r="K11" s="129">
        <v>599</v>
      </c>
      <c r="L11" s="129">
        <v>603</v>
      </c>
      <c r="M11" s="129">
        <v>606</v>
      </c>
      <c r="N11" s="129">
        <v>594</v>
      </c>
      <c r="O11" s="116">
        <v>7370</v>
      </c>
      <c r="P11" s="116">
        <v>614</v>
      </c>
      <c r="Q11" s="100"/>
    </row>
    <row r="12" spans="1:17" s="78" customFormat="1" ht="20" customHeight="1">
      <c r="A12" s="84"/>
      <c r="B12" s="98" t="s">
        <v>20</v>
      </c>
      <c r="C12" s="129">
        <v>1019</v>
      </c>
      <c r="D12" s="129">
        <v>1029</v>
      </c>
      <c r="E12" s="129">
        <v>1052</v>
      </c>
      <c r="F12" s="129">
        <v>1026</v>
      </c>
      <c r="G12" s="129">
        <v>1040</v>
      </c>
      <c r="H12" s="129">
        <v>1052</v>
      </c>
      <c r="I12" s="129">
        <v>1067</v>
      </c>
      <c r="J12" s="129">
        <v>1077</v>
      </c>
      <c r="K12" s="129">
        <v>1081</v>
      </c>
      <c r="L12" s="129">
        <v>1080</v>
      </c>
      <c r="M12" s="129">
        <v>1085</v>
      </c>
      <c r="N12" s="129">
        <v>1090</v>
      </c>
      <c r="O12" s="116">
        <v>12698</v>
      </c>
      <c r="P12" s="116">
        <v>1058</v>
      </c>
      <c r="Q12" s="100"/>
    </row>
    <row r="13" spans="1:17" s="78" customFormat="1" ht="20" customHeight="1">
      <c r="A13" s="84"/>
      <c r="B13" s="98" t="s">
        <v>40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16">
        <v>0</v>
      </c>
      <c r="P13" s="116">
        <v>0</v>
      </c>
      <c r="Q13" s="100"/>
    </row>
    <row r="14" spans="1:17" s="78" customFormat="1" ht="20" customHeight="1">
      <c r="A14" s="85"/>
      <c r="B14" s="98" t="s">
        <v>26</v>
      </c>
      <c r="C14" s="103">
        <v>1674</v>
      </c>
      <c r="D14" s="103">
        <v>1675</v>
      </c>
      <c r="E14" s="103">
        <v>1681</v>
      </c>
      <c r="F14" s="103">
        <v>1631</v>
      </c>
      <c r="G14" s="103">
        <v>1654</v>
      </c>
      <c r="H14" s="103">
        <v>1663</v>
      </c>
      <c r="I14" s="103">
        <v>1677</v>
      </c>
      <c r="J14" s="103">
        <v>1675</v>
      </c>
      <c r="K14" s="103">
        <v>1680</v>
      </c>
      <c r="L14" s="103">
        <v>1683</v>
      </c>
      <c r="M14" s="103">
        <v>1691</v>
      </c>
      <c r="N14" s="103">
        <v>1684</v>
      </c>
      <c r="O14" s="116">
        <v>20068</v>
      </c>
      <c r="P14" s="116">
        <v>1672</v>
      </c>
      <c r="Q14" s="100"/>
    </row>
    <row r="15" spans="1:17" s="78" customFormat="1" ht="20" customHeight="1">
      <c r="A15" s="86" t="s">
        <v>4</v>
      </c>
      <c r="B15" s="98" t="s">
        <v>36</v>
      </c>
      <c r="C15" s="129">
        <v>46</v>
      </c>
      <c r="D15" s="129">
        <v>41</v>
      </c>
      <c r="E15" s="129">
        <v>39</v>
      </c>
      <c r="F15" s="129">
        <v>33</v>
      </c>
      <c r="G15" s="129">
        <v>34</v>
      </c>
      <c r="H15" s="129">
        <v>38</v>
      </c>
      <c r="I15" s="129">
        <v>39</v>
      </c>
      <c r="J15" s="129">
        <v>42</v>
      </c>
      <c r="K15" s="129">
        <v>42</v>
      </c>
      <c r="L15" s="129">
        <v>43</v>
      </c>
      <c r="M15" s="129">
        <v>44</v>
      </c>
      <c r="N15" s="129">
        <v>42</v>
      </c>
      <c r="O15" s="116">
        <v>483</v>
      </c>
      <c r="P15" s="116">
        <v>40</v>
      </c>
      <c r="Q15" s="100"/>
    </row>
    <row r="16" spans="1:17" s="78" customFormat="1" ht="20" customHeight="1">
      <c r="A16" s="84"/>
      <c r="B16" s="98" t="s">
        <v>20</v>
      </c>
      <c r="C16" s="129">
        <v>78</v>
      </c>
      <c r="D16" s="129">
        <v>81</v>
      </c>
      <c r="E16" s="129">
        <v>83</v>
      </c>
      <c r="F16" s="129">
        <v>77</v>
      </c>
      <c r="G16" s="129">
        <v>77</v>
      </c>
      <c r="H16" s="129">
        <v>77</v>
      </c>
      <c r="I16" s="129">
        <v>78</v>
      </c>
      <c r="J16" s="129">
        <v>79</v>
      </c>
      <c r="K16" s="129">
        <v>87</v>
      </c>
      <c r="L16" s="129">
        <v>89</v>
      </c>
      <c r="M16" s="129">
        <v>90</v>
      </c>
      <c r="N16" s="129">
        <v>89</v>
      </c>
      <c r="O16" s="116">
        <v>985</v>
      </c>
      <c r="P16" s="116">
        <v>82</v>
      </c>
      <c r="Q16" s="100"/>
    </row>
    <row r="17" spans="1:17" s="78" customFormat="1" ht="20" customHeight="1">
      <c r="A17" s="84"/>
      <c r="B17" s="98" t="s">
        <v>40</v>
      </c>
      <c r="C17" s="103">
        <v>0</v>
      </c>
      <c r="D17" s="103">
        <v>0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3">
        <v>0</v>
      </c>
      <c r="L17" s="103">
        <v>0</v>
      </c>
      <c r="M17" s="103">
        <v>0</v>
      </c>
      <c r="N17" s="103">
        <v>0</v>
      </c>
      <c r="O17" s="116">
        <v>0</v>
      </c>
      <c r="P17" s="116">
        <v>0</v>
      </c>
      <c r="Q17" s="100"/>
    </row>
    <row r="18" spans="1:17" s="78" customFormat="1" ht="20" customHeight="1">
      <c r="A18" s="85"/>
      <c r="B18" s="98" t="s">
        <v>26</v>
      </c>
      <c r="C18" s="103">
        <v>124</v>
      </c>
      <c r="D18" s="103">
        <v>122</v>
      </c>
      <c r="E18" s="103">
        <v>122</v>
      </c>
      <c r="F18" s="103">
        <v>110</v>
      </c>
      <c r="G18" s="103">
        <v>111</v>
      </c>
      <c r="H18" s="103">
        <v>115</v>
      </c>
      <c r="I18" s="103">
        <v>117</v>
      </c>
      <c r="J18" s="103">
        <v>121</v>
      </c>
      <c r="K18" s="103">
        <v>129</v>
      </c>
      <c r="L18" s="103">
        <v>132</v>
      </c>
      <c r="M18" s="103">
        <v>134</v>
      </c>
      <c r="N18" s="103">
        <v>131</v>
      </c>
      <c r="O18" s="116">
        <v>1468</v>
      </c>
      <c r="P18" s="116">
        <v>122</v>
      </c>
      <c r="Q18" s="100"/>
    </row>
    <row r="19" spans="1:17" s="78" customFormat="1" ht="20" customHeight="1">
      <c r="A19" s="86" t="s">
        <v>7</v>
      </c>
      <c r="B19" s="98" t="s">
        <v>36</v>
      </c>
      <c r="C19" s="129">
        <v>357</v>
      </c>
      <c r="D19" s="129">
        <v>361</v>
      </c>
      <c r="E19" s="129">
        <v>359</v>
      </c>
      <c r="F19" s="129">
        <v>354</v>
      </c>
      <c r="G19" s="129">
        <v>355</v>
      </c>
      <c r="H19" s="129">
        <v>356</v>
      </c>
      <c r="I19" s="129">
        <v>358</v>
      </c>
      <c r="J19" s="129">
        <v>358</v>
      </c>
      <c r="K19" s="129">
        <v>356</v>
      </c>
      <c r="L19" s="129">
        <v>352</v>
      </c>
      <c r="M19" s="129">
        <v>355</v>
      </c>
      <c r="N19" s="129">
        <v>355</v>
      </c>
      <c r="O19" s="116">
        <v>4276</v>
      </c>
      <c r="P19" s="116">
        <v>356</v>
      </c>
      <c r="Q19" s="100"/>
    </row>
    <row r="20" spans="1:17" s="78" customFormat="1" ht="20" customHeight="1">
      <c r="A20" s="87"/>
      <c r="B20" s="98" t="s">
        <v>20</v>
      </c>
      <c r="C20" s="129">
        <v>349</v>
      </c>
      <c r="D20" s="129">
        <v>351</v>
      </c>
      <c r="E20" s="129">
        <v>354</v>
      </c>
      <c r="F20" s="129">
        <v>350</v>
      </c>
      <c r="G20" s="129">
        <v>346</v>
      </c>
      <c r="H20" s="129">
        <v>344</v>
      </c>
      <c r="I20" s="129">
        <v>345</v>
      </c>
      <c r="J20" s="129">
        <v>349</v>
      </c>
      <c r="K20" s="129">
        <v>348</v>
      </c>
      <c r="L20" s="129">
        <v>353</v>
      </c>
      <c r="M20" s="129">
        <v>358</v>
      </c>
      <c r="N20" s="129">
        <v>360</v>
      </c>
      <c r="O20" s="116">
        <v>4207</v>
      </c>
      <c r="P20" s="116">
        <v>351</v>
      </c>
      <c r="Q20" s="100"/>
    </row>
    <row r="21" spans="1:17" s="78" customFormat="1" ht="20" customHeight="1">
      <c r="A21" s="88"/>
      <c r="B21" s="98" t="s">
        <v>26</v>
      </c>
      <c r="C21" s="103">
        <v>706</v>
      </c>
      <c r="D21" s="103">
        <v>712</v>
      </c>
      <c r="E21" s="103">
        <v>713</v>
      </c>
      <c r="F21" s="103">
        <v>704</v>
      </c>
      <c r="G21" s="103">
        <v>701</v>
      </c>
      <c r="H21" s="103">
        <v>700</v>
      </c>
      <c r="I21" s="103">
        <v>703</v>
      </c>
      <c r="J21" s="103">
        <v>707</v>
      </c>
      <c r="K21" s="103">
        <v>704</v>
      </c>
      <c r="L21" s="103">
        <v>705</v>
      </c>
      <c r="M21" s="103">
        <v>713</v>
      </c>
      <c r="N21" s="103">
        <v>715</v>
      </c>
      <c r="O21" s="116">
        <v>8483</v>
      </c>
      <c r="P21" s="116">
        <v>707</v>
      </c>
      <c r="Q21" s="123"/>
    </row>
    <row r="22" spans="1:17" s="78" customFormat="1" ht="20" customHeight="1">
      <c r="A22" s="86" t="s">
        <v>11</v>
      </c>
      <c r="B22" s="98" t="s">
        <v>36</v>
      </c>
      <c r="C22" s="103">
        <v>0</v>
      </c>
      <c r="D22" s="103">
        <v>0</v>
      </c>
      <c r="E22" s="103">
        <v>0</v>
      </c>
      <c r="F22" s="103">
        <v>0</v>
      </c>
      <c r="G22" s="103">
        <v>0</v>
      </c>
      <c r="H22" s="103">
        <v>0</v>
      </c>
      <c r="I22" s="103">
        <v>0</v>
      </c>
      <c r="J22" s="103">
        <v>0</v>
      </c>
      <c r="K22" s="103">
        <v>0</v>
      </c>
      <c r="L22" s="103">
        <v>0</v>
      </c>
      <c r="M22" s="103">
        <v>0</v>
      </c>
      <c r="N22" s="103">
        <v>0</v>
      </c>
      <c r="O22" s="116">
        <v>0</v>
      </c>
      <c r="P22" s="116">
        <v>0</v>
      </c>
      <c r="Q22" s="100"/>
    </row>
    <row r="23" spans="1:17" s="78" customFormat="1" ht="20" customHeight="1">
      <c r="A23" s="87"/>
      <c r="B23" s="98" t="s">
        <v>20</v>
      </c>
      <c r="C23" s="103">
        <v>0</v>
      </c>
      <c r="D23" s="103">
        <v>0</v>
      </c>
      <c r="E23" s="103">
        <v>0</v>
      </c>
      <c r="F23" s="103">
        <v>0</v>
      </c>
      <c r="G23" s="103">
        <v>0</v>
      </c>
      <c r="H23" s="103">
        <v>0</v>
      </c>
      <c r="I23" s="103">
        <v>0</v>
      </c>
      <c r="J23" s="103">
        <v>0</v>
      </c>
      <c r="K23" s="103">
        <v>0</v>
      </c>
      <c r="L23" s="103">
        <v>0</v>
      </c>
      <c r="M23" s="103">
        <v>0</v>
      </c>
      <c r="N23" s="103">
        <v>0</v>
      </c>
      <c r="O23" s="116">
        <v>0</v>
      </c>
      <c r="P23" s="116">
        <v>0</v>
      </c>
      <c r="Q23" s="123"/>
    </row>
    <row r="24" spans="1:17" s="78" customFormat="1" ht="20" customHeight="1">
      <c r="A24" s="87"/>
      <c r="B24" s="98" t="s">
        <v>40</v>
      </c>
      <c r="C24" s="129">
        <v>777</v>
      </c>
      <c r="D24" s="129">
        <v>776</v>
      </c>
      <c r="E24" s="129">
        <v>773</v>
      </c>
      <c r="F24" s="129">
        <v>773</v>
      </c>
      <c r="G24" s="129">
        <v>773</v>
      </c>
      <c r="H24" s="129">
        <v>769</v>
      </c>
      <c r="I24" s="129">
        <v>771</v>
      </c>
      <c r="J24" s="129">
        <v>776</v>
      </c>
      <c r="K24" s="129">
        <v>775</v>
      </c>
      <c r="L24" s="129">
        <v>775</v>
      </c>
      <c r="M24" s="129">
        <v>780</v>
      </c>
      <c r="N24" s="129">
        <v>774</v>
      </c>
      <c r="O24" s="116">
        <v>9292</v>
      </c>
      <c r="P24" s="116">
        <v>774</v>
      </c>
      <c r="Q24" s="123"/>
    </row>
    <row r="25" spans="1:17" s="78" customFormat="1" ht="20" customHeight="1">
      <c r="A25" s="88"/>
      <c r="B25" s="98" t="s">
        <v>26</v>
      </c>
      <c r="C25" s="104">
        <v>777</v>
      </c>
      <c r="D25" s="104">
        <v>776</v>
      </c>
      <c r="E25" s="104">
        <v>773</v>
      </c>
      <c r="F25" s="104">
        <v>773</v>
      </c>
      <c r="G25" s="104">
        <v>773</v>
      </c>
      <c r="H25" s="104">
        <v>769</v>
      </c>
      <c r="I25" s="104">
        <v>771</v>
      </c>
      <c r="J25" s="104">
        <v>776</v>
      </c>
      <c r="K25" s="104">
        <v>775</v>
      </c>
      <c r="L25" s="104">
        <v>775</v>
      </c>
      <c r="M25" s="104">
        <v>780</v>
      </c>
      <c r="N25" s="104">
        <v>774</v>
      </c>
      <c r="O25" s="104">
        <v>9292</v>
      </c>
      <c r="P25" s="116">
        <v>774</v>
      </c>
      <c r="Q25" s="124"/>
    </row>
    <row r="26" spans="1:17" s="78" customFormat="1" ht="20" customHeight="1">
      <c r="A26" s="83" t="s">
        <v>35</v>
      </c>
      <c r="B26" s="98" t="s">
        <v>36</v>
      </c>
      <c r="C26" s="103">
        <v>2635</v>
      </c>
      <c r="D26" s="103">
        <v>2633</v>
      </c>
      <c r="E26" s="103">
        <v>2594</v>
      </c>
      <c r="F26" s="103">
        <v>2545</v>
      </c>
      <c r="G26" s="103">
        <v>2551</v>
      </c>
      <c r="H26" s="103">
        <v>2535</v>
      </c>
      <c r="I26" s="103">
        <v>2541</v>
      </c>
      <c r="J26" s="103">
        <v>2551</v>
      </c>
      <c r="K26" s="103">
        <v>2561</v>
      </c>
      <c r="L26" s="103">
        <v>2583</v>
      </c>
      <c r="M26" s="103">
        <v>2602</v>
      </c>
      <c r="N26" s="103">
        <v>2559</v>
      </c>
      <c r="O26" s="116">
        <v>30890</v>
      </c>
      <c r="P26" s="116">
        <v>2573</v>
      </c>
      <c r="Q26" s="123"/>
    </row>
    <row r="27" spans="1:17" s="78" customFormat="1" ht="20" customHeight="1">
      <c r="A27" s="84"/>
      <c r="B27" s="98" t="s">
        <v>20</v>
      </c>
      <c r="C27" s="103">
        <v>12840</v>
      </c>
      <c r="D27" s="103">
        <v>12936</v>
      </c>
      <c r="E27" s="103">
        <v>13009</v>
      </c>
      <c r="F27" s="103">
        <v>13027</v>
      </c>
      <c r="G27" s="103">
        <v>13022</v>
      </c>
      <c r="H27" s="103">
        <v>13066</v>
      </c>
      <c r="I27" s="103">
        <v>13089</v>
      </c>
      <c r="J27" s="103">
        <v>13108</v>
      </c>
      <c r="K27" s="103">
        <v>13118</v>
      </c>
      <c r="L27" s="103">
        <v>13145</v>
      </c>
      <c r="M27" s="103">
        <v>13158</v>
      </c>
      <c r="N27" s="103">
        <v>13111</v>
      </c>
      <c r="O27" s="116">
        <v>156629</v>
      </c>
      <c r="P27" s="116">
        <v>13053</v>
      </c>
      <c r="Q27" s="100"/>
    </row>
    <row r="28" spans="1:17" s="78" customFormat="1" ht="20" customHeight="1">
      <c r="A28" s="84"/>
      <c r="B28" s="98" t="s">
        <v>40</v>
      </c>
      <c r="C28" s="103">
        <v>777</v>
      </c>
      <c r="D28" s="103">
        <v>776</v>
      </c>
      <c r="E28" s="103">
        <v>773</v>
      </c>
      <c r="F28" s="103">
        <v>773</v>
      </c>
      <c r="G28" s="103">
        <v>773</v>
      </c>
      <c r="H28" s="103">
        <v>769</v>
      </c>
      <c r="I28" s="103">
        <v>771</v>
      </c>
      <c r="J28" s="103">
        <v>776</v>
      </c>
      <c r="K28" s="103">
        <v>775</v>
      </c>
      <c r="L28" s="103">
        <v>775</v>
      </c>
      <c r="M28" s="103">
        <v>780</v>
      </c>
      <c r="N28" s="103">
        <v>774</v>
      </c>
      <c r="O28" s="116">
        <v>9292</v>
      </c>
      <c r="P28" s="116">
        <v>774</v>
      </c>
      <c r="Q28" s="100"/>
    </row>
    <row r="29" spans="1:17" s="78" customFormat="1" ht="20" customHeight="1">
      <c r="A29" s="85"/>
      <c r="B29" s="98" t="s">
        <v>26</v>
      </c>
      <c r="C29" s="103">
        <v>16252</v>
      </c>
      <c r="D29" s="103">
        <v>16345</v>
      </c>
      <c r="E29" s="103">
        <v>16376</v>
      </c>
      <c r="F29" s="103">
        <v>16345</v>
      </c>
      <c r="G29" s="103">
        <v>16346</v>
      </c>
      <c r="H29" s="103">
        <v>16370</v>
      </c>
      <c r="I29" s="103">
        <v>16401</v>
      </c>
      <c r="J29" s="103">
        <v>16435</v>
      </c>
      <c r="K29" s="103">
        <v>16454</v>
      </c>
      <c r="L29" s="103">
        <v>16503</v>
      </c>
      <c r="M29" s="103">
        <v>16540</v>
      </c>
      <c r="N29" s="103">
        <v>16444</v>
      </c>
      <c r="O29" s="116">
        <v>196811</v>
      </c>
      <c r="P29" s="116">
        <v>16400</v>
      </c>
      <c r="Q29" s="100"/>
    </row>
    <row r="30" spans="1:17" s="78" customFormat="1" ht="20" customHeight="1">
      <c r="A30" s="89" t="s">
        <v>21</v>
      </c>
      <c r="B30" s="89"/>
      <c r="C30" s="105"/>
      <c r="D30" s="105"/>
      <c r="E30" s="105"/>
      <c r="F30" s="105"/>
      <c r="G30" s="105"/>
      <c r="H30" s="105"/>
      <c r="I30" s="105"/>
      <c r="J30" s="105"/>
      <c r="K30" s="105"/>
      <c r="L30" s="115"/>
      <c r="M30" s="115"/>
      <c r="N30" s="115"/>
      <c r="O30" s="105"/>
      <c r="P30" s="105"/>
      <c r="Q30" s="100"/>
    </row>
    <row r="31" spans="1:17" s="78" customFormat="1" ht="35" customHeight="1">
      <c r="A31" s="126"/>
      <c r="B31" s="126"/>
      <c r="C31" s="99"/>
      <c r="D31" s="99"/>
      <c r="E31" s="99"/>
      <c r="F31" s="99"/>
      <c r="G31" s="99"/>
      <c r="H31" s="99"/>
      <c r="I31" s="99"/>
      <c r="J31" s="99"/>
      <c r="K31" s="99"/>
      <c r="O31" s="99"/>
      <c r="P31" s="99"/>
      <c r="Q31" s="100"/>
    </row>
    <row r="32" spans="1:17" s="78" customFormat="1" ht="27" customHeight="1">
      <c r="A32" s="127" t="s">
        <v>30</v>
      </c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</row>
    <row r="33" spans="1:17" s="78" customFormat="1" ht="20" customHeight="1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19" t="s">
        <v>46</v>
      </c>
    </row>
    <row r="34" spans="1:17" s="78" customFormat="1" ht="20" customHeight="1">
      <c r="A34" s="81"/>
      <c r="B34" s="96"/>
      <c r="C34" s="101" t="s">
        <v>14</v>
      </c>
      <c r="D34" s="83"/>
      <c r="E34" s="105"/>
      <c r="F34" s="83"/>
      <c r="G34" s="112"/>
      <c r="H34" s="83"/>
      <c r="I34" s="83"/>
      <c r="J34" s="83"/>
      <c r="K34" s="83"/>
      <c r="L34" s="101" t="s">
        <v>52</v>
      </c>
      <c r="M34" s="83"/>
      <c r="N34" s="83"/>
      <c r="O34" s="83" t="s">
        <v>25</v>
      </c>
      <c r="P34" s="83" t="s">
        <v>33</v>
      </c>
      <c r="Q34" s="100"/>
    </row>
    <row r="35" spans="1:17" s="78" customFormat="1" ht="20" customHeight="1">
      <c r="A35" s="82"/>
      <c r="B35" s="97"/>
      <c r="C35" s="102" t="s">
        <v>2</v>
      </c>
      <c r="D35" s="102" t="s">
        <v>10</v>
      </c>
      <c r="E35" s="110" t="s">
        <v>23</v>
      </c>
      <c r="F35" s="111" t="s">
        <v>24</v>
      </c>
      <c r="G35" s="113" t="s">
        <v>12</v>
      </c>
      <c r="H35" s="111" t="s">
        <v>0</v>
      </c>
      <c r="I35" s="85" t="s">
        <v>5</v>
      </c>
      <c r="J35" s="111" t="s">
        <v>17</v>
      </c>
      <c r="K35" s="85" t="s">
        <v>22</v>
      </c>
      <c r="L35" s="114" t="s">
        <v>32</v>
      </c>
      <c r="M35" s="85" t="s">
        <v>9</v>
      </c>
      <c r="N35" s="113" t="s">
        <v>34</v>
      </c>
      <c r="O35" s="85" t="s">
        <v>39</v>
      </c>
      <c r="P35" s="85" t="s">
        <v>27</v>
      </c>
      <c r="Q35" s="100"/>
    </row>
    <row r="36" spans="1:17" s="78" customFormat="1" ht="20" customHeight="1">
      <c r="A36" s="83" t="s">
        <v>15</v>
      </c>
      <c r="B36" s="98" t="s">
        <v>36</v>
      </c>
      <c r="C36" s="107">
        <v>39</v>
      </c>
      <c r="D36" s="107">
        <v>41</v>
      </c>
      <c r="E36" s="107">
        <v>44</v>
      </c>
      <c r="F36" s="107">
        <v>45</v>
      </c>
      <c r="G36" s="107">
        <v>51</v>
      </c>
      <c r="H36" s="107">
        <v>47</v>
      </c>
      <c r="I36" s="107">
        <v>48</v>
      </c>
      <c r="J36" s="107">
        <v>55</v>
      </c>
      <c r="K36" s="107">
        <v>51</v>
      </c>
      <c r="L36" s="107">
        <v>56</v>
      </c>
      <c r="M36" s="107">
        <v>53</v>
      </c>
      <c r="N36" s="107">
        <v>48</v>
      </c>
      <c r="O36" s="117">
        <f t="shared" ref="O36:O60" si="0">SUM(C36:N36)</f>
        <v>578</v>
      </c>
      <c r="P36" s="117">
        <f t="shared" ref="P36:P60" si="1">ROUND(O36/12,0)</f>
        <v>48</v>
      </c>
      <c r="Q36" s="100"/>
    </row>
    <row r="37" spans="1:17" s="78" customFormat="1" ht="20" customHeight="1">
      <c r="A37" s="84"/>
      <c r="B37" s="98" t="s">
        <v>20</v>
      </c>
      <c r="C37" s="107">
        <v>407</v>
      </c>
      <c r="D37" s="107">
        <v>435</v>
      </c>
      <c r="E37" s="107">
        <v>429</v>
      </c>
      <c r="F37" s="107">
        <v>439</v>
      </c>
      <c r="G37" s="107">
        <v>425</v>
      </c>
      <c r="H37" s="107">
        <v>441</v>
      </c>
      <c r="I37" s="107">
        <v>442</v>
      </c>
      <c r="J37" s="107">
        <v>442</v>
      </c>
      <c r="K37" s="107">
        <v>431</v>
      </c>
      <c r="L37" s="107">
        <v>452</v>
      </c>
      <c r="M37" s="107">
        <v>437</v>
      </c>
      <c r="N37" s="107">
        <v>433</v>
      </c>
      <c r="O37" s="117">
        <f t="shared" si="0"/>
        <v>5213</v>
      </c>
      <c r="P37" s="117">
        <f t="shared" si="1"/>
        <v>434</v>
      </c>
      <c r="Q37" s="100"/>
    </row>
    <row r="38" spans="1:17" s="78" customFormat="1" ht="20" customHeight="1">
      <c r="A38" s="85"/>
      <c r="B38" s="98" t="s">
        <v>26</v>
      </c>
      <c r="C38" s="107">
        <f>SUM(C36:C37)</f>
        <v>446</v>
      </c>
      <c r="D38" s="107">
        <v>476</v>
      </c>
      <c r="E38" s="107">
        <v>473</v>
      </c>
      <c r="F38" s="107">
        <f>SUM(F36:F37)</f>
        <v>484</v>
      </c>
      <c r="G38" s="107">
        <v>476</v>
      </c>
      <c r="H38" s="107">
        <v>488</v>
      </c>
      <c r="I38" s="107">
        <v>490</v>
      </c>
      <c r="J38" s="107">
        <v>497</v>
      </c>
      <c r="K38" s="107">
        <v>482</v>
      </c>
      <c r="L38" s="107">
        <v>508</v>
      </c>
      <c r="M38" s="107">
        <v>490</v>
      </c>
      <c r="N38" s="107">
        <v>481</v>
      </c>
      <c r="O38" s="117">
        <f t="shared" si="0"/>
        <v>5791</v>
      </c>
      <c r="P38" s="117">
        <f t="shared" si="1"/>
        <v>483</v>
      </c>
      <c r="Q38" s="100"/>
    </row>
    <row r="39" spans="1:17" s="78" customFormat="1" ht="20" customHeight="1">
      <c r="A39" s="83" t="s">
        <v>19</v>
      </c>
      <c r="B39" s="98" t="s">
        <v>36</v>
      </c>
      <c r="C39" s="107">
        <v>504</v>
      </c>
      <c r="D39" s="107">
        <v>510</v>
      </c>
      <c r="E39" s="107">
        <v>507</v>
      </c>
      <c r="F39" s="107">
        <v>504</v>
      </c>
      <c r="G39" s="107">
        <v>502</v>
      </c>
      <c r="H39" s="107">
        <v>501</v>
      </c>
      <c r="I39" s="107">
        <v>495</v>
      </c>
      <c r="J39" s="107">
        <v>497</v>
      </c>
      <c r="K39" s="107">
        <v>490</v>
      </c>
      <c r="L39" s="107">
        <v>490</v>
      </c>
      <c r="M39" s="107">
        <v>491</v>
      </c>
      <c r="N39" s="107">
        <v>487</v>
      </c>
      <c r="O39" s="117">
        <f t="shared" si="0"/>
        <v>5978</v>
      </c>
      <c r="P39" s="117">
        <f t="shared" si="1"/>
        <v>498</v>
      </c>
      <c r="Q39" s="100"/>
    </row>
    <row r="40" spans="1:17" s="78" customFormat="1" ht="20" customHeight="1">
      <c r="A40" s="84"/>
      <c r="B40" s="98" t="s">
        <v>20</v>
      </c>
      <c r="C40" s="107">
        <v>4393</v>
      </c>
      <c r="D40" s="107">
        <v>4398</v>
      </c>
      <c r="E40" s="107">
        <v>4404</v>
      </c>
      <c r="F40" s="107">
        <v>4432</v>
      </c>
      <c r="G40" s="107">
        <v>4448</v>
      </c>
      <c r="H40" s="107">
        <v>4456</v>
      </c>
      <c r="I40" s="107">
        <v>4474</v>
      </c>
      <c r="J40" s="107">
        <v>4496</v>
      </c>
      <c r="K40" s="107">
        <v>4502</v>
      </c>
      <c r="L40" s="107">
        <v>4516</v>
      </c>
      <c r="M40" s="107">
        <v>4527</v>
      </c>
      <c r="N40" s="107">
        <v>4501</v>
      </c>
      <c r="O40" s="117">
        <f t="shared" si="0"/>
        <v>53547</v>
      </c>
      <c r="P40" s="117">
        <f t="shared" si="1"/>
        <v>4462</v>
      </c>
      <c r="Q40" s="100"/>
    </row>
    <row r="41" spans="1:17" s="78" customFormat="1" ht="20" customHeight="1">
      <c r="A41" s="85"/>
      <c r="B41" s="83" t="s">
        <v>26</v>
      </c>
      <c r="C41" s="108">
        <v>4897</v>
      </c>
      <c r="D41" s="108">
        <v>4908</v>
      </c>
      <c r="E41" s="108">
        <v>4911</v>
      </c>
      <c r="F41" s="108">
        <v>4936</v>
      </c>
      <c r="G41" s="108">
        <v>4950</v>
      </c>
      <c r="H41" s="108">
        <v>4957</v>
      </c>
      <c r="I41" s="108">
        <v>4969</v>
      </c>
      <c r="J41" s="108">
        <v>4993</v>
      </c>
      <c r="K41" s="108">
        <v>4992</v>
      </c>
      <c r="L41" s="108">
        <v>5006</v>
      </c>
      <c r="M41" s="108">
        <v>5018</v>
      </c>
      <c r="N41" s="108">
        <v>4988</v>
      </c>
      <c r="O41" s="117">
        <f t="shared" si="0"/>
        <v>59525</v>
      </c>
      <c r="P41" s="117">
        <f t="shared" si="1"/>
        <v>4960</v>
      </c>
      <c r="Q41" s="100"/>
    </row>
    <row r="42" spans="1:17" s="78" customFormat="1" ht="20" customHeight="1">
      <c r="A42" s="86" t="s">
        <v>44</v>
      </c>
      <c r="B42" s="98" t="s">
        <v>36</v>
      </c>
      <c r="C42" s="107">
        <v>3</v>
      </c>
      <c r="D42" s="107">
        <v>3</v>
      </c>
      <c r="E42" s="107">
        <v>2</v>
      </c>
      <c r="F42" s="107">
        <v>5</v>
      </c>
      <c r="G42" s="107">
        <v>5</v>
      </c>
      <c r="H42" s="107">
        <v>5</v>
      </c>
      <c r="I42" s="107">
        <v>5</v>
      </c>
      <c r="J42" s="107">
        <v>5</v>
      </c>
      <c r="K42" s="107">
        <v>5</v>
      </c>
      <c r="L42" s="107">
        <v>5</v>
      </c>
      <c r="M42" s="107">
        <v>5</v>
      </c>
      <c r="N42" s="107">
        <v>6</v>
      </c>
      <c r="O42" s="117">
        <f t="shared" si="0"/>
        <v>54</v>
      </c>
      <c r="P42" s="117">
        <f t="shared" si="1"/>
        <v>5</v>
      </c>
      <c r="Q42" s="100"/>
    </row>
    <row r="43" spans="1:17" s="78" customFormat="1" ht="20" customHeight="1">
      <c r="A43" s="84"/>
      <c r="B43" s="98" t="s">
        <v>20</v>
      </c>
      <c r="C43" s="107">
        <v>29</v>
      </c>
      <c r="D43" s="107">
        <v>29</v>
      </c>
      <c r="E43" s="107">
        <v>30</v>
      </c>
      <c r="F43" s="107">
        <v>42</v>
      </c>
      <c r="G43" s="107">
        <v>43</v>
      </c>
      <c r="H43" s="107">
        <v>44</v>
      </c>
      <c r="I43" s="107">
        <v>45</v>
      </c>
      <c r="J43" s="107">
        <v>45</v>
      </c>
      <c r="K43" s="107">
        <v>44</v>
      </c>
      <c r="L43" s="107">
        <v>45</v>
      </c>
      <c r="M43" s="107">
        <v>45</v>
      </c>
      <c r="N43" s="107">
        <v>43</v>
      </c>
      <c r="O43" s="117">
        <f t="shared" si="0"/>
        <v>484</v>
      </c>
      <c r="P43" s="117">
        <f t="shared" si="1"/>
        <v>40</v>
      </c>
      <c r="Q43" s="100"/>
    </row>
    <row r="44" spans="1:17" s="78" customFormat="1" ht="20" customHeight="1">
      <c r="A44" s="84"/>
      <c r="B44" s="98" t="s">
        <v>40</v>
      </c>
      <c r="C44" s="107">
        <v>0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17">
        <f t="shared" si="0"/>
        <v>0</v>
      </c>
      <c r="P44" s="117">
        <f t="shared" si="1"/>
        <v>0</v>
      </c>
      <c r="Q44" s="100"/>
    </row>
    <row r="45" spans="1:17" s="78" customFormat="1" ht="20" customHeight="1">
      <c r="A45" s="85"/>
      <c r="B45" s="98" t="s">
        <v>26</v>
      </c>
      <c r="C45" s="107">
        <v>32</v>
      </c>
      <c r="D45" s="107">
        <v>32</v>
      </c>
      <c r="E45" s="107">
        <v>32</v>
      </c>
      <c r="F45" s="107">
        <v>47</v>
      </c>
      <c r="G45" s="107">
        <v>48</v>
      </c>
      <c r="H45" s="107">
        <v>49</v>
      </c>
      <c r="I45" s="107">
        <v>50</v>
      </c>
      <c r="J45" s="107">
        <v>50</v>
      </c>
      <c r="K45" s="107">
        <v>49</v>
      </c>
      <c r="L45" s="107">
        <v>50</v>
      </c>
      <c r="M45" s="107">
        <v>50</v>
      </c>
      <c r="N45" s="107">
        <v>49</v>
      </c>
      <c r="O45" s="117">
        <f t="shared" si="0"/>
        <v>538</v>
      </c>
      <c r="P45" s="117">
        <f t="shared" si="1"/>
        <v>45</v>
      </c>
      <c r="Q45" s="100"/>
    </row>
    <row r="46" spans="1:17" s="78" customFormat="1" ht="20" customHeight="1">
      <c r="A46" s="86" t="s">
        <v>47</v>
      </c>
      <c r="B46" s="98" t="s">
        <v>36</v>
      </c>
      <c r="C46" s="107">
        <v>3</v>
      </c>
      <c r="D46" s="107">
        <v>3</v>
      </c>
      <c r="E46" s="107">
        <v>3</v>
      </c>
      <c r="F46" s="107">
        <v>2</v>
      </c>
      <c r="G46" s="107">
        <v>2</v>
      </c>
      <c r="H46" s="107">
        <v>2</v>
      </c>
      <c r="I46" s="107">
        <v>2</v>
      </c>
      <c r="J46" s="107">
        <v>2</v>
      </c>
      <c r="K46" s="107">
        <v>1</v>
      </c>
      <c r="L46" s="107">
        <v>1</v>
      </c>
      <c r="M46" s="107">
        <v>1</v>
      </c>
      <c r="N46" s="107">
        <v>1</v>
      </c>
      <c r="O46" s="117">
        <f t="shared" si="0"/>
        <v>23</v>
      </c>
      <c r="P46" s="117">
        <f t="shared" si="1"/>
        <v>2</v>
      </c>
      <c r="Q46" s="100"/>
    </row>
    <row r="47" spans="1:17" s="78" customFormat="1" ht="20" customHeight="1">
      <c r="A47" s="84"/>
      <c r="B47" s="98" t="s">
        <v>20</v>
      </c>
      <c r="C47" s="107">
        <v>23</v>
      </c>
      <c r="D47" s="107">
        <v>22</v>
      </c>
      <c r="E47" s="107">
        <v>22</v>
      </c>
      <c r="F47" s="107">
        <v>26</v>
      </c>
      <c r="G47" s="107">
        <v>26</v>
      </c>
      <c r="H47" s="107">
        <v>26</v>
      </c>
      <c r="I47" s="107">
        <v>26</v>
      </c>
      <c r="J47" s="107">
        <v>26</v>
      </c>
      <c r="K47" s="107">
        <v>27</v>
      </c>
      <c r="L47" s="107">
        <v>28</v>
      </c>
      <c r="M47" s="107">
        <v>29</v>
      </c>
      <c r="N47" s="107">
        <v>31</v>
      </c>
      <c r="O47" s="117">
        <f t="shared" si="0"/>
        <v>312</v>
      </c>
      <c r="P47" s="117">
        <f t="shared" si="1"/>
        <v>26</v>
      </c>
      <c r="Q47" s="100"/>
    </row>
    <row r="48" spans="1:17" s="78" customFormat="1" ht="20" customHeight="1">
      <c r="A48" s="84"/>
      <c r="B48" s="98" t="s">
        <v>40</v>
      </c>
      <c r="C48" s="107">
        <v>0</v>
      </c>
      <c r="D48" s="107">
        <v>0</v>
      </c>
      <c r="E48" s="107">
        <v>0</v>
      </c>
      <c r="F48" s="107">
        <v>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17">
        <f t="shared" si="0"/>
        <v>0</v>
      </c>
      <c r="P48" s="117">
        <f t="shared" si="1"/>
        <v>0</v>
      </c>
      <c r="Q48" s="100"/>
    </row>
    <row r="49" spans="1:17" s="78" customFormat="1" ht="20" customHeight="1">
      <c r="A49" s="85"/>
      <c r="B49" s="98" t="s">
        <v>26</v>
      </c>
      <c r="C49" s="107">
        <v>26</v>
      </c>
      <c r="D49" s="107">
        <v>25</v>
      </c>
      <c r="E49" s="107">
        <v>25</v>
      </c>
      <c r="F49" s="107">
        <v>28</v>
      </c>
      <c r="G49" s="107">
        <v>28</v>
      </c>
      <c r="H49" s="107">
        <v>28</v>
      </c>
      <c r="I49" s="107">
        <v>28</v>
      </c>
      <c r="J49" s="107">
        <v>28</v>
      </c>
      <c r="K49" s="107">
        <v>28</v>
      </c>
      <c r="L49" s="107">
        <v>29</v>
      </c>
      <c r="M49" s="107">
        <v>30</v>
      </c>
      <c r="N49" s="107">
        <v>32</v>
      </c>
      <c r="O49" s="117">
        <f t="shared" si="0"/>
        <v>335</v>
      </c>
      <c r="P49" s="117">
        <f t="shared" si="1"/>
        <v>28</v>
      </c>
      <c r="Q49" s="100"/>
    </row>
    <row r="50" spans="1:17" s="78" customFormat="1" ht="20" customHeight="1">
      <c r="A50" s="86" t="s">
        <v>43</v>
      </c>
      <c r="B50" s="98" t="s">
        <v>36</v>
      </c>
      <c r="C50" s="107">
        <v>3</v>
      </c>
      <c r="D50" s="107">
        <v>3</v>
      </c>
      <c r="E50" s="107">
        <v>3</v>
      </c>
      <c r="F50" s="107">
        <v>3</v>
      </c>
      <c r="G50" s="107">
        <v>3</v>
      </c>
      <c r="H50" s="107">
        <v>3</v>
      </c>
      <c r="I50" s="107">
        <v>3</v>
      </c>
      <c r="J50" s="107">
        <v>3</v>
      </c>
      <c r="K50" s="107">
        <v>2</v>
      </c>
      <c r="L50" s="107">
        <v>1</v>
      </c>
      <c r="M50" s="107">
        <v>1</v>
      </c>
      <c r="N50" s="107">
        <v>2</v>
      </c>
      <c r="O50" s="117">
        <f t="shared" si="0"/>
        <v>30</v>
      </c>
      <c r="P50" s="117">
        <f t="shared" si="1"/>
        <v>3</v>
      </c>
      <c r="Q50" s="100"/>
    </row>
    <row r="51" spans="1:17" s="78" customFormat="1" ht="20" customHeight="1">
      <c r="A51" s="87"/>
      <c r="B51" s="98" t="s">
        <v>20</v>
      </c>
      <c r="C51" s="107">
        <v>47</v>
      </c>
      <c r="D51" s="107">
        <v>47</v>
      </c>
      <c r="E51" s="107">
        <v>46</v>
      </c>
      <c r="F51" s="107">
        <v>51</v>
      </c>
      <c r="G51" s="107">
        <v>50</v>
      </c>
      <c r="H51" s="107">
        <v>50</v>
      </c>
      <c r="I51" s="107">
        <v>50</v>
      </c>
      <c r="J51" s="107">
        <v>50</v>
      </c>
      <c r="K51" s="107">
        <v>51</v>
      </c>
      <c r="L51" s="107">
        <v>51</v>
      </c>
      <c r="M51" s="107">
        <v>51</v>
      </c>
      <c r="N51" s="107">
        <v>51</v>
      </c>
      <c r="O51" s="117">
        <f t="shared" si="0"/>
        <v>595</v>
      </c>
      <c r="P51" s="117">
        <f t="shared" si="1"/>
        <v>50</v>
      </c>
      <c r="Q51" s="100"/>
    </row>
    <row r="52" spans="1:17" s="78" customFormat="1" ht="20" customHeight="1">
      <c r="A52" s="87"/>
      <c r="B52" s="98" t="s">
        <v>40</v>
      </c>
      <c r="C52" s="107">
        <v>19</v>
      </c>
      <c r="D52" s="107">
        <v>19</v>
      </c>
      <c r="E52" s="107">
        <v>19</v>
      </c>
      <c r="F52" s="107">
        <v>17</v>
      </c>
      <c r="G52" s="107">
        <v>17</v>
      </c>
      <c r="H52" s="107">
        <v>17</v>
      </c>
      <c r="I52" s="107">
        <v>17</v>
      </c>
      <c r="J52" s="107">
        <v>17</v>
      </c>
      <c r="K52" s="107">
        <v>17</v>
      </c>
      <c r="L52" s="107">
        <v>16</v>
      </c>
      <c r="M52" s="107">
        <v>16</v>
      </c>
      <c r="N52" s="107">
        <v>16</v>
      </c>
      <c r="O52" s="117">
        <f t="shared" si="0"/>
        <v>207</v>
      </c>
      <c r="P52" s="117">
        <f t="shared" si="1"/>
        <v>17</v>
      </c>
      <c r="Q52" s="100"/>
    </row>
    <row r="53" spans="1:17" s="78" customFormat="1" ht="20" customHeight="1">
      <c r="A53" s="88"/>
      <c r="B53" s="98" t="s">
        <v>26</v>
      </c>
      <c r="C53" s="107">
        <v>69</v>
      </c>
      <c r="D53" s="107">
        <v>69</v>
      </c>
      <c r="E53" s="107">
        <v>68</v>
      </c>
      <c r="F53" s="107">
        <v>71</v>
      </c>
      <c r="G53" s="107">
        <v>70</v>
      </c>
      <c r="H53" s="107">
        <v>70</v>
      </c>
      <c r="I53" s="107">
        <v>70</v>
      </c>
      <c r="J53" s="107">
        <v>70</v>
      </c>
      <c r="K53" s="107">
        <v>70</v>
      </c>
      <c r="L53" s="107">
        <v>68</v>
      </c>
      <c r="M53" s="107">
        <v>68</v>
      </c>
      <c r="N53" s="107">
        <v>69</v>
      </c>
      <c r="O53" s="117">
        <f t="shared" si="0"/>
        <v>832</v>
      </c>
      <c r="P53" s="117">
        <f t="shared" si="1"/>
        <v>69</v>
      </c>
      <c r="Q53" s="123"/>
    </row>
    <row r="54" spans="1:17" s="78" customFormat="1" ht="20" customHeight="1">
      <c r="A54" s="86" t="s">
        <v>13</v>
      </c>
      <c r="B54" s="98" t="s">
        <v>36</v>
      </c>
      <c r="C54" s="107">
        <v>1185</v>
      </c>
      <c r="D54" s="107">
        <v>1172</v>
      </c>
      <c r="E54" s="107">
        <v>1168</v>
      </c>
      <c r="F54" s="107">
        <v>1175</v>
      </c>
      <c r="G54" s="107">
        <v>1202</v>
      </c>
      <c r="H54" s="107">
        <v>1186</v>
      </c>
      <c r="I54" s="107">
        <v>1169</v>
      </c>
      <c r="J54" s="107">
        <v>1121</v>
      </c>
      <c r="K54" s="107">
        <v>1164</v>
      </c>
      <c r="L54" s="107">
        <v>1149</v>
      </c>
      <c r="M54" s="107">
        <v>1129</v>
      </c>
      <c r="N54" s="107">
        <v>1130</v>
      </c>
      <c r="O54" s="117">
        <f t="shared" si="0"/>
        <v>13950</v>
      </c>
      <c r="P54" s="117">
        <f t="shared" si="1"/>
        <v>1163</v>
      </c>
      <c r="Q54" s="100"/>
    </row>
    <row r="55" spans="1:17" s="78" customFormat="1" ht="20" customHeight="1">
      <c r="A55" s="87"/>
      <c r="B55" s="98" t="s">
        <v>20</v>
      </c>
      <c r="C55" s="107">
        <v>302</v>
      </c>
      <c r="D55" s="107">
        <v>294</v>
      </c>
      <c r="E55" s="107">
        <v>296</v>
      </c>
      <c r="F55" s="107">
        <v>304</v>
      </c>
      <c r="G55" s="107">
        <v>317</v>
      </c>
      <c r="H55" s="107">
        <v>317</v>
      </c>
      <c r="I55" s="107">
        <v>315</v>
      </c>
      <c r="J55" s="107">
        <v>296</v>
      </c>
      <c r="K55" s="107">
        <v>307</v>
      </c>
      <c r="L55" s="107">
        <v>299</v>
      </c>
      <c r="M55" s="107">
        <v>294</v>
      </c>
      <c r="N55" s="107">
        <v>290</v>
      </c>
      <c r="O55" s="117">
        <f t="shared" si="0"/>
        <v>3631</v>
      </c>
      <c r="P55" s="117">
        <f t="shared" si="1"/>
        <v>303</v>
      </c>
      <c r="Q55" s="123"/>
    </row>
    <row r="56" spans="1:17" s="78" customFormat="1" ht="20" customHeight="1">
      <c r="A56" s="88"/>
      <c r="B56" s="98" t="s">
        <v>26</v>
      </c>
      <c r="C56" s="108">
        <f t="shared" ref="C56:N56" si="2">SUM(C54:C55)</f>
        <v>1487</v>
      </c>
      <c r="D56" s="108">
        <f t="shared" si="2"/>
        <v>1466</v>
      </c>
      <c r="E56" s="108">
        <f t="shared" si="2"/>
        <v>1464</v>
      </c>
      <c r="F56" s="108">
        <f t="shared" si="2"/>
        <v>1479</v>
      </c>
      <c r="G56" s="108">
        <f t="shared" si="2"/>
        <v>1519</v>
      </c>
      <c r="H56" s="108">
        <f t="shared" si="2"/>
        <v>1503</v>
      </c>
      <c r="I56" s="108">
        <f t="shared" si="2"/>
        <v>1484</v>
      </c>
      <c r="J56" s="108">
        <f t="shared" si="2"/>
        <v>1417</v>
      </c>
      <c r="K56" s="108">
        <f t="shared" si="2"/>
        <v>1471</v>
      </c>
      <c r="L56" s="108">
        <f t="shared" si="2"/>
        <v>1448</v>
      </c>
      <c r="M56" s="108">
        <f t="shared" si="2"/>
        <v>1423</v>
      </c>
      <c r="N56" s="108">
        <f t="shared" si="2"/>
        <v>1420</v>
      </c>
      <c r="O56" s="117">
        <f t="shared" si="0"/>
        <v>17581</v>
      </c>
      <c r="P56" s="117">
        <f t="shared" si="1"/>
        <v>1465</v>
      </c>
      <c r="Q56" s="124"/>
    </row>
    <row r="57" spans="1:17" s="78" customFormat="1" ht="20" customHeight="1">
      <c r="A57" s="83" t="s">
        <v>35</v>
      </c>
      <c r="B57" s="98" t="s">
        <v>36</v>
      </c>
      <c r="C57" s="107">
        <f>SUM(C36,C39,,C42,C46,C50,C54)</f>
        <v>1737</v>
      </c>
      <c r="D57" s="107">
        <f>SUM(D36,D39,D42,D46,D50,D54)</f>
        <v>1732</v>
      </c>
      <c r="E57" s="107">
        <f t="shared" ref="E57:N58" si="3">SUM(E36,E39,,E42,E46,E50,E54)</f>
        <v>1727</v>
      </c>
      <c r="F57" s="107">
        <f t="shared" si="3"/>
        <v>1734</v>
      </c>
      <c r="G57" s="107">
        <f t="shared" si="3"/>
        <v>1765</v>
      </c>
      <c r="H57" s="107">
        <f t="shared" si="3"/>
        <v>1744</v>
      </c>
      <c r="I57" s="107">
        <f t="shared" si="3"/>
        <v>1722</v>
      </c>
      <c r="J57" s="107">
        <f t="shared" si="3"/>
        <v>1683</v>
      </c>
      <c r="K57" s="107">
        <f t="shared" si="3"/>
        <v>1713</v>
      </c>
      <c r="L57" s="107">
        <f t="shared" si="3"/>
        <v>1702</v>
      </c>
      <c r="M57" s="107">
        <f t="shared" si="3"/>
        <v>1680</v>
      </c>
      <c r="N57" s="107">
        <f t="shared" si="3"/>
        <v>1674</v>
      </c>
      <c r="O57" s="117">
        <f t="shared" si="0"/>
        <v>20613</v>
      </c>
      <c r="P57" s="117">
        <f t="shared" si="1"/>
        <v>1718</v>
      </c>
      <c r="Q57" s="123"/>
    </row>
    <row r="58" spans="1:17" s="78" customFormat="1" ht="20" customHeight="1">
      <c r="A58" s="84"/>
      <c r="B58" s="98" t="s">
        <v>20</v>
      </c>
      <c r="C58" s="107">
        <f>SUM(C37,C40,,C43,C47,C51,C55)</f>
        <v>5201</v>
      </c>
      <c r="D58" s="107">
        <f>SUM(D37,D40,,D43,D47,D51,D55)</f>
        <v>5225</v>
      </c>
      <c r="E58" s="107">
        <f t="shared" si="3"/>
        <v>5227</v>
      </c>
      <c r="F58" s="107">
        <f t="shared" si="3"/>
        <v>5294</v>
      </c>
      <c r="G58" s="107">
        <f t="shared" si="3"/>
        <v>5309</v>
      </c>
      <c r="H58" s="107">
        <f t="shared" si="3"/>
        <v>5334</v>
      </c>
      <c r="I58" s="107">
        <f t="shared" si="3"/>
        <v>5352</v>
      </c>
      <c r="J58" s="107">
        <f t="shared" si="3"/>
        <v>5355</v>
      </c>
      <c r="K58" s="107">
        <f t="shared" si="3"/>
        <v>5362</v>
      </c>
      <c r="L58" s="107">
        <f t="shared" si="3"/>
        <v>5391</v>
      </c>
      <c r="M58" s="107">
        <f t="shared" si="3"/>
        <v>5383</v>
      </c>
      <c r="N58" s="107">
        <f t="shared" si="3"/>
        <v>5349</v>
      </c>
      <c r="O58" s="117">
        <f t="shared" si="0"/>
        <v>63782</v>
      </c>
      <c r="P58" s="117">
        <f t="shared" si="1"/>
        <v>5315</v>
      </c>
      <c r="Q58" s="100"/>
    </row>
    <row r="59" spans="1:17" s="78" customFormat="1" ht="20" customHeight="1">
      <c r="A59" s="84"/>
      <c r="B59" s="98" t="s">
        <v>40</v>
      </c>
      <c r="C59" s="107">
        <f t="shared" ref="C59:N59" si="4">SUM(C44,C48,C52)</f>
        <v>19</v>
      </c>
      <c r="D59" s="107">
        <f t="shared" si="4"/>
        <v>19</v>
      </c>
      <c r="E59" s="107">
        <f t="shared" si="4"/>
        <v>19</v>
      </c>
      <c r="F59" s="107">
        <f t="shared" si="4"/>
        <v>17</v>
      </c>
      <c r="G59" s="107">
        <f t="shared" si="4"/>
        <v>17</v>
      </c>
      <c r="H59" s="107">
        <f t="shared" si="4"/>
        <v>17</v>
      </c>
      <c r="I59" s="107">
        <f t="shared" si="4"/>
        <v>17</v>
      </c>
      <c r="J59" s="107">
        <f t="shared" si="4"/>
        <v>17</v>
      </c>
      <c r="K59" s="107">
        <f t="shared" si="4"/>
        <v>17</v>
      </c>
      <c r="L59" s="107">
        <f t="shared" si="4"/>
        <v>16</v>
      </c>
      <c r="M59" s="107">
        <f t="shared" si="4"/>
        <v>16</v>
      </c>
      <c r="N59" s="107">
        <f t="shared" si="4"/>
        <v>16</v>
      </c>
      <c r="O59" s="117">
        <f t="shared" si="0"/>
        <v>207</v>
      </c>
      <c r="P59" s="117">
        <f t="shared" si="1"/>
        <v>17</v>
      </c>
      <c r="Q59" s="100"/>
    </row>
    <row r="60" spans="1:17" s="78" customFormat="1" ht="20" customHeight="1">
      <c r="A60" s="85"/>
      <c r="B60" s="98" t="s">
        <v>26</v>
      </c>
      <c r="C60" s="107">
        <f t="shared" ref="C60:N60" si="5">SUM(C59,C58,C57)</f>
        <v>6957</v>
      </c>
      <c r="D60" s="107">
        <f t="shared" si="5"/>
        <v>6976</v>
      </c>
      <c r="E60" s="107">
        <f t="shared" si="5"/>
        <v>6973</v>
      </c>
      <c r="F60" s="107">
        <f t="shared" si="5"/>
        <v>7045</v>
      </c>
      <c r="G60" s="107">
        <f t="shared" si="5"/>
        <v>7091</v>
      </c>
      <c r="H60" s="107">
        <f t="shared" si="5"/>
        <v>7095</v>
      </c>
      <c r="I60" s="107">
        <f t="shared" si="5"/>
        <v>7091</v>
      </c>
      <c r="J60" s="107">
        <f t="shared" si="5"/>
        <v>7055</v>
      </c>
      <c r="K60" s="107">
        <f t="shared" si="5"/>
        <v>7092</v>
      </c>
      <c r="L60" s="107">
        <f t="shared" si="5"/>
        <v>7109</v>
      </c>
      <c r="M60" s="107">
        <f t="shared" si="5"/>
        <v>7079</v>
      </c>
      <c r="N60" s="107">
        <f t="shared" si="5"/>
        <v>7039</v>
      </c>
      <c r="O60" s="117">
        <f t="shared" si="0"/>
        <v>84602</v>
      </c>
      <c r="P60" s="117">
        <f t="shared" si="1"/>
        <v>7050</v>
      </c>
      <c r="Q60" s="100"/>
    </row>
    <row r="61" spans="1:17" s="78" customFormat="1" ht="20" customHeight="1">
      <c r="A61" s="92"/>
      <c r="B61" s="99"/>
      <c r="C61" s="109"/>
      <c r="D61" s="109"/>
      <c r="E61" s="109"/>
      <c r="F61" s="109"/>
      <c r="G61" s="109"/>
      <c r="H61" s="109"/>
      <c r="I61" s="109"/>
      <c r="J61" s="109"/>
      <c r="K61" s="109"/>
      <c r="L61" s="109"/>
      <c r="M61" s="109"/>
      <c r="N61" s="109"/>
      <c r="O61" s="118"/>
      <c r="P61" s="118"/>
      <c r="Q61" s="99"/>
    </row>
    <row r="62" spans="1:17" s="78" customFormat="1" ht="20" customHeight="1">
      <c r="A62" s="91" t="s">
        <v>21</v>
      </c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</row>
    <row r="63" spans="1:17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</sheetData>
  <mergeCells count="14">
    <mergeCell ref="A5:A7"/>
    <mergeCell ref="A8:A10"/>
    <mergeCell ref="A11:A14"/>
    <mergeCell ref="A15:A18"/>
    <mergeCell ref="A19:A21"/>
    <mergeCell ref="A22:A25"/>
    <mergeCell ref="A26:A29"/>
    <mergeCell ref="A36:A38"/>
    <mergeCell ref="A39:A41"/>
    <mergeCell ref="A42:A45"/>
    <mergeCell ref="A46:A49"/>
    <mergeCell ref="A50:A53"/>
    <mergeCell ref="A54:A56"/>
    <mergeCell ref="A57:A60"/>
  </mergeCells>
  <phoneticPr fontId="2"/>
  <pageMargins left="0.78740157480314943" right="0.78740157480314943" top="0.98425196850393681" bottom="0.98425196850393681" header="0.51181102362204722" footer="0.51181102362204722"/>
  <pageSetup paperSize="9" scale="5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H27</vt:lpstr>
      <vt:lpstr>H28</vt:lpstr>
      <vt:lpstr>H29</vt:lpstr>
      <vt:lpstr>H30</vt:lpstr>
      <vt:lpstr>R1</vt:lpstr>
      <vt:lpstr>R2</vt:lpstr>
      <vt:lpstr>R3</vt:lpstr>
      <vt:lpstr>R4</vt:lpstr>
      <vt:lpstr>R5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神栖市役所</dc:creator>
  <cp:lastModifiedBy>箕輪　亜沙実</cp:lastModifiedBy>
  <dcterms:created xsi:type="dcterms:W3CDTF">2018-09-13T06:51:57Z</dcterms:created>
  <dcterms:modified xsi:type="dcterms:W3CDTF">2025-01-22T01:22:13Z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2.1.12.0</vt:lpwstr>
      <vt:lpwstr>2.1.13.0</vt:lpwstr>
      <vt:lpwstr>2.1.14.0</vt:lpwstr>
      <vt:lpwstr>3.1.6.0</vt:lpwstr>
      <vt:lpwstr>3.1.9.0</vt:lpwstr>
      <vt:lpwstr>5.0.1.0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2025-01-22T01:22:13Z</vt:filetime>
  </property>
</Properties>
</file>