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161500下水道課\004庶務\002庶務\001報告\001庁内報告_永年\00 庁舎内報告関係 ※新フォルダ前に使用\11 企画部系\財政課\経営比較分析表の分析について\令和5年度決算分\"/>
    </mc:Choice>
  </mc:AlternateContent>
  <workbookProtection workbookAlgorithmName="SHA-512" workbookHashValue="9n90nhEOaTxprVhxEBiCmlZU1W9k8AchsJQBd7GkbajwJgnUiLuHhUcSEgCfON2ibxc6v56giwfE42qyGwyHaA==" workbookSaltValue="uwZDs/y0ddaR+bOJiJGFQ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<sst xmlns="http://schemas.openxmlformats.org/spreadsheetml/2006/main" count="257" uniqueCount="116">
  <si>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</si>
  <si>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</si>
  <si>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</si>
  <si>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</si>
  <si>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</si>
  <si>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</si>
  <si>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</si>
  <si>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</si>
  <si>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</si>
  <si>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</si>
  <si>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</si>
  <si>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</si>
  <si>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</si>
  <si>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</si>
  <si>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</si>
  <si>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</si>
  <si>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</si>
  <si>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</si>
  <si>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</si>
  <si>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</si>
  <si>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</si>
  <si>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</si>
  <si>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</si>
  <si>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</si>
  <si>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</si>
  <si>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</si>
  <si>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</si>
  <si>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</si>
  <si>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</si>
  <si>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</si>
  <si>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</si>
  <si>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</si>
  <si>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</si>
  <si>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</si>
  <si>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</si>
  <si>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</si>
  <si>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</si>
  <si>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</si>
  <si>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</si>
  <si>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</si>
  <si>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</si>
  <si>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</si>
  <si>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</si>
  <si>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</si>
  <si>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</si>
  <si>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</si>
  <si>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</si>
  <si>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</si>
  <si>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</si>
  <si>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</si>
  <si>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</si>
  <si>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</si>
  <si>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</si>
  <si>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</si>
  <si>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</si>
  <si>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</si>
  <si>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</si>
  <si>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</si>
  <si>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</si>
  <si>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</si>
  <si>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</si>
  <si>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</si>
  <si>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</si>
  <si>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</si>
  <si>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</si>
  <si>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</si>
  <si>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</si>
  <si>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</si>
  <si>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</si>
  <si>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</si>
  <si>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</si>
  <si>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</si>
  <si>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</si>
  <si>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</si>
  <si>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</si>
  <si>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</si>
  <si>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</si>
  <si>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</si>
  <si>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</si>
  <si>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</si>
  <si>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</si>
  <si>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</si>
  <si>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</si>
  <si>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</si>
  <si>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</si>
  <si>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</si>
  <si>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</si>
  <si>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</si>
  <si>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</si>
  <si>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</si>
  <si>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</si>
  <si>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</si>
  <si>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</si>
  <si>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</si>
  <si>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</si>
  <si>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</si>
  <si>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</si>
  <si>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</si>
  <si>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</si>
  <si>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</si>
  <si>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</si>
  <si>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</si>
  <si>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</si>
  <si>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</si>
  <si>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</si>
  <si>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</si>
  <si>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</si>
  <si>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</si>
  <si>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</si>
  <si>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</si>
  <si>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</si>
  <si>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</si>
  <si>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</si>
  <si>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事業は、大規模な先行投資が必要なことから財政運営に与える影響が大きく、さらに今後は、人口減少に伴う使用料収入の減少や施設の本格的な更新時期の到来を踏まえ、下水道事業をめぐる経営環境は益々厳しくなることが見込まれます。
　このため，未普及地域においては、地域の特性に応じた最適な事業手法を選択し、計画的かつ効率的な整備を行なうとともに、令和6年度に改定予定である経営戦略による人口減少や将来の需要予測等を踏まえ、投資及び維持管理の両面にわたって徹底した事業経営の効率化・合理化に取り組んでいきます。</t>
    <rPh sb="177" eb="179">
      <t>カイテイ</t>
    </rPh>
    <rPh sb="179" eb="181">
      <t>ヨテイ</t>
    </rPh>
    <phoneticPr fontId="4"/>
  </si>
  <si>
    <t>　「①経常収支比率」については、109.48%と単年度収支は黒字であり、類似団体平均値と同程度の数値になっています。累積欠損金は発生していませんが、今後は、下水道施設の維持管理費の増加や一般会計からの繰入金の減少等が予測されるため、使用料改定等を検討する必要があります。
　「③流動比率」については、100%を大幅に上回っていますが、今後は建設改良費に充てられた企業債の増加が予測されるため、注視する必要があります。
　「④企業債残高対事業規模比率」については、499.85%と類似団体平均値と比べて低い数値ですが、今後は企業債の増加が予測されるため、使用料改定等を検討する必要があります。
　「⑤経費回収率」については、98.56%と100%未満ですが、類似団体平均値と同程度の数値になっています。今後は下水道施設の維持管理費の増加が予測されるため、使用料改定等を検討する必要があります。
　「⑥汚水処理原価」については、有収水量１㎥当たり160.13円で類似団体平均値と同程度の数値になっています。今後は下水道施設の維持管理費の増加が予測されるため、注視する必要があります。
　「⑧水洗化率」については、83.71%と類似団体平均値と比べて低い数値になっているため、未接続者に対する個別訪問等を行い、引き続き接続率向上に努めます。</t>
    <phoneticPr fontId="4"/>
  </si>
  <si>
    <t>　「①有形固定資産減価償却率」「②管渠老朽化率」「③管渠改善率」を類似団体平均値と比べて老朽化している施設や管渠は少ないですが、公共下水道事業を開始して約47年が経過することから、今後は経年劣化の進行している下水道施設の維持管理費の増大や更新需要の発生が予測されます。
　下水道施設の老朽化等に起因した事故が発生した場合、事後的な対応では市民生活に大きな支障が出るだけでなくコスト的にも不経済となります。
　そのため、ストックマネジメント計画に基づく対策を実施し、下水道施設における予防保全的な維持管理を行い、設備が使用限界値に達する前に耐用年数の延伸とライフサイクルコストの最小化を進めます。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</si>
</sst>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0.19</c:v>
                </c:pt>
                <c:pt idx="2">
                  <c:v>0.33</c:v>
                </c:pt>
                <c:pt idx="3">
                  <c:v>0.25</c:v>
                </c:pt>
                <c:pt idx="4">
                  <c:v>0.14000000000000001</c:v>
                </c:pt>
              </c:numCache>
            </c:numRef>
          </c:val>
          <c:extLst>
            <c:ext xmlns:c16="http://schemas.microsoft.com/office/drawing/2014/chart" uri="{C3380CC4-5D6E-409C-BE32-E72D297353CC}">
              <c16:uniqueId val="{00000000-0B6D-4663-8310-53D77B561E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0B6D-4663-8310-53D77B561E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0B-4371-9E33-84E8D62E5A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640B-4371-9E33-84E8D62E5A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94.06</c:v>
                </c:pt>
                <c:pt idx="2">
                  <c:v>94.04</c:v>
                </c:pt>
                <c:pt idx="3">
                  <c:v>83.11</c:v>
                </c:pt>
                <c:pt idx="4">
                  <c:v>83.71</c:v>
                </c:pt>
              </c:numCache>
            </c:numRef>
          </c:val>
          <c:extLst>
            <c:ext xmlns:c16="http://schemas.microsoft.com/office/drawing/2014/chart" uri="{C3380CC4-5D6E-409C-BE32-E72D297353CC}">
              <c16:uniqueId val="{00000000-AB8B-46F2-998B-130C7CFDA4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AB8B-46F2-998B-130C7CFDA4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103.67</c:v>
                </c:pt>
                <c:pt idx="2">
                  <c:v>104.86</c:v>
                </c:pt>
                <c:pt idx="3">
                  <c:v>107.37</c:v>
                </c:pt>
                <c:pt idx="4">
                  <c:v>109.48</c:v>
                </c:pt>
              </c:numCache>
            </c:numRef>
          </c:val>
          <c:extLst>
            <c:ext xmlns:c16="http://schemas.microsoft.com/office/drawing/2014/chart" uri="{C3380CC4-5D6E-409C-BE32-E72D297353CC}">
              <c16:uniqueId val="{00000000-ED50-4D26-83CF-6B9DAE2C26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ED50-4D26-83CF-6B9DAE2C26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3.25</c:v>
                </c:pt>
                <c:pt idx="2">
                  <c:v>5.93</c:v>
                </c:pt>
                <c:pt idx="3">
                  <c:v>8.77</c:v>
                </c:pt>
                <c:pt idx="4">
                  <c:v>11.36</c:v>
                </c:pt>
              </c:numCache>
            </c:numRef>
          </c:val>
          <c:extLst>
            <c:ext xmlns:c16="http://schemas.microsoft.com/office/drawing/2014/chart" uri="{C3380CC4-5D6E-409C-BE32-E72D297353CC}">
              <c16:uniqueId val="{00000000-3FA5-4305-8A08-BAD11B578B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3FA5-4305-8A08-BAD11B578B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E4E-4883-A2F2-9F7A1B82E0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CE4E-4883-A2F2-9F7A1B82E0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3E-4A35-9B03-A7A564DD73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623E-4A35-9B03-A7A564DD73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199.33</c:v>
                </c:pt>
                <c:pt idx="2">
                  <c:v>194.56</c:v>
                </c:pt>
                <c:pt idx="3">
                  <c:v>251.9</c:v>
                </c:pt>
                <c:pt idx="4">
                  <c:v>243.28</c:v>
                </c:pt>
              </c:numCache>
            </c:numRef>
          </c:val>
          <c:extLst>
            <c:ext xmlns:c16="http://schemas.microsoft.com/office/drawing/2014/chart" uri="{C3380CC4-5D6E-409C-BE32-E72D297353CC}">
              <c16:uniqueId val="{00000000-EE0A-42B5-8313-222E61DB7E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EE0A-42B5-8313-222E61DB7E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formatCode="#,##0.00;&quot;△&quot;#,##0.00;&quot;-&quot;">
                  <c:v>461.14</c:v>
                </c:pt>
                <c:pt idx="3" formatCode="#,##0.00;&quot;△&quot;#,##0.00;&quot;-&quot;">
                  <c:v>481.05</c:v>
                </c:pt>
                <c:pt idx="4" formatCode="#,##0.00;&quot;△&quot;#,##0.00;&quot;-&quot;">
                  <c:v>499.85</c:v>
                </c:pt>
              </c:numCache>
            </c:numRef>
          </c:val>
          <c:extLst>
            <c:ext xmlns:c16="http://schemas.microsoft.com/office/drawing/2014/chart" uri="{C3380CC4-5D6E-409C-BE32-E72D297353CC}">
              <c16:uniqueId val="{00000000-516D-424C-8B0B-C877645372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516D-424C-8B0B-C877645372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100</c:v>
                </c:pt>
                <c:pt idx="3">
                  <c:v>100</c:v>
                </c:pt>
                <c:pt idx="4">
                  <c:v>98.56</c:v>
                </c:pt>
              </c:numCache>
            </c:numRef>
          </c:val>
          <c:extLst>
            <c:ext xmlns:c16="http://schemas.microsoft.com/office/drawing/2014/chart" uri="{C3380CC4-5D6E-409C-BE32-E72D297353CC}">
              <c16:uniqueId val="{00000000-A23D-4C72-BE99-84ED363455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A23D-4C72-BE99-84ED363455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156.86000000000001</c:v>
                </c:pt>
                <c:pt idx="2">
                  <c:v>156.82</c:v>
                </c:pt>
                <c:pt idx="3">
                  <c:v>157.55000000000001</c:v>
                </c:pt>
                <c:pt idx="4">
                  <c:v>160.13</c:v>
                </c:pt>
              </c:numCache>
            </c:numRef>
          </c:val>
          <c:extLst>
            <c:ext xmlns:c16="http://schemas.microsoft.com/office/drawing/2014/chart" uri="{C3380CC4-5D6E-409C-BE32-E72D297353CC}">
              <c16:uniqueId val="{00000000-1996-4AF6-8258-CBBB9B280A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1996-4AF6-8258-CBBB9B280A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46" zoomScale="90" zoomScaleNormal="90" workbookViewId="0">
      <selection activeCell="BH57" sqref="BH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神栖市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94295</v>
      </c>
      <c r="AM8" s="44"/>
      <c r="AN8" s="44"/>
      <c r="AO8" s="44"/>
      <c r="AP8" s="44"/>
      <c r="AQ8" s="44"/>
      <c r="AR8" s="44"/>
      <c r="AS8" s="44"/>
      <c r="AT8" s="45">
        <f>データ!T6</f>
        <v>146.97</v>
      </c>
      <c r="AU8" s="45"/>
      <c r="AV8" s="45"/>
      <c r="AW8" s="45"/>
      <c r="AX8" s="45"/>
      <c r="AY8" s="45"/>
      <c r="AZ8" s="45"/>
      <c r="BA8" s="45"/>
      <c r="BB8" s="45">
        <f>データ!U6</f>
        <v>641.59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68.83</v>
      </c>
      <c r="J10" s="45"/>
      <c r="K10" s="45"/>
      <c r="L10" s="45"/>
      <c r="M10" s="45"/>
      <c r="N10" s="45"/>
      <c r="O10" s="45"/>
      <c r="P10" s="45">
        <f>データ!P6</f>
        <v>48.67</v>
      </c>
      <c r="Q10" s="45"/>
      <c r="R10" s="45"/>
      <c r="S10" s="45"/>
      <c r="T10" s="45"/>
      <c r="U10" s="45"/>
      <c r="V10" s="45"/>
      <c r="W10" s="45">
        <f>データ!Q6</f>
        <v>97.19</v>
      </c>
      <c r="X10" s="45"/>
      <c r="Y10" s="45"/>
      <c r="Z10" s="45"/>
      <c r="AA10" s="45"/>
      <c r="AB10" s="45"/>
      <c r="AC10" s="45"/>
      <c r="AD10" s="44">
        <f>データ!R6</f>
        <v>2970</v>
      </c>
      <c r="AE10" s="44"/>
      <c r="AF10" s="44"/>
      <c r="AG10" s="44"/>
      <c r="AH10" s="44"/>
      <c r="AI10" s="44"/>
      <c r="AJ10" s="44"/>
      <c r="AK10" s="2"/>
      <c r="AL10" s="44">
        <f>データ!V6</f>
        <v>45703</v>
      </c>
      <c r="AM10" s="44"/>
      <c r="AN10" s="44"/>
      <c r="AO10" s="44"/>
      <c r="AP10" s="44"/>
      <c r="AQ10" s="44"/>
      <c r="AR10" s="44"/>
      <c r="AS10" s="44"/>
      <c r="AT10" s="45">
        <f>データ!W6</f>
        <v>15.42</v>
      </c>
      <c r="AU10" s="45"/>
      <c r="AV10" s="45"/>
      <c r="AW10" s="45"/>
      <c r="AX10" s="45"/>
      <c r="AY10" s="45"/>
      <c r="AZ10" s="45"/>
      <c r="BA10" s="45"/>
      <c r="BB10" s="45">
        <f>データ!X6</f>
        <v>2963.88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GE3RS2aM0fcO0qXTiU/FL8x9V+9mAmi+Ie20toqPm9iVR6mu1vseihRUgbUztkdWOgrLyzKJegAtrLXkzBwOg==" saltValue="YHU/w1yIoJd6BG1g4LV2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82325</v>
      </c>
      <c r="D6" s="19">
        <f t="shared" si="3"/>
        <v>46</v>
      </c>
      <c r="E6" s="19">
        <f t="shared" si="3"/>
        <v>17</v>
      </c>
      <c r="F6" s="19">
        <f t="shared" si="3"/>
        <v>1</v>
      </c>
      <c r="G6" s="19">
        <f t="shared" si="3"/>
        <v>0</v>
      </c>
      <c r="H6" s="19" t="str">
        <f t="shared" si="3"/>
        <v>茨城県　神栖市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68.83</v>
      </c>
      <c r="P6" s="20">
        <f t="shared" si="3"/>
        <v>48.67</v>
      </c>
      <c r="Q6" s="20">
        <f t="shared" si="3"/>
        <v>97.19</v>
      </c>
      <c r="R6" s="20">
        <f t="shared" si="3"/>
        <v>2970</v>
      </c>
      <c r="S6" s="20">
        <f t="shared" si="3"/>
        <v>94295</v>
      </c>
      <c r="T6" s="20">
        <f t="shared" si="3"/>
        <v>146.97</v>
      </c>
      <c r="U6" s="20">
        <f t="shared" si="3"/>
        <v>641.59</v>
      </c>
      <c r="V6" s="20">
        <f t="shared" si="3"/>
        <v>45703</v>
      </c>
      <c r="W6" s="20">
        <f t="shared" si="3"/>
        <v>15.42</v>
      </c>
      <c r="X6" s="20">
        <f t="shared" si="3"/>
        <v>2963.88</v>
      </c>
      <c r="Y6" s="21" t="str">
        <f>IF(Y7="",NA(),Y7)</f>
        <v>-</v>
      </c>
      <c r="Z6" s="21">
        <f t="shared" ref="Z6:AH6" si="4">IF(Z7="",NA(),Z7)</f>
        <v>103.67</v>
      </c>
      <c r="AA6" s="21">
        <f t="shared" si="4"/>
        <v>104.86</v>
      </c>
      <c r="AB6" s="21">
        <f t="shared" si="4"/>
        <v>107.37</v>
      </c>
      <c r="AC6" s="21">
        <f t="shared" si="4"/>
        <v>109.48</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199.33</v>
      </c>
      <c r="AW6" s="21">
        <f t="shared" si="6"/>
        <v>194.56</v>
      </c>
      <c r="AX6" s="21">
        <f t="shared" si="6"/>
        <v>251.9</v>
      </c>
      <c r="AY6" s="21">
        <f t="shared" si="6"/>
        <v>243.28</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0">
        <f t="shared" ref="BG6:BO6" si="7">IF(BG7="",NA(),BG7)</f>
        <v>0</v>
      </c>
      <c r="BH6" s="21">
        <f t="shared" si="7"/>
        <v>461.14</v>
      </c>
      <c r="BI6" s="21">
        <f t="shared" si="7"/>
        <v>481.05</v>
      </c>
      <c r="BJ6" s="21">
        <f t="shared" si="7"/>
        <v>499.85</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100</v>
      </c>
      <c r="BS6" s="21">
        <f t="shared" si="8"/>
        <v>100</v>
      </c>
      <c r="BT6" s="21">
        <f t="shared" si="8"/>
        <v>100</v>
      </c>
      <c r="BU6" s="21">
        <f t="shared" si="8"/>
        <v>98.56</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156.86000000000001</v>
      </c>
      <c r="CD6" s="21">
        <f t="shared" si="9"/>
        <v>156.82</v>
      </c>
      <c r="CE6" s="21">
        <f t="shared" si="9"/>
        <v>157.55000000000001</v>
      </c>
      <c r="CF6" s="21">
        <f t="shared" si="9"/>
        <v>160.13</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94.06</v>
      </c>
      <c r="CZ6" s="21">
        <f t="shared" si="11"/>
        <v>94.04</v>
      </c>
      <c r="DA6" s="21">
        <f t="shared" si="11"/>
        <v>83.11</v>
      </c>
      <c r="DB6" s="21">
        <f t="shared" si="11"/>
        <v>83.71</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3.25</v>
      </c>
      <c r="DK6" s="21">
        <f t="shared" si="12"/>
        <v>5.93</v>
      </c>
      <c r="DL6" s="21">
        <f t="shared" si="12"/>
        <v>8.77</v>
      </c>
      <c r="DM6" s="21">
        <f t="shared" si="12"/>
        <v>11.36</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1">
        <f t="shared" ref="EF6:EN6" si="14">IF(EF7="",NA(),EF7)</f>
        <v>0.19</v>
      </c>
      <c r="EG6" s="21">
        <f t="shared" si="14"/>
        <v>0.33</v>
      </c>
      <c r="EH6" s="21">
        <f t="shared" si="14"/>
        <v>0.25</v>
      </c>
      <c r="EI6" s="21">
        <f t="shared" si="14"/>
        <v>0.14000000000000001</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82325</v>
      </c>
      <c r="D7" s="23">
        <v>46</v>
      </c>
      <c r="E7" s="23">
        <v>17</v>
      </c>
      <c r="F7" s="23">
        <v>1</v>
      </c>
      <c r="G7" s="23">
        <v>0</v>
      </c>
      <c r="H7" s="23" t="s">
        <v>96</v>
      </c>
      <c r="I7" s="23" t="s">
        <v>97</v>
      </c>
      <c r="J7" s="23" t="s">
        <v>98</v>
      </c>
      <c r="K7" s="23" t="s">
        <v>99</v>
      </c>
      <c r="L7" s="23" t="s">
        <v>100</v>
      </c>
      <c r="M7" s="23" t="s">
        <v>101</v>
      </c>
      <c r="N7" s="24" t="s">
        <v>102</v>
      </c>
      <c r="O7" s="24">
        <v>68.83</v>
      </c>
      <c r="P7" s="24">
        <v>48.67</v>
      </c>
      <c r="Q7" s="24">
        <v>97.19</v>
      </c>
      <c r="R7" s="24">
        <v>2970</v>
      </c>
      <c r="S7" s="24">
        <v>94295</v>
      </c>
      <c r="T7" s="24">
        <v>146.97</v>
      </c>
      <c r="U7" s="24">
        <v>641.59</v>
      </c>
      <c r="V7" s="24">
        <v>45703</v>
      </c>
      <c r="W7" s="24">
        <v>15.42</v>
      </c>
      <c r="X7" s="24">
        <v>2963.88</v>
      </c>
      <c r="Y7" s="24" t="s">
        <v>102</v>
      </c>
      <c r="Z7" s="24">
        <v>103.67</v>
      </c>
      <c r="AA7" s="24">
        <v>104.86</v>
      </c>
      <c r="AB7" s="24">
        <v>107.37</v>
      </c>
      <c r="AC7" s="24">
        <v>109.48</v>
      </c>
      <c r="AD7" s="24" t="s">
        <v>102</v>
      </c>
      <c r="AE7" s="24">
        <v>107.85</v>
      </c>
      <c r="AF7" s="24">
        <v>108.04</v>
      </c>
      <c r="AG7" s="24">
        <v>107.49</v>
      </c>
      <c r="AH7" s="24">
        <v>107.64</v>
      </c>
      <c r="AI7" s="24">
        <v>105.91</v>
      </c>
      <c r="AJ7" s="24" t="s">
        <v>102</v>
      </c>
      <c r="AK7" s="24">
        <v>0</v>
      </c>
      <c r="AL7" s="24">
        <v>0</v>
      </c>
      <c r="AM7" s="24">
        <v>0</v>
      </c>
      <c r="AN7" s="24">
        <v>0</v>
      </c>
      <c r="AO7" s="24" t="s">
        <v>102</v>
      </c>
      <c r="AP7" s="24">
        <v>4.72</v>
      </c>
      <c r="AQ7" s="24">
        <v>4.49</v>
      </c>
      <c r="AR7" s="24">
        <v>5.41</v>
      </c>
      <c r="AS7" s="24">
        <v>5.61</v>
      </c>
      <c r="AT7" s="24">
        <v>3.03</v>
      </c>
      <c r="AU7" s="24" t="s">
        <v>102</v>
      </c>
      <c r="AV7" s="24">
        <v>199.33</v>
      </c>
      <c r="AW7" s="24">
        <v>194.56</v>
      </c>
      <c r="AX7" s="24">
        <v>251.9</v>
      </c>
      <c r="AY7" s="24">
        <v>243.28</v>
      </c>
      <c r="AZ7" s="24" t="s">
        <v>102</v>
      </c>
      <c r="BA7" s="24">
        <v>67.930000000000007</v>
      </c>
      <c r="BB7" s="24">
        <v>68.53</v>
      </c>
      <c r="BC7" s="24">
        <v>69.180000000000007</v>
      </c>
      <c r="BD7" s="24">
        <v>76.319999999999993</v>
      </c>
      <c r="BE7" s="24">
        <v>78.430000000000007</v>
      </c>
      <c r="BF7" s="24" t="s">
        <v>102</v>
      </c>
      <c r="BG7" s="24">
        <v>0</v>
      </c>
      <c r="BH7" s="24">
        <v>461.14</v>
      </c>
      <c r="BI7" s="24">
        <v>481.05</v>
      </c>
      <c r="BJ7" s="24">
        <v>499.85</v>
      </c>
      <c r="BK7" s="24" t="s">
        <v>102</v>
      </c>
      <c r="BL7" s="24">
        <v>857.88</v>
      </c>
      <c r="BM7" s="24">
        <v>825.1</v>
      </c>
      <c r="BN7" s="24">
        <v>789.87</v>
      </c>
      <c r="BO7" s="24">
        <v>749.43</v>
      </c>
      <c r="BP7" s="24">
        <v>630.82000000000005</v>
      </c>
      <c r="BQ7" s="24" t="s">
        <v>102</v>
      </c>
      <c r="BR7" s="24">
        <v>100</v>
      </c>
      <c r="BS7" s="24">
        <v>100</v>
      </c>
      <c r="BT7" s="24">
        <v>100</v>
      </c>
      <c r="BU7" s="24">
        <v>98.56</v>
      </c>
      <c r="BV7" s="24" t="s">
        <v>102</v>
      </c>
      <c r="BW7" s="24">
        <v>94.97</v>
      </c>
      <c r="BX7" s="24">
        <v>97.07</v>
      </c>
      <c r="BY7" s="24">
        <v>98.06</v>
      </c>
      <c r="BZ7" s="24">
        <v>98.46</v>
      </c>
      <c r="CA7" s="24">
        <v>97.81</v>
      </c>
      <c r="CB7" s="24" t="s">
        <v>102</v>
      </c>
      <c r="CC7" s="24">
        <v>156.86000000000001</v>
      </c>
      <c r="CD7" s="24">
        <v>156.82</v>
      </c>
      <c r="CE7" s="24">
        <v>157.55000000000001</v>
      </c>
      <c r="CF7" s="24">
        <v>160.13</v>
      </c>
      <c r="CG7" s="24" t="s">
        <v>102</v>
      </c>
      <c r="CH7" s="24">
        <v>159.49</v>
      </c>
      <c r="CI7" s="24">
        <v>157.81</v>
      </c>
      <c r="CJ7" s="24">
        <v>157.37</v>
      </c>
      <c r="CK7" s="24">
        <v>157.44999999999999</v>
      </c>
      <c r="CL7" s="24">
        <v>138.75</v>
      </c>
      <c r="CM7" s="24" t="s">
        <v>102</v>
      </c>
      <c r="CN7" s="24" t="s">
        <v>102</v>
      </c>
      <c r="CO7" s="24" t="s">
        <v>102</v>
      </c>
      <c r="CP7" s="24" t="s">
        <v>102</v>
      </c>
      <c r="CQ7" s="24" t="s">
        <v>102</v>
      </c>
      <c r="CR7" s="24" t="s">
        <v>102</v>
      </c>
      <c r="CS7" s="24">
        <v>65.28</v>
      </c>
      <c r="CT7" s="24">
        <v>64.92</v>
      </c>
      <c r="CU7" s="24">
        <v>64.14</v>
      </c>
      <c r="CV7" s="24">
        <v>63.71</v>
      </c>
      <c r="CW7" s="24">
        <v>58.94</v>
      </c>
      <c r="CX7" s="24" t="s">
        <v>102</v>
      </c>
      <c r="CY7" s="24">
        <v>94.06</v>
      </c>
      <c r="CZ7" s="24">
        <v>94.04</v>
      </c>
      <c r="DA7" s="24">
        <v>83.11</v>
      </c>
      <c r="DB7" s="24">
        <v>83.71</v>
      </c>
      <c r="DC7" s="24" t="s">
        <v>102</v>
      </c>
      <c r="DD7" s="24">
        <v>92.72</v>
      </c>
      <c r="DE7" s="24">
        <v>92.88</v>
      </c>
      <c r="DF7" s="24">
        <v>92.9</v>
      </c>
      <c r="DG7" s="24">
        <v>92.89</v>
      </c>
      <c r="DH7" s="24">
        <v>95.91</v>
      </c>
      <c r="DI7" s="24" t="s">
        <v>102</v>
      </c>
      <c r="DJ7" s="24">
        <v>3.25</v>
      </c>
      <c r="DK7" s="24">
        <v>5.93</v>
      </c>
      <c r="DL7" s="24">
        <v>8.77</v>
      </c>
      <c r="DM7" s="24">
        <v>11.36</v>
      </c>
      <c r="DN7" s="24" t="s">
        <v>102</v>
      </c>
      <c r="DO7" s="24">
        <v>23.79</v>
      </c>
      <c r="DP7" s="24">
        <v>25.66</v>
      </c>
      <c r="DQ7" s="24">
        <v>27.46</v>
      </c>
      <c r="DR7" s="24">
        <v>29.93</v>
      </c>
      <c r="DS7" s="24">
        <v>41.09</v>
      </c>
      <c r="DT7" s="24" t="s">
        <v>102</v>
      </c>
      <c r="DU7" s="24">
        <v>0</v>
      </c>
      <c r="DV7" s="24">
        <v>0</v>
      </c>
      <c r="DW7" s="24">
        <v>0</v>
      </c>
      <c r="DX7" s="24">
        <v>0</v>
      </c>
      <c r="DY7" s="24" t="s">
        <v>102</v>
      </c>
      <c r="DZ7" s="24">
        <v>1.22</v>
      </c>
      <c r="EA7" s="24">
        <v>1.61</v>
      </c>
      <c r="EB7" s="24">
        <v>2.08</v>
      </c>
      <c r="EC7" s="24">
        <v>2.74</v>
      </c>
      <c r="ED7" s="24">
        <v>8.68</v>
      </c>
      <c r="EE7" s="24" t="s">
        <v>102</v>
      </c>
      <c r="EF7" s="24">
        <v>0.19</v>
      </c>
      <c r="EG7" s="24">
        <v>0.33</v>
      </c>
      <c r="EH7" s="24">
        <v>0.25</v>
      </c>
      <c r="EI7" s="24">
        <v>0.14000000000000001</v>
      </c>
      <c r="EJ7" s="24" t="s">
        <v>102</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龍祐</cp:lastModifiedBy>
  <cp:lastPrinted>2025-01-31T02:53:19Z</cp:lastPrinted>
  <dcterms:created xsi:type="dcterms:W3CDTF">2025-01-24T06:59:03Z</dcterms:created>
  <dcterms:modified xsi:type="dcterms:W3CDTF">2025-02-20T07:15:04Z</dcterms:modified>
  <cp:category/>
</cp:coreProperties>
</file>