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0300\Desktop\財政状況資料集（神栖市）\"/>
    </mc:Choice>
  </mc:AlternateContent>
  <workbookProtection workbookPassword="979D" lockStructure="1"/>
  <bookViews>
    <workbookView xWindow="0" yWindow="0" windowWidth="20490" windowHeight="7560" tabRatio="7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U34" i="9" s="1"/>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c r="BE34" i="9" s="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<sst xmlns="http://schemas.openxmlformats.org/spreadsheetml/2006/main" count="1015" uniqueCount="545">
  <si>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</si>
  <si>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</si>
  <si>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</si>
  <si>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</si>
  <si>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</si>
  <si>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</si>
  <si>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</si>
  <si>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</si>
  <si>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</si>
  <si>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</si>
  <si>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</si>
  <si>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</si>
  <si>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</si>
  <si>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</si>
  <si>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</si>
  <si>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</si>
  <si>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</si>
  <si>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</si>
  <si>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</si>
  <si>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</si>
  <si>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</si>
  <si>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</si>
  <si>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</si>
  <si>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</si>
  <si>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</si>
  <si>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</si>
  <si>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</si>
  <si>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</si>
  <si>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</si>
  <si>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</si>
  <si>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</si>
  <si>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</si>
  <si>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</si>
  <si>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</si>
  <si>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</si>
  <si>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</si>
  <si>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</si>
  <si>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</si>
  <si>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</si>
  <si>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</si>
  <si>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</si>
  <si>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</si>
  <si>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</si>
  <si>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</si>
  <si>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</si>
  <si>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</si>
  <si>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</si>
  <si>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</si>
  <si>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</si>
  <si>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</si>
  <si>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</si>
  <si>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</si>
  <si>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</si>
  <si>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</si>
  <si>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</si>
  <si>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</si>
  <si>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</si>
  <si>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</si>
  <si>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</si>
  <si>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</si>
  <si>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</si>
  <si>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</si>
  <si>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</si>
  <si>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</si>
  <si>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</si>
  <si>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</si>
  <si>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</si>
  <si>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</si>
  <si>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</si>
  <si>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</si>
  <si>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</si>
  <si>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</si>
  <si>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</si>
  <si>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</si>
  <si>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</si>
  <si>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</si>
  <si>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</si>
  <si>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</si>
  <si>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</si>
  <si>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</si>
  <si>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</si>
  <si>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神栖市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</si>
  <si>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</si>
  <si>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</si>
  <si>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</si>
  <si>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</si>
  <si>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</si>
  <si>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</si>
  <si>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</si>
  <si>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</si>
  <si>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</si>
  <si>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</si>
  <si>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</si>
  <si>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</si>
  <si>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</si>
  <si>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</si>
  <si>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</si>
  <si>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</si>
  <si>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</si>
  <si>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</si>
  <si>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</si>
  <si>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</si>
  <si>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</si>
  <si>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</si>
  <si>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</si>
  <si>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</si>
  <si>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</si>
  <si>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</si>
  <si>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</si>
  <si>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</si>
  <si>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</si>
  <si>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</si>
  <si>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</si>
  <si>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</si>
  <si>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</si>
  <si>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</si>
  <si>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</si>
  <si>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</si>
  <si>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</si>
  <si>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</si>
  <si>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</si>
  <si>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</si>
  <si>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</si>
  <si>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</si>
  <si>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</si>
  <si>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</si>
  <si>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</si>
  <si>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</si>
  <si>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</si>
  <si>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</si>
  <si>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</si>
  <si>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</si>
  <si>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</si>
  <si>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</si>
  <si>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</si>
  <si>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</si>
  <si>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</si>
  <si>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</si>
  <si>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</si>
  <si>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</si>
  <si>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</si>
  <si>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</si>
  <si>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</si>
  <si>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</si>
  <si>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</si>
  <si>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</si>
  <si>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</si>
  <si>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</si>
  <si>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</si>
  <si>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</si>
  <si>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</si>
  <si>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</si>
  <si>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</si>
  <si>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</si>
  <si>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</si>
  <si>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</si>
  <si>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</si>
  <si>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</si>
  <si>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</si>
  <si>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</si>
  <si>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</si>
  <si>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</si>
  <si>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</si>
  <si>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</si>
  <si>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</si>
  <si>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</si>
  <si>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</si>
  <si>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</si>
  <si>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</si>
  <si>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</si>
  <si>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</si>
  <si>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</si>
  <si>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</si>
  <si>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</si>
  <si>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</si>
  <si>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</si>
  <si>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</si>
  <si>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</si>
  <si>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</si>
  <si>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</si>
  <si>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</si>
  <si>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</si>
  <si>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</si>
  <si>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</si>
  <si>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</si>
  <si>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</si>
  <si>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</si>
  <si>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</si>
  <si>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</si>
  <si>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</si>
  <si>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</si>
  <si>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</si>
  <si>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</si>
  <si>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</si>
  <si>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茨城県神栖市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</si>
  <si>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</si>
  <si>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</si>
  <si>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</si>
  <si>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</si>
  <si>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</si>
  <si>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</si>
  <si>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</si>
  <si>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</si>
  <si>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</si>
  <si>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</si>
  <si>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</si>
  <si>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</si>
  <si>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</si>
  <si>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</si>
  <si>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</si>
  <si>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</si>
  <si>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</si>
  <si>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</si>
  <si>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</si>
  <si>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</si>
  <si>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</si>
  <si>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</si>
  <si>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</si>
  <si>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</si>
  <si>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</si>
  <si>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</si>
  <si>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</si>
  <si>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</si>
  <si>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</si>
  <si>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</si>
  <si>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</si>
  <si>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</si>
  <si>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</si>
  <si>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</si>
  <si>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</si>
  <si>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</si>
  <si>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</si>
  <si>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</si>
  <si>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</si>
  <si>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</si>
  <si>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</si>
  <si>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</si>
  <si>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</si>
  <si>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</si>
  <si>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</si>
  <si>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</si>
  <si>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</si>
  <si>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</si>
  <si>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</si>
  <si>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</si>
  <si>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</si>
  <si>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</si>
  <si>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</si>
  <si>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</si>
  <si>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</si>
  <si>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</si>
  <si>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</si>
  <si>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</si>
  <si>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</si>
  <si>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</si>
  <si>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</si>
  <si>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</si>
  <si>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</si>
  <si>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</si>
  <si>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</si>
  <si>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</si>
  <si>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</si>
  <si>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</si>
  <si>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</si>
  <si>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</si>
  <si>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</si>
  <si>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</si>
  <si>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</si>
  <si>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</si>
  <si>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</si>
  <si>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</si>
  <si>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</si>
  <si>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</si>
  <si>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</si>
  <si>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</si>
  <si>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</si>
  <si>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</si>
  <si>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</si>
  <si>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</si>
  <si>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</si>
  <si>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</si>
  <si>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</si>
  <si>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</si>
  <si>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</si>
  <si>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</si>
  <si>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</si>
  <si>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</si>
  <si>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</si>
  <si>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</si>
  <si>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</si>
  <si>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</si>
  <si>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</si>
  <si>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</si>
  <si>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</si>
  <si>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</si>
  <si>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</si>
  <si>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</si>
  <si>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</si>
  <si>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</si>
  <si>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</si>
  <si>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</si>
  <si>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</si>
  <si>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</si>
  <si>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</si>
  <si>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</si>
  <si>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</si>
  <si>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</si>
  <si>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</si>
  <si>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</si>
  <si>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</si>
  <si>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</si>
  <si>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</si>
  <si>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</si>
  <si>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</si>
  <si>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</si>
  <si>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</si>
  <si>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</si>
  <si>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</si>
  <si>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</si>
  <si>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</si>
  <si>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</si>
  <si>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</si>
  <si>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</si>
  <si>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</si>
  <si>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</si>
  <si>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</si>
  <si>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</si>
  <si>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</si>
  <si>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</si>
  <si>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</si>
  <si>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</si>
  <si>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</si>
  <si>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</si>
  <si>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</si>
  <si>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</si>
  <si>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</si>
  <si>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</si>
  <si>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</si>
  <si>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</si>
  <si>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</si>
  <si>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</si>
  <si>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</si>
  <si>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</si>
  <si>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</si>
  <si>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茨城県神栖市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</si>
  <si>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</si>
  <si>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</si>
  <si>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</si>
  <si>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</si>
  <si>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</si>
  <si>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</si>
  <si>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</si>
  <si>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</si>
  <si>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</si>
  <si>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</si>
  <si>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</si>
  <si>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</si>
  <si>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</si>
  <si>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</si>
  <si>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</si>
  <si>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</si>
  <si>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</si>
  <si>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</si>
  <si>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</si>
  <si>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</si>
  <si>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</si>
  <si>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</si>
  <si>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</si>
  <si>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</si>
  <si>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</si>
  <si>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</si>
  <si>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</si>
  <si>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</si>
  <si>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</si>
  <si>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</si>
  <si>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</si>
  <si>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</si>
  <si>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</si>
  <si>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</si>
  <si>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</si>
  <si>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</si>
  <si>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神栖市水道事業会計</t>
    <phoneticPr fontId="5"/>
  </si>
  <si>
    <t>法適用企業</t>
    <phoneticPr fontId="5"/>
  </si>
  <si>
    <t>神栖市公共下水道事業特別会計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</si>
  <si>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</si>
  <si>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</si>
  <si>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</si>
  <si>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</si>
  <si>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</si>
  <si>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</si>
  <si>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</si>
  <si>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</si>
  <si>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</si>
  <si>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</si>
  <si>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</si>
  <si>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</si>
  <si>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</si>
  <si>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</si>
  <si>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</si>
  <si>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</si>
  <si>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</si>
  <si>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</si>
  <si>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</si>
  <si>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</si>
  <si>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</si>
  <si>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</si>
  <si>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</si>
  <si>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</si>
  <si>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</si>
  <si>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</si>
  <si>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</si>
  <si>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</si>
  <si>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</si>
  <si>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</si>
  <si>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</si>
  <si>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</si>
  <si>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</si>
  <si>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</si>
  <si>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</si>
  <si>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</si>
  <si>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</si>
  <si>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</si>
  <si>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</si>
  <si>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</si>
  <si>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</si>
  <si>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</si>
  <si>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</si>
  <si>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</si>
  <si>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</si>
  <si>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</si>
  <si>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</si>
  <si>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</si>
  <si>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</si>
  <si>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</si>
  <si>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</si>
  <si>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</si>
  <si>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</si>
  <si>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</si>
  <si>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</si>
  <si>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</si>
  <si>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</si>
  <si>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</si>
  <si>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</si>
  <si>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</si>
  <si>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</si>
  <si>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</si>
  <si>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</si>
  <si>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</si>
  <si>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</si>
  <si>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</si>
  <si>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</si>
  <si>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</si>
  <si>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</si>
  <si>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</si>
  <si>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</si>
  <si>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</si>
  <si>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</si>
  <si>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</si>
  <si>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</si>
  <si>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</si>
  <si>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</si>
  <si>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</si>
  <si>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</si>
  <si>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</si>
  <si>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</si>
  <si>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</si>
  <si>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</si>
  <si>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</si>
  <si>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</si>
  <si>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</si>
  <si>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</si>
  <si>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</si>
  <si>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</si>
  <si>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</si>
  <si>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</si>
  <si>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</si>
  <si>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</si>
  <si>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</si>
  <si>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</si>
  <si>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</si>
  <si>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</si>
  <si>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</si>
  <si>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</si>
  <si>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</si>
  <si>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</si>
  <si>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</si>
  <si>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</si>
  <si>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</si>
  <si>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</si>
  <si>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</si>
  <si>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</si>
  <si>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</si>
  <si>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</si>
  <si>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</si>
  <si>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</si>
  <si>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</si>
  <si>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</si>
  <si>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</si>
  <si>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</si>
  <si>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</si>
  <si>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</si>
  <si>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</si>
  <si>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</si>
  <si>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</si>
  <si>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</si>
  <si>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</si>
  <si>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</si>
  <si>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</si>
  <si>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</si>
  <si>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</si>
  <si>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</si>
  <si>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</si>
  <si>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</si>
  <si>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</si>
  <si>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</si>
  <si>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</si>
  <si>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</si>
  <si>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3.32</t>
  </si>
  <si>
    <t>一般会計</t>
  </si>
  <si>
    <t>神栖市水道事業会計</t>
  </si>
  <si>
    <t>国民健康保険特別会計</t>
  </si>
  <si>
    <t>神栖市公共下水道事業特別会計</t>
  </si>
  <si>
    <t>介護保険特別会計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</si>
  <si>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</si>
  <si>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</si>
  <si>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</si>
  <si>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</si>
  <si>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2"/>
  </si>
  <si>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</si>
  <si>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</si>
  <si>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</si>
  <si>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9" eb="11">
      <t>ヨウゴ</t>
    </rPh>
    <rPh sb="11" eb="13">
      <t>ロウジン</t>
    </rPh>
    <rPh sb="16" eb="18">
      <t>ジギョウ</t>
    </rPh>
    <rPh sb="18" eb="20">
      <t>トクベツ</t>
    </rPh>
    <phoneticPr fontId="2"/>
  </si>
  <si>
    <t>鹿行広域事務組合（消防特別会計）</t>
    <rPh sb="9" eb="11">
      <t>ショウボウ</t>
    </rPh>
    <phoneticPr fontId="2"/>
  </si>
  <si>
    <t>鹿行広域事務組合（火葬場事業特別会計）</t>
    <rPh sb="9" eb="12">
      <t>カソウバ</t>
    </rPh>
    <phoneticPr fontId="2"/>
  </si>
  <si>
    <t>鹿行広域事務組合（審査会事業特別会計）</t>
    <rPh sb="9" eb="11">
      <t>シンサ</t>
    </rPh>
    <rPh sb="11" eb="12">
      <t>カイ</t>
    </rPh>
    <rPh sb="12" eb="14">
      <t>ジギョウ</t>
    </rPh>
    <phoneticPr fontId="2"/>
  </si>
  <si>
    <t>鹿島地方事務組合（一般会計）</t>
    <rPh sb="0" eb="2">
      <t>カシマ</t>
    </rPh>
    <rPh sb="2" eb="4">
      <t>チホウ</t>
    </rPh>
    <rPh sb="4" eb="6">
      <t>ジム</t>
    </rPh>
    <rPh sb="6" eb="8">
      <t>クミアイ</t>
    </rPh>
    <phoneticPr fontId="2"/>
  </si>
  <si>
    <t>鹿島地方事務組合（環境事業特別会計）</t>
    <rPh sb="9" eb="11">
      <t>カンキョウ</t>
    </rPh>
    <rPh sb="11" eb="13">
      <t>ジギョウ</t>
    </rPh>
    <rPh sb="13" eb="15">
      <t>トクベツ</t>
    </rPh>
    <phoneticPr fontId="2"/>
  </si>
  <si>
    <t>鹿島地方事務組合（市場事業特別会計）</t>
    <rPh sb="9" eb="11">
      <t>イチバ</t>
    </rPh>
    <rPh sb="11" eb="13">
      <t>ジギョウ</t>
    </rPh>
    <rPh sb="13" eb="15">
      <t>トクベツ</t>
    </rPh>
    <phoneticPr fontId="2"/>
  </si>
  <si>
    <t>鹿島地方事務組合（消防事業特別会計）</t>
    <rPh sb="9" eb="11">
      <t>ショウボウ</t>
    </rPh>
    <phoneticPr fontId="2"/>
  </si>
  <si>
    <t>茨城県租税債権管理機構（一般会計）</t>
    <rPh sb="0" eb="3">
      <t>イバラキケン</t>
    </rPh>
    <rPh sb="3" eb="5">
      <t>ソゼイ</t>
    </rPh>
    <rPh sb="5" eb="7">
      <t>サイケン</t>
    </rPh>
    <rPh sb="7" eb="9">
      <t>カンリ</t>
    </rPh>
    <rPh sb="9" eb="11">
      <t>キコウ</t>
    </rPh>
    <phoneticPr fontId="2"/>
  </si>
  <si>
    <t>鹿島港湾運送</t>
    <rPh sb="0" eb="2">
      <t>カシマ</t>
    </rPh>
    <rPh sb="2" eb="4">
      <t>コウワン</t>
    </rPh>
    <rPh sb="4" eb="6">
      <t>ウンソウ</t>
    </rPh>
    <phoneticPr fontId="2"/>
  </si>
  <si>
    <t>神栖市文化・スポーツ振興公社</t>
    <rPh sb="0" eb="3">
      <t>カミスシ</t>
    </rPh>
    <rPh sb="3" eb="5">
      <t>ブンカ</t>
    </rPh>
    <rPh sb="10" eb="12">
      <t>シンコウ</t>
    </rPh>
    <rPh sb="12" eb="14">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</si>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</sst>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extLst>
            <c:ext xmlns:c16="http://schemas.microsoft.com/office/drawing/2014/chart" uri="{C3380CC4-5D6E-409C-BE32-E72D297353CC}">
              <c16:uniqueId val="{00000000-77D0-49AF-9D75-D1E7F1FA21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44847</c:v>
                </c:pt>
                <c:pt idx="1">
                  <c:v>31244</c:v>
                </c:pt>
                <c:pt idx="2">
                  <c:v>50788</c:v>
                </c:pt>
                <c:pt idx="3">
                  <c:v>70589</c:v>
                </c:pt>
                <c:pt idx="4">
                  <c:v>72112</c:v>
                </c:pt>
              </c:numCache>
            </c:numRef>
          </c:val>
          <c:smooth val="0"/>
          <c:extLst>
            <c:ext xmlns:c16="http://schemas.microsoft.com/office/drawing/2014/chart" uri="{C3380CC4-5D6E-409C-BE32-E72D297353CC}">
              <c16:uniqueId val="{00000001-77D0-49AF-9D75-D1E7F1FA213B}"/>
            </c:ext>
          </c:extLst>
        </c:ser>
        <c:dLbls>
          <c:showLegendKey val="0"/>
          <c:showVal val="0"/>
          <c:showCatName val="0"/>
          <c:showSerName val="0"/>
          <c:showPercent val="0"/>
          <c:showBubbleSize val="0"/>
        </c:dLbls>
        <c:marker val="1"/>
        <c:smooth val="0"/>
        <c:axId val="127508480"/>
        <c:axId val="127510400"/>
      </c:lineChart>
      <c:catAx>
        <c:axId val="12750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10400"/>
        <c:crosses val="autoZero"/>
        <c:auto val="1"/>
        <c:lblAlgn val="ctr"/>
        <c:lblOffset val="100"/>
        <c:tickLblSkip val="1"/>
        <c:tickMarkSkip val="1"/>
        <c:noMultiLvlLbl val="0"/>
      </c:catAx>
      <c:valAx>
        <c:axId val="1275104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0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8.08</c:v>
                </c:pt>
                <c:pt idx="1">
                  <c:v>8.2799999999999994</c:v>
                </c:pt>
                <c:pt idx="2">
                  <c:v>7.65</c:v>
                </c:pt>
                <c:pt idx="3">
                  <c:v>10.01</c:v>
                </c:pt>
                <c:pt idx="4">
                  <c:v>8.51</c:v>
                </c:pt>
              </c:numCache>
            </c:numRef>
          </c:val>
          <c:extLst>
            <c:ext xmlns:c16="http://schemas.microsoft.com/office/drawing/2014/chart" uri="{C3380CC4-5D6E-409C-BE32-E72D297353CC}">
              <c16:uniqueId val="{00000000-6F6D-4D22-A38E-703EE5F19F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15.97</c:v>
                </c:pt>
                <c:pt idx="1">
                  <c:v>27.13</c:v>
                </c:pt>
                <c:pt idx="2">
                  <c:v>25.39</c:v>
                </c:pt>
                <c:pt idx="3">
                  <c:v>27.77</c:v>
                </c:pt>
                <c:pt idx="4">
                  <c:v>30.16</c:v>
                </c:pt>
              </c:numCache>
            </c:numRef>
          </c:val>
          <c:extLst>
            <c:ext xmlns:c16="http://schemas.microsoft.com/office/drawing/2014/chart" uri="{C3380CC4-5D6E-409C-BE32-E72D297353CC}">
              <c16:uniqueId val="{00000001-6F6D-4D22-A38E-703EE5F19FD3}"/>
            </c:ext>
          </c:extLst>
        </c:ser>
        <c:dLbls>
          <c:showLegendKey val="0"/>
          <c:showVal val="0"/>
          <c:showCatName val="0"/>
          <c:showSerName val="0"/>
          <c:showPercent val="0"/>
          <c:showBubbleSize val="0"/>
        </c:dLbls>
        <c:gapWidth val="250"/>
        <c:overlap val="100"/>
        <c:axId val="128055936"/>
        <c:axId val="12806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c:v>
                </c:pt>
                <c:pt idx="1">
                  <c:v>10.84</c:v>
                </c:pt>
                <c:pt idx="2">
                  <c:v>-3.32</c:v>
                </c:pt>
                <c:pt idx="3">
                  <c:v>7.03</c:v>
                </c:pt>
                <c:pt idx="4">
                  <c:v>2.2200000000000002</c:v>
                </c:pt>
              </c:numCache>
            </c:numRef>
          </c:val>
          <c:smooth val="0"/>
          <c:extLst>
            <c:ext xmlns:c16="http://schemas.microsoft.com/office/drawing/2014/chart" uri="{C3380CC4-5D6E-409C-BE32-E72D297353CC}">
              <c16:uniqueId val="{00000002-6F6D-4D22-A38E-703EE5F19FD3}"/>
            </c:ext>
          </c:extLst>
        </c:ser>
        <c:dLbls>
          <c:showLegendKey val="0"/>
          <c:showVal val="0"/>
          <c:showCatName val="0"/>
          <c:showSerName val="0"/>
          <c:showPercent val="0"/>
          <c:showBubbleSize val="0"/>
        </c:dLbls>
        <c:marker val="1"/>
        <c:smooth val="0"/>
        <c:axId val="128055936"/>
        <c:axId val="128066304"/>
      </c:lineChart>
      <c:catAx>
        <c:axId val="1280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6304"/>
        <c:crosses val="autoZero"/>
        <c:auto val="1"/>
        <c:lblAlgn val="ctr"/>
        <c:lblOffset val="100"/>
        <c:tickLblSkip val="1"/>
        <c:tickMarkSkip val="1"/>
        <c:noMultiLvlLbl val="0"/>
      </c:catAx>
      <c:valAx>
        <c:axId val="1280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C1-44A3-9D2F-F453176DC7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C1-44A3-9D2F-F453176DC7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C1-44A3-9D2F-F453176DC7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0C1-44A3-9D2F-F453176DC74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0.08</c:v>
                </c:pt>
                <c:pt idx="6">
                  <c:v>#N/A</c:v>
                </c:pt>
                <c:pt idx="7">
                  <c:v>0.04</c:v>
                </c:pt>
                <c:pt idx="8">
                  <c:v>#N/A</c:v>
                </c:pt>
                <c:pt idx="9">
                  <c:v>0.03</c:v>
                </c:pt>
              </c:numCache>
            </c:numRef>
          </c:val>
          <c:extLst>
            <c:ext xmlns:c16="http://schemas.microsoft.com/office/drawing/2014/chart" uri="{C3380CC4-5D6E-409C-BE32-E72D297353CC}">
              <c16:uniqueId val="{00000004-E0C1-44A3-9D2F-F453176DC74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0.25</c:v>
                </c:pt>
                <c:pt idx="4">
                  <c:v>#N/A</c:v>
                </c:pt>
                <c:pt idx="5">
                  <c:v>0.28000000000000003</c:v>
                </c:pt>
                <c:pt idx="6">
                  <c:v>#N/A</c:v>
                </c:pt>
                <c:pt idx="7">
                  <c:v>0.37</c:v>
                </c:pt>
                <c:pt idx="8">
                  <c:v>#N/A</c:v>
                </c:pt>
                <c:pt idx="9">
                  <c:v>0.31</c:v>
                </c:pt>
              </c:numCache>
            </c:numRef>
          </c:val>
          <c:extLst>
            <c:ext xmlns:c16="http://schemas.microsoft.com/office/drawing/2014/chart" uri="{C3380CC4-5D6E-409C-BE32-E72D297353CC}">
              <c16:uniqueId val="{00000005-E0C1-44A3-9D2F-F453176DC748}"/>
            </c:ext>
          </c:extLst>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0.1</c:v>
                </c:pt>
                <c:pt idx="4">
                  <c:v>#N/A</c:v>
                </c:pt>
                <c:pt idx="5">
                  <c:v>0.34</c:v>
                </c:pt>
                <c:pt idx="6">
                  <c:v>#N/A</c:v>
                </c:pt>
                <c:pt idx="7">
                  <c:v>0.21</c:v>
                </c:pt>
                <c:pt idx="8">
                  <c:v>#N/A</c:v>
                </c:pt>
                <c:pt idx="9">
                  <c:v>0.43</c:v>
                </c:pt>
              </c:numCache>
            </c:numRef>
          </c:val>
          <c:extLst>
            <c:ext xmlns:c16="http://schemas.microsoft.com/office/drawing/2014/chart" uri="{C3380CC4-5D6E-409C-BE32-E72D297353CC}">
              <c16:uniqueId val="{00000006-E0C1-44A3-9D2F-F453176DC7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c:v>
                </c:pt>
                <c:pt idx="2">
                  <c:v>#N/A</c:v>
                </c:pt>
                <c:pt idx="3">
                  <c:v>1.35</c:v>
                </c:pt>
                <c:pt idx="4">
                  <c:v>#N/A</c:v>
                </c:pt>
                <c:pt idx="5">
                  <c:v>2.12</c:v>
                </c:pt>
                <c:pt idx="6">
                  <c:v>#N/A</c:v>
                </c:pt>
                <c:pt idx="7">
                  <c:v>2.1</c:v>
                </c:pt>
                <c:pt idx="8">
                  <c:v>#N/A</c:v>
                </c:pt>
                <c:pt idx="9">
                  <c:v>1.38</c:v>
                </c:pt>
              </c:numCache>
            </c:numRef>
          </c:val>
          <c:extLst>
            <c:ext xmlns:c16="http://schemas.microsoft.com/office/drawing/2014/chart" uri="{C3380CC4-5D6E-409C-BE32-E72D297353CC}">
              <c16:uniqueId val="{00000007-E0C1-44A3-9D2F-F453176DC748}"/>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5.18</c:v>
                </c:pt>
                <c:pt idx="2">
                  <c:v>#N/A</c:v>
                </c:pt>
                <c:pt idx="3">
                  <c:v>4.62</c:v>
                </c:pt>
                <c:pt idx="4">
                  <c:v>#N/A</c:v>
                </c:pt>
                <c:pt idx="5">
                  <c:v>4.7</c:v>
                </c:pt>
                <c:pt idx="6">
                  <c:v>#N/A</c:v>
                </c:pt>
                <c:pt idx="7">
                  <c:v>4.84</c:v>
                </c:pt>
                <c:pt idx="8">
                  <c:v>#N/A</c:v>
                </c:pt>
                <c:pt idx="9">
                  <c:v>4.59</c:v>
                </c:pt>
              </c:numCache>
            </c:numRef>
          </c:val>
          <c:extLst>
            <c:ext xmlns:c16="http://schemas.microsoft.com/office/drawing/2014/chart" uri="{C3380CC4-5D6E-409C-BE32-E72D297353CC}">
              <c16:uniqueId val="{00000008-E0C1-44A3-9D2F-F453176DC7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8.08</c:v>
                </c:pt>
                <c:pt idx="2">
                  <c:v>#N/A</c:v>
                </c:pt>
                <c:pt idx="3">
                  <c:v>8.2799999999999994</c:v>
                </c:pt>
                <c:pt idx="4">
                  <c:v>#N/A</c:v>
                </c:pt>
                <c:pt idx="5">
                  <c:v>7.65</c:v>
                </c:pt>
                <c:pt idx="6">
                  <c:v>#N/A</c:v>
                </c:pt>
                <c:pt idx="7">
                  <c:v>10</c:v>
                </c:pt>
                <c:pt idx="8">
                  <c:v>#N/A</c:v>
                </c:pt>
                <c:pt idx="9">
                  <c:v>8.51</c:v>
                </c:pt>
              </c:numCache>
            </c:numRef>
          </c:val>
          <c:extLst>
            <c:ext xmlns:c16="http://schemas.microsoft.com/office/drawing/2014/chart" uri="{C3380CC4-5D6E-409C-BE32-E72D297353CC}">
              <c16:uniqueId val="{00000009-E0C1-44A3-9D2F-F453176DC748}"/>
            </c:ext>
          </c:extLst>
        </c:ser>
        <c:dLbls>
          <c:showLegendKey val="0"/>
          <c:showVal val="0"/>
          <c:showCatName val="0"/>
          <c:showSerName val="0"/>
          <c:showPercent val="0"/>
          <c:showBubbleSize val="0"/>
        </c:dLbls>
        <c:gapWidth val="150"/>
        <c:overlap val="100"/>
        <c:axId val="128307200"/>
        <c:axId val="128308736"/>
      </c:barChart>
      <c:catAx>
        <c:axId val="1283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08736"/>
        <c:crosses val="autoZero"/>
        <c:auto val="1"/>
        <c:lblAlgn val="ctr"/>
        <c:lblOffset val="100"/>
        <c:tickLblSkip val="1"/>
        <c:tickMarkSkip val="1"/>
        <c:noMultiLvlLbl val="0"/>
      </c:catAx>
      <c:valAx>
        <c:axId val="1283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1725</c:v>
                </c:pt>
                <c:pt idx="5">
                  <c:v>1832</c:v>
                </c:pt>
                <c:pt idx="8">
                  <c:v>1849</c:v>
                </c:pt>
                <c:pt idx="11">
                  <c:v>1938</c:v>
                </c:pt>
                <c:pt idx="14">
                  <c:v>2025</c:v>
                </c:pt>
              </c:numCache>
            </c:numRef>
          </c:val>
          <c:extLst>
            <c:ext xmlns:c16="http://schemas.microsoft.com/office/drawing/2014/chart" uri="{C3380CC4-5D6E-409C-BE32-E72D297353CC}">
              <c16:uniqueId val="{00000000-1EEF-4517-B686-9A9111D889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EF-4517-B686-9A9111D889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70</c:v>
                </c:pt>
                <c:pt idx="3">
                  <c:v>72</c:v>
                </c:pt>
                <c:pt idx="6">
                  <c:v>80</c:v>
                </c:pt>
                <c:pt idx="9">
                  <c:v>80</c:v>
                </c:pt>
                <c:pt idx="12">
                  <c:v>59</c:v>
                </c:pt>
              </c:numCache>
            </c:numRef>
          </c:val>
          <c:extLst>
            <c:ext xmlns:c16="http://schemas.microsoft.com/office/drawing/2014/chart" uri="{C3380CC4-5D6E-409C-BE32-E72D297353CC}">
              <c16:uniqueId val="{00000002-1EEF-4517-B686-9A9111D889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367</c:v>
                </c:pt>
                <c:pt idx="3">
                  <c:v>373</c:v>
                </c:pt>
                <c:pt idx="6">
                  <c:v>382</c:v>
                </c:pt>
                <c:pt idx="9">
                  <c:v>377</c:v>
                </c:pt>
                <c:pt idx="12">
                  <c:v>335</c:v>
                </c:pt>
              </c:numCache>
            </c:numRef>
          </c:val>
          <c:extLst>
            <c:ext xmlns:c16="http://schemas.microsoft.com/office/drawing/2014/chart" uri="{C3380CC4-5D6E-409C-BE32-E72D297353CC}">
              <c16:uniqueId val="{00000003-1EEF-4517-B686-9A9111D889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716</c:v>
                </c:pt>
                <c:pt idx="3">
                  <c:v>632</c:v>
                </c:pt>
                <c:pt idx="6">
                  <c:v>702</c:v>
                </c:pt>
                <c:pt idx="9">
                  <c:v>663</c:v>
                </c:pt>
                <c:pt idx="12">
                  <c:v>721</c:v>
                </c:pt>
              </c:numCache>
            </c:numRef>
          </c:val>
          <c:extLst>
            <c:ext xmlns:c16="http://schemas.microsoft.com/office/drawing/2014/chart" uri="{C3380CC4-5D6E-409C-BE32-E72D297353CC}">
              <c16:uniqueId val="{00000004-1EEF-4517-B686-9A9111D889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F-4517-B686-9A9111D889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EF-4517-B686-9A9111D889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2106</c:v>
                </c:pt>
                <c:pt idx="3">
                  <c:v>2218</c:v>
                </c:pt>
                <c:pt idx="6">
                  <c:v>2179</c:v>
                </c:pt>
                <c:pt idx="9">
                  <c:v>2174</c:v>
                </c:pt>
                <c:pt idx="12">
                  <c:v>2151</c:v>
                </c:pt>
              </c:numCache>
            </c:numRef>
          </c:val>
          <c:extLst>
            <c:ext xmlns:c16="http://schemas.microsoft.com/office/drawing/2014/chart" uri="{C3380CC4-5D6E-409C-BE32-E72D297353CC}">
              <c16:uniqueId val="{00000007-1EEF-4517-B686-9A9111D8892E}"/>
            </c:ext>
          </c:extLst>
        </c:ser>
        <c:dLbls>
          <c:showLegendKey val="0"/>
          <c:showVal val="0"/>
          <c:showCatName val="0"/>
          <c:showSerName val="0"/>
          <c:showPercent val="0"/>
          <c:showBubbleSize val="0"/>
        </c:dLbls>
        <c:gapWidth val="100"/>
        <c:overlap val="100"/>
        <c:axId val="128538880"/>
        <c:axId val="12854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1534</c:v>
                </c:pt>
                <c:pt idx="2">
                  <c:v>#N/A</c:v>
                </c:pt>
                <c:pt idx="3">
                  <c:v>#N/A</c:v>
                </c:pt>
                <c:pt idx="4">
                  <c:v>1463</c:v>
                </c:pt>
                <c:pt idx="5">
                  <c:v>#N/A</c:v>
                </c:pt>
                <c:pt idx="6">
                  <c:v>#N/A</c:v>
                </c:pt>
                <c:pt idx="7">
                  <c:v>1494</c:v>
                </c:pt>
                <c:pt idx="8">
                  <c:v>#N/A</c:v>
                </c:pt>
                <c:pt idx="9">
                  <c:v>#N/A</c:v>
                </c:pt>
                <c:pt idx="10">
                  <c:v>1356</c:v>
                </c:pt>
                <c:pt idx="11">
                  <c:v>#N/A</c:v>
                </c:pt>
                <c:pt idx="12">
                  <c:v>#N/A</c:v>
                </c:pt>
                <c:pt idx="13">
                  <c:v>1241</c:v>
                </c:pt>
                <c:pt idx="14">
                  <c:v>#N/A</c:v>
                </c:pt>
              </c:numCache>
            </c:numRef>
          </c:val>
          <c:smooth val="0"/>
          <c:extLst>
            <c:ext xmlns:c16="http://schemas.microsoft.com/office/drawing/2014/chart" uri="{C3380CC4-5D6E-409C-BE32-E72D297353CC}">
              <c16:uniqueId val="{00000008-1EEF-4517-B686-9A9111D8892E}"/>
            </c:ext>
          </c:extLst>
        </c:ser>
        <c:dLbls>
          <c:showLegendKey val="0"/>
          <c:showVal val="0"/>
          <c:showCatName val="0"/>
          <c:showSerName val="0"/>
          <c:showPercent val="0"/>
          <c:showBubbleSize val="0"/>
        </c:dLbls>
        <c:marker val="1"/>
        <c:smooth val="0"/>
        <c:axId val="128538880"/>
        <c:axId val="128545152"/>
      </c:lineChart>
      <c:catAx>
        <c:axId val="1285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45152"/>
        <c:crosses val="autoZero"/>
        <c:auto val="1"/>
        <c:lblAlgn val="ctr"/>
        <c:lblOffset val="100"/>
        <c:tickLblSkip val="1"/>
        <c:tickMarkSkip val="1"/>
        <c:noMultiLvlLbl val="0"/>
      </c:catAx>
      <c:valAx>
        <c:axId val="12854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19432</c:v>
                </c:pt>
                <c:pt idx="5">
                  <c:v>19317</c:v>
                </c:pt>
                <c:pt idx="8">
                  <c:v>19822</c:v>
                </c:pt>
                <c:pt idx="11">
                  <c:v>20367</c:v>
                </c:pt>
                <c:pt idx="14">
                  <c:v>21063</c:v>
                </c:pt>
              </c:numCache>
            </c:numRef>
          </c:val>
          <c:extLst>
            <c:ext xmlns:c16="http://schemas.microsoft.com/office/drawing/2014/chart" uri="{C3380CC4-5D6E-409C-BE32-E72D297353CC}">
              <c16:uniqueId val="{00000000-69BA-414E-8710-8925AED058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c:v>
                </c:pt>
                <c:pt idx="5">
                  <c:v>90</c:v>
                </c:pt>
                <c:pt idx="8">
                  <c:v>291</c:v>
                </c:pt>
                <c:pt idx="11">
                  <c:v>294</c:v>
                </c:pt>
                <c:pt idx="14">
                  <c:v>261</c:v>
                </c:pt>
              </c:numCache>
            </c:numRef>
          </c:val>
          <c:extLst>
            <c:ext xmlns:c16="http://schemas.microsoft.com/office/drawing/2014/chart" uri="{C3380CC4-5D6E-409C-BE32-E72D297353CC}">
              <c16:uniqueId val="{00000001-69BA-414E-8710-8925AED058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8750</c:v>
                </c:pt>
                <c:pt idx="5">
                  <c:v>11436</c:v>
                </c:pt>
                <c:pt idx="8">
                  <c:v>10226</c:v>
                </c:pt>
                <c:pt idx="11">
                  <c:v>12120</c:v>
                </c:pt>
                <c:pt idx="14">
                  <c:v>13889</c:v>
                </c:pt>
              </c:numCache>
            </c:numRef>
          </c:val>
          <c:extLst>
            <c:ext xmlns:c16="http://schemas.microsoft.com/office/drawing/2014/chart" uri="{C3380CC4-5D6E-409C-BE32-E72D297353CC}">
              <c16:uniqueId val="{00000002-69BA-414E-8710-8925AED058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BA-414E-8710-8925AED058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BA-414E-8710-8925AED058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8</c:v>
                </c:pt>
                <c:pt idx="6">
                  <c:v>9</c:v>
                </c:pt>
                <c:pt idx="9">
                  <c:v>4</c:v>
                </c:pt>
                <c:pt idx="12">
                  <c:v>0</c:v>
                </c:pt>
              </c:numCache>
            </c:numRef>
          </c:val>
          <c:extLst>
            <c:ext xmlns:c16="http://schemas.microsoft.com/office/drawing/2014/chart" uri="{C3380CC4-5D6E-409C-BE32-E72D297353CC}">
              <c16:uniqueId val="{00000005-69BA-414E-8710-8925AED058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4620</c:v>
                </c:pt>
                <c:pt idx="3">
                  <c:v>4634</c:v>
                </c:pt>
                <c:pt idx="6">
                  <c:v>4560</c:v>
                </c:pt>
                <c:pt idx="9">
                  <c:v>4274</c:v>
                </c:pt>
                <c:pt idx="12">
                  <c:v>3858</c:v>
                </c:pt>
              </c:numCache>
            </c:numRef>
          </c:val>
          <c:extLst>
            <c:ext xmlns:c16="http://schemas.microsoft.com/office/drawing/2014/chart" uri="{C3380CC4-5D6E-409C-BE32-E72D297353CC}">
              <c16:uniqueId val="{00000006-69BA-414E-8710-8925AED058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1770</c:v>
                </c:pt>
                <c:pt idx="3">
                  <c:v>1179</c:v>
                </c:pt>
                <c:pt idx="6">
                  <c:v>927</c:v>
                </c:pt>
                <c:pt idx="9">
                  <c:v>814</c:v>
                </c:pt>
                <c:pt idx="12">
                  <c:v>1210</c:v>
                </c:pt>
              </c:numCache>
            </c:numRef>
          </c:val>
          <c:extLst>
            <c:ext xmlns:c16="http://schemas.microsoft.com/office/drawing/2014/chart" uri="{C3380CC4-5D6E-409C-BE32-E72D297353CC}">
              <c16:uniqueId val="{00000007-69BA-414E-8710-8925AED058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8665</c:v>
                </c:pt>
                <c:pt idx="3">
                  <c:v>8252</c:v>
                </c:pt>
                <c:pt idx="6">
                  <c:v>8180</c:v>
                </c:pt>
                <c:pt idx="9">
                  <c:v>7893</c:v>
                </c:pt>
                <c:pt idx="12">
                  <c:v>8718</c:v>
                </c:pt>
              </c:numCache>
            </c:numRef>
          </c:val>
          <c:extLst>
            <c:ext xmlns:c16="http://schemas.microsoft.com/office/drawing/2014/chart" uri="{C3380CC4-5D6E-409C-BE32-E72D297353CC}">
              <c16:uniqueId val="{00000008-69BA-414E-8710-8925AED058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4</c:v>
                </c:pt>
                <c:pt idx="6">
                  <c:v>0</c:v>
                </c:pt>
                <c:pt idx="9">
                  <c:v>0</c:v>
                </c:pt>
                <c:pt idx="12">
                  <c:v>0</c:v>
                </c:pt>
              </c:numCache>
            </c:numRef>
          </c:val>
          <c:extLst>
            <c:ext xmlns:c16="http://schemas.microsoft.com/office/drawing/2014/chart" uri="{C3380CC4-5D6E-409C-BE32-E72D297353CC}">
              <c16:uniqueId val="{00000009-69BA-414E-8710-8925AED058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20127</c:v>
                </c:pt>
                <c:pt idx="3">
                  <c:v>19401</c:v>
                </c:pt>
                <c:pt idx="6">
                  <c:v>19335</c:v>
                </c:pt>
                <c:pt idx="9">
                  <c:v>19377</c:v>
                </c:pt>
                <c:pt idx="12">
                  <c:v>18936</c:v>
                </c:pt>
              </c:numCache>
            </c:numRef>
          </c:val>
          <c:extLst>
            <c:ext xmlns:c16="http://schemas.microsoft.com/office/drawing/2014/chart" uri="{C3380CC4-5D6E-409C-BE32-E72D297353CC}">
              <c16:uniqueId val="{0000000A-69BA-414E-8710-8925AED05826}"/>
            </c:ext>
          </c:extLst>
        </c:ser>
        <c:dLbls>
          <c:showLegendKey val="0"/>
          <c:showVal val="0"/>
          <c:showCatName val="0"/>
          <c:showSerName val="0"/>
          <c:showPercent val="0"/>
          <c:showBubbleSize val="0"/>
        </c:dLbls>
        <c:gapWidth val="100"/>
        <c:overlap val="100"/>
        <c:axId val="128987136"/>
        <c:axId val="1289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6960</c:v>
                </c:pt>
                <c:pt idx="2">
                  <c:v>#N/A</c:v>
                </c:pt>
                <c:pt idx="3">
                  <c:v>#N/A</c:v>
                </c:pt>
                <c:pt idx="4">
                  <c:v>2635</c:v>
                </c:pt>
                <c:pt idx="5">
                  <c:v>#N/A</c:v>
                </c:pt>
                <c:pt idx="6">
                  <c:v>#N/A</c:v>
                </c:pt>
                <c:pt idx="7">
                  <c:v>2672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BA-414E-8710-8925AED05826}"/>
            </c:ext>
          </c:extLst>
        </c:ser>
        <c:dLbls>
          <c:showLegendKey val="0"/>
          <c:showVal val="0"/>
          <c:showCatName val="0"/>
          <c:showSerName val="0"/>
          <c:showPercent val="0"/>
          <c:showBubbleSize val="0"/>
        </c:dLbls>
        <c:marker val="1"/>
        <c:smooth val="0"/>
        <c:axId val="128987136"/>
        <c:axId val="128989056"/>
      </c:lineChart>
      <c:catAx>
        <c:axId val="1289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989056"/>
        <c:crosses val="autoZero"/>
        <c:auto val="1"/>
        <c:lblAlgn val="ctr"/>
        <c:lblOffset val="100"/>
        <c:tickLblSkip val="1"/>
        <c:tickMarkSkip val="1"/>
        <c:noMultiLvlLbl val="0"/>
      </c:catAx>
      <c:valAx>
        <c:axId val="1289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94,520
92,433
146.94
48,886,085
45,804,177
2,346,953
27,574,500
18,936,416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latin typeface="+mn-lt"/>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固定資産税（土地・償却資産分）、</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国庫支出金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（災害復旧費・国の緊急経済対策に関するもの）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や繰越金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が減額になったこと</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en-US" sz="1200">
              <a:solidFill>
                <a:sysClr val="windowText" lastClr="000000"/>
              </a:solidFill>
              <a:latin typeface="+mn-lt"/>
              <a:ea typeface="+mn-ea"/>
              <a:cs typeface="+mn-cs"/>
            </a:rPr>
            <a:t>単年度では減少したが、３ヵ年平均の数値を採用しているため、今年度は前年度並みの数値となっている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　</a:t>
          </a:r>
          <a:r>
            <a:rPr kumimoji="1" lang="ja-JP" altLang="en-US" sz="1200">
              <a:solidFill>
                <a:sysClr val="windowText" lastClr="000000"/>
              </a:solidFill>
              <a:latin typeface="+mn-lt"/>
              <a:ea typeface="+mn-ea"/>
              <a:cs typeface="+mn-cs"/>
            </a:rPr>
            <a:t>コンビナート</a:t>
          </a:r>
          <a:r>
            <a:rPr kumimoji="1" lang="ja-JP" altLang="ja-JP" sz="1200">
              <a:solidFill>
                <a:sysClr val="windowText" lastClr="000000"/>
              </a:solidFill>
              <a:latin typeface="+mn-lt"/>
              <a:ea typeface="+mn-ea"/>
              <a:cs typeface="+mn-cs"/>
            </a:rPr>
            <a:t>進出企業への依存度が高い当市としては、引き続き企業動向を注視</a:t>
          </a:r>
          <a:r>
            <a:rPr kumimoji="1" lang="ja-JP" altLang="en-US" sz="1200">
              <a:solidFill>
                <a:sysClr val="windowText" lastClr="000000"/>
              </a:solidFill>
              <a:latin typeface="+mn-lt"/>
              <a:ea typeface="+mn-ea"/>
              <a:cs typeface="+mn-cs"/>
            </a:rPr>
            <a:t>するとともに</a:t>
          </a:r>
          <a:r>
            <a:rPr kumimoji="1" lang="ja-JP" altLang="ja-JP" sz="1200">
              <a:solidFill>
                <a:sysClr val="windowText" lastClr="000000"/>
              </a:solidFill>
              <a:latin typeface="+mn-lt"/>
              <a:ea typeface="+mn-ea"/>
              <a:cs typeface="+mn-cs"/>
            </a:rPr>
            <a:t>徴収の強化や手数料収入</a:t>
          </a:r>
          <a:r>
            <a:rPr kumimoji="1" lang="ja-JP" altLang="en-US" sz="1200">
              <a:solidFill>
                <a:sysClr val="windowText" lastClr="000000"/>
              </a:solidFill>
              <a:latin typeface="+mn-lt"/>
              <a:ea typeface="+mn-ea"/>
              <a:cs typeface="+mn-cs"/>
            </a:rPr>
            <a:t>など、自主財源の確保について強化を図る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78317</xdr:rowOff>
    </xdr:to>
    <xdr:cxnSp macro="">
      <xdr:nvCxnSpPr>
        <xdr:cNvPr id="67" name="直線コネクタ 66"/>
        <xdr:cNvCxnSpPr/>
      </xdr:nvCxnSpPr>
      <xdr:spPr>
        <a:xfrm>
          <a:off x="4114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51505</xdr:rowOff>
    </xdr:from>
    <xdr:to>
      <xdr:col>6</xdr:col>
      <xdr:colOff>0</xdr:colOff>
      <xdr:row>37</xdr:row>
      <xdr:rowOff>78317</xdr:rowOff>
    </xdr:to>
    <xdr:cxnSp macro="">
      <xdr:nvCxnSpPr>
        <xdr:cNvPr id="70" name="直線コネクタ 69"/>
        <xdr:cNvCxnSpPr/>
      </xdr:nvCxnSpPr>
      <xdr:spPr>
        <a:xfrm>
          <a:off x="3225800" y="63951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75495</xdr:rowOff>
    </xdr:from>
    <xdr:to>
      <xdr:col>4</xdr:col>
      <xdr:colOff>482600</xdr:colOff>
      <xdr:row>37</xdr:row>
      <xdr:rowOff>51505</xdr:rowOff>
    </xdr:to>
    <xdr:cxnSp macro="">
      <xdr:nvCxnSpPr>
        <xdr:cNvPr id="73" name="直線コネクタ 72"/>
        <xdr:cNvCxnSpPr/>
      </xdr:nvCxnSpPr>
      <xdr:spPr>
        <a:xfrm>
          <a:off x="2336800" y="62476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126295</xdr:rowOff>
    </xdr:from>
    <xdr:to>
      <xdr:col>3</xdr:col>
      <xdr:colOff>279400</xdr:colOff>
      <xdr:row>36</xdr:row>
      <xdr:rowOff>75495</xdr:rowOff>
    </xdr:to>
    <xdr:cxnSp macro="">
      <xdr:nvCxnSpPr>
        <xdr:cNvPr id="76" name="直線コネクタ 75"/>
        <xdr:cNvCxnSpPr/>
      </xdr:nvCxnSpPr>
      <xdr:spPr>
        <a:xfrm>
          <a:off x="1447800" y="61270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6" name="円/楕円 85"/>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120244</xdr:rowOff>
    </xdr:from>
    <xdr:ext cx="762000" cy="259045"/>
    <xdr:sp macro="" textlink="">
      <xdr:nvSpPr>
        <xdr:cNvPr id="87" name="財政力該当値テキスト"/>
        <xdr:cNvSpPr txBox="1"/>
      </xdr:nvSpPr>
      <xdr:spPr>
        <a:xfrm>
          <a:off x="5041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27517</xdr:rowOff>
    </xdr:from>
    <xdr:to>
      <xdr:col>6</xdr:col>
      <xdr:colOff>50800</xdr:colOff>
      <xdr:row>37</xdr:row>
      <xdr:rowOff>129117</xdr:rowOff>
    </xdr:to>
    <xdr:sp macro="" textlink="">
      <xdr:nvSpPr>
        <xdr:cNvPr id="88" name="円/楕円 87"/>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139294</xdr:rowOff>
    </xdr:from>
    <xdr:ext cx="736600" cy="259045"/>
    <xdr:sp macro="" textlink="">
      <xdr:nvSpPr>
        <xdr:cNvPr id="89" name="テキスト ボックス 88"/>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705</xdr:rowOff>
    </xdr:from>
    <xdr:to>
      <xdr:col>4</xdr:col>
      <xdr:colOff>533400</xdr:colOff>
      <xdr:row>37</xdr:row>
      <xdr:rowOff>102305</xdr:rowOff>
    </xdr:to>
    <xdr:sp macro="" textlink="">
      <xdr:nvSpPr>
        <xdr:cNvPr id="90" name="円/楕円 89"/>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112482</xdr:rowOff>
    </xdr:from>
    <xdr:ext cx="762000" cy="259045"/>
    <xdr:sp macro="" textlink="">
      <xdr:nvSpPr>
        <xdr:cNvPr id="91" name="テキスト ボックス 90"/>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24695</xdr:rowOff>
    </xdr:from>
    <xdr:to>
      <xdr:col>3</xdr:col>
      <xdr:colOff>330200</xdr:colOff>
      <xdr:row>36</xdr:row>
      <xdr:rowOff>126295</xdr:rowOff>
    </xdr:to>
    <xdr:sp macro="" textlink="">
      <xdr:nvSpPr>
        <xdr:cNvPr id="92" name="円/楕円 91"/>
        <xdr:cNvSpPr/>
      </xdr:nvSpPr>
      <xdr:spPr>
        <a:xfrm>
          <a:off x="2286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136472</xdr:rowOff>
    </xdr:from>
    <xdr:ext cx="762000" cy="259045"/>
    <xdr:sp macro="" textlink="">
      <xdr:nvSpPr>
        <xdr:cNvPr id="93" name="テキスト ボックス 92"/>
        <xdr:cNvSpPr txBox="1"/>
      </xdr:nvSpPr>
      <xdr:spPr>
        <a:xfrm>
          <a:off x="1955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75495</xdr:rowOff>
    </xdr:from>
    <xdr:to>
      <xdr:col>2</xdr:col>
      <xdr:colOff>127000</xdr:colOff>
      <xdr:row>36</xdr:row>
      <xdr:rowOff>5645</xdr:rowOff>
    </xdr:to>
    <xdr:sp macro="" textlink="">
      <xdr:nvSpPr>
        <xdr:cNvPr id="94" name="円/楕円 93"/>
        <xdr:cNvSpPr/>
      </xdr:nvSpPr>
      <xdr:spPr>
        <a:xfrm>
          <a:off x="13970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15822</xdr:rowOff>
    </xdr:from>
    <xdr:ext cx="762000" cy="259045"/>
    <xdr:sp macro="" textlink="">
      <xdr:nvSpPr>
        <xdr:cNvPr id="95" name="テキスト ボックス 94"/>
        <xdr:cNvSpPr txBox="1"/>
      </xdr:nvSpPr>
      <xdr:spPr>
        <a:xfrm>
          <a:off x="1066800" y="5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a:t>
          </a:r>
          <a:r>
            <a:rPr kumimoji="1" lang="ja-JP" altLang="ja-JP" sz="1300">
              <a:solidFill>
                <a:sysClr val="windowText" lastClr="000000"/>
              </a:solidFill>
              <a:latin typeface="+mn-lt"/>
              <a:ea typeface="+mn-ea"/>
              <a:cs typeface="+mn-cs"/>
            </a:rPr>
            <a:t>歳入において</a:t>
          </a:r>
          <a:r>
            <a:rPr kumimoji="1" lang="ja-JP" altLang="en-US" sz="1300">
              <a:solidFill>
                <a:sysClr val="windowText" lastClr="000000"/>
              </a:solidFill>
              <a:latin typeface="+mn-lt"/>
              <a:ea typeface="+mn-ea"/>
              <a:cs typeface="+mn-cs"/>
            </a:rPr>
            <a:t>は</a:t>
          </a:r>
          <a:r>
            <a:rPr kumimoji="1" lang="ja-JP" altLang="ja-JP" sz="1300">
              <a:solidFill>
                <a:sysClr val="windowText" lastClr="000000"/>
              </a:solidFill>
              <a:latin typeface="+mn-lt"/>
              <a:ea typeface="+mn-ea"/>
              <a:cs typeface="+mn-cs"/>
            </a:rPr>
            <a:t>、地方税</a:t>
          </a:r>
          <a:r>
            <a:rPr kumimoji="1" lang="ja-JP" altLang="ja-JP" sz="1200">
              <a:solidFill>
                <a:sysClr val="windowText" lastClr="000000"/>
              </a:solidFill>
              <a:latin typeface="+mn-lt"/>
              <a:ea typeface="+mn-ea"/>
              <a:cs typeface="+mn-cs"/>
            </a:rPr>
            <a:t>が固定資産税（土地・償却資産分）</a:t>
          </a:r>
          <a:r>
            <a:rPr kumimoji="1" lang="ja-JP" altLang="en-US" sz="1200">
              <a:solidFill>
                <a:sysClr val="windowText" lastClr="000000"/>
              </a:solidFill>
              <a:latin typeface="+mn-lt"/>
              <a:ea typeface="+mn-ea"/>
              <a:cs typeface="+mn-cs"/>
            </a:rPr>
            <a:t>の減収に伴い</a:t>
          </a:r>
          <a:r>
            <a:rPr kumimoji="1" lang="ja-JP" altLang="ja-JP" sz="1300">
              <a:solidFill>
                <a:sysClr val="windowText" lastClr="000000"/>
              </a:solidFill>
              <a:latin typeface="+mn-lt"/>
              <a:ea typeface="+mn-ea"/>
              <a:cs typeface="+mn-cs"/>
            </a:rPr>
            <a:t>前年比</a:t>
          </a:r>
          <a:r>
            <a:rPr kumimoji="1" lang="ja-JP" altLang="en-US" sz="1300">
              <a:solidFill>
                <a:sysClr val="windowText" lastClr="000000"/>
              </a:solidFill>
              <a:latin typeface="+mn-lt"/>
              <a:ea typeface="+mn-ea"/>
              <a:cs typeface="+mn-cs"/>
            </a:rPr>
            <a:t>１．４</a:t>
          </a:r>
          <a:r>
            <a:rPr kumimoji="1" lang="ja-JP"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減</a:t>
          </a:r>
          <a:r>
            <a:rPr kumimoji="1" lang="ja-JP" altLang="ja-JP" sz="1300">
              <a:solidFill>
                <a:sysClr val="windowText" lastClr="000000"/>
              </a:solidFill>
              <a:latin typeface="+mn-lt"/>
              <a:ea typeface="+mn-ea"/>
              <a:cs typeface="+mn-cs"/>
            </a:rPr>
            <a:t>収し、経常一般財源等が</a:t>
          </a:r>
          <a:r>
            <a:rPr kumimoji="1" lang="ja-JP" altLang="en-US" sz="1300">
              <a:solidFill>
                <a:sysClr val="windowText" lastClr="000000"/>
              </a:solidFill>
              <a:latin typeface="+mn-lt"/>
              <a:ea typeface="+mn-ea"/>
              <a:cs typeface="+mn-cs"/>
            </a:rPr>
            <a:t>減少</a:t>
          </a:r>
          <a:r>
            <a:rPr kumimoji="1" lang="ja-JP" altLang="ja-JP" sz="1300">
              <a:solidFill>
                <a:sysClr val="windowText" lastClr="000000"/>
              </a:solidFill>
              <a:latin typeface="+mn-lt"/>
              <a:ea typeface="+mn-ea"/>
              <a:cs typeface="+mn-cs"/>
            </a:rPr>
            <a:t>した</a:t>
          </a:r>
          <a:r>
            <a:rPr kumimoji="1" lang="ja-JP" altLang="en-US" sz="1300">
              <a:solidFill>
                <a:sysClr val="windowText" lastClr="000000"/>
              </a:solidFill>
              <a:latin typeface="+mn-lt"/>
              <a:ea typeface="+mn-ea"/>
              <a:cs typeface="+mn-cs"/>
            </a:rPr>
            <a:t>。歳出については、経常経費充当一般財源等額が物件費で約４億円、維持補修費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で約１億２千万円の増となったことなどから、経常収支比率は４．４ポイント上昇している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今後も更なる自主財源の確保と、</a:t>
          </a:r>
          <a:r>
            <a:rPr kumimoji="1" lang="ja-JP" altLang="en-US" sz="1300">
              <a:solidFill>
                <a:sysClr val="windowText" lastClr="000000"/>
              </a:solidFill>
              <a:latin typeface="+mn-lt"/>
              <a:ea typeface="+mn-ea"/>
              <a:cs typeface="+mn-cs"/>
            </a:rPr>
            <a:t>義務</a:t>
          </a:r>
          <a:r>
            <a:rPr kumimoji="1" lang="ja-JP" altLang="ja-JP" sz="1300">
              <a:solidFill>
                <a:sysClr val="windowText" lastClr="000000"/>
              </a:solidFill>
              <a:latin typeface="+mn-lt"/>
              <a:ea typeface="+mn-ea"/>
              <a:cs typeface="+mn-cs"/>
            </a:rPr>
            <a:t>的経費の削減に努め、更なる水準改善を図</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61</xdr:row>
      <xdr:rowOff>56642</xdr:rowOff>
    </xdr:to>
    <xdr:cxnSp macro="">
      <xdr:nvCxnSpPr>
        <xdr:cNvPr id="128" name="直線コネクタ 127"/>
        <xdr:cNvCxnSpPr/>
      </xdr:nvCxnSpPr>
      <xdr:spPr>
        <a:xfrm>
          <a:off x="4114800" y="1030274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15748</xdr:rowOff>
    </xdr:from>
    <xdr:to>
      <xdr:col>6</xdr:col>
      <xdr:colOff>0</xdr:colOff>
      <xdr:row>60</xdr:row>
      <xdr:rowOff>131572</xdr:rowOff>
    </xdr:to>
    <xdr:cxnSp macro="">
      <xdr:nvCxnSpPr>
        <xdr:cNvPr id="131" name="直線コネクタ 130"/>
        <xdr:cNvCxnSpPr/>
      </xdr:nvCxnSpPr>
      <xdr:spPr>
        <a:xfrm flipV="1">
          <a:off x="3225800" y="103027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131572</xdr:rowOff>
    </xdr:to>
    <xdr:cxnSp macro="">
      <xdr:nvCxnSpPr>
        <xdr:cNvPr id="134" name="直線コネクタ 133"/>
        <xdr:cNvCxnSpPr/>
      </xdr:nvCxnSpPr>
      <xdr:spPr>
        <a:xfrm>
          <a:off x="2336800" y="1037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60</xdr:row>
      <xdr:rowOff>131572</xdr:rowOff>
    </xdr:to>
    <xdr:cxnSp macro="">
      <xdr:nvCxnSpPr>
        <xdr:cNvPr id="137" name="直線コネクタ 136"/>
        <xdr:cNvCxnSpPr/>
      </xdr:nvCxnSpPr>
      <xdr:spPr>
        <a:xfrm flipV="1">
          <a:off x="1447800" y="1037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47" name="円/楕円 146"/>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48"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136398</xdr:rowOff>
    </xdr:from>
    <xdr:to>
      <xdr:col>6</xdr:col>
      <xdr:colOff>50800</xdr:colOff>
      <xdr:row>60</xdr:row>
      <xdr:rowOff>66548</xdr:rowOff>
    </xdr:to>
    <xdr:sp macro="" textlink="">
      <xdr:nvSpPr>
        <xdr:cNvPr id="149" name="円/楕円 148"/>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76725</xdr:rowOff>
    </xdr:from>
    <xdr:ext cx="736600" cy="259045"/>
    <xdr:sp macro="" textlink="">
      <xdr:nvSpPr>
        <xdr:cNvPr id="150" name="テキスト ボックス 149"/>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1" name="円/楕円 150"/>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2" name="テキスト ボックス 151"/>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3" name="円/楕円 152"/>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4" name="テキスト ボックス 153"/>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5" name="円/楕円 154"/>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6" name="テキスト ボックス 155"/>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人件費、物件費及び維持補修費の合計額の人口一人あたりの金額が類似団体平均を下回っているのは、主に定員の削減により人件費が低い水準であることが要因となっている。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一方で委託料等の増により、物件費の額は類似団体平均よりも高くなっているため、今後は費用対効果もふまえ、更なる経費削減を図る。</a:t>
          </a:r>
          <a:endParaRPr lang="ja-JP" altLang="ja-JP" sz="1300">
            <a:solidFill>
              <a:sysClr val="windowText" lastClr="000000"/>
            </a:solidFill>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97399</xdr:rowOff>
    </xdr:from>
    <xdr:to>
      <xdr:col>7</xdr:col>
      <xdr:colOff>152400</xdr:colOff>
      <xdr:row>81</xdr:row>
      <xdr:rowOff>124768</xdr:rowOff>
    </xdr:to>
    <xdr:cxnSp macro="">
      <xdr:nvCxnSpPr>
        <xdr:cNvPr id="189" name="直線コネクタ 188"/>
        <xdr:cNvCxnSpPr/>
      </xdr:nvCxnSpPr>
      <xdr:spPr>
        <a:xfrm>
          <a:off x="4114800" y="13984849"/>
          <a:ext cx="8382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97399</xdr:rowOff>
    </xdr:from>
    <xdr:to>
      <xdr:col>6</xdr:col>
      <xdr:colOff>0</xdr:colOff>
      <xdr:row>81</xdr:row>
      <xdr:rowOff>113030</xdr:rowOff>
    </xdr:to>
    <xdr:cxnSp macro="">
      <xdr:nvCxnSpPr>
        <xdr:cNvPr id="192" name="直線コネクタ 191"/>
        <xdr:cNvCxnSpPr/>
      </xdr:nvCxnSpPr>
      <xdr:spPr>
        <a:xfrm flipV="1">
          <a:off x="3225800" y="13984849"/>
          <a:ext cx="8890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104995</xdr:rowOff>
    </xdr:from>
    <xdr:to>
      <xdr:col>4</xdr:col>
      <xdr:colOff>482600</xdr:colOff>
      <xdr:row>81</xdr:row>
      <xdr:rowOff>113030</xdr:rowOff>
    </xdr:to>
    <xdr:cxnSp macro="">
      <xdr:nvCxnSpPr>
        <xdr:cNvPr id="195" name="直線コネクタ 194"/>
        <xdr:cNvCxnSpPr/>
      </xdr:nvCxnSpPr>
      <xdr:spPr>
        <a:xfrm>
          <a:off x="2336800" y="1399244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95745</xdr:rowOff>
    </xdr:from>
    <xdr:to>
      <xdr:col>3</xdr:col>
      <xdr:colOff>279400</xdr:colOff>
      <xdr:row>81</xdr:row>
      <xdr:rowOff>104995</xdr:rowOff>
    </xdr:to>
    <xdr:cxnSp macro="">
      <xdr:nvCxnSpPr>
        <xdr:cNvPr id="198" name="直線コネクタ 197"/>
        <xdr:cNvCxnSpPr/>
      </xdr:nvCxnSpPr>
      <xdr:spPr>
        <a:xfrm>
          <a:off x="1447800" y="13983195"/>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73968</xdr:rowOff>
    </xdr:from>
    <xdr:to>
      <xdr:col>7</xdr:col>
      <xdr:colOff>203200</xdr:colOff>
      <xdr:row>82</xdr:row>
      <xdr:rowOff>4118</xdr:rowOff>
    </xdr:to>
    <xdr:sp macro="" textlink="">
      <xdr:nvSpPr>
        <xdr:cNvPr id="208" name="円/楕円 207"/>
        <xdr:cNvSpPr/>
      </xdr:nvSpPr>
      <xdr:spPr>
        <a:xfrm>
          <a:off x="4902200" y="139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90495</xdr:rowOff>
    </xdr:from>
    <xdr:ext cx="762000" cy="259045"/>
    <xdr:sp macro="" textlink="">
      <xdr:nvSpPr>
        <xdr:cNvPr id="209" name="人件費・物件費等の状況該当値テキスト"/>
        <xdr:cNvSpPr txBox="1"/>
      </xdr:nvSpPr>
      <xdr:spPr>
        <a:xfrm>
          <a:off x="5041900" y="1380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46599</xdr:rowOff>
    </xdr:from>
    <xdr:to>
      <xdr:col>6</xdr:col>
      <xdr:colOff>50800</xdr:colOff>
      <xdr:row>81</xdr:row>
      <xdr:rowOff>148199</xdr:rowOff>
    </xdr:to>
    <xdr:sp macro="" textlink="">
      <xdr:nvSpPr>
        <xdr:cNvPr id="210" name="円/楕円 209"/>
        <xdr:cNvSpPr/>
      </xdr:nvSpPr>
      <xdr:spPr>
        <a:xfrm>
          <a:off x="4064000" y="13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158376</xdr:rowOff>
    </xdr:from>
    <xdr:ext cx="736600" cy="259045"/>
    <xdr:sp macro="" textlink="">
      <xdr:nvSpPr>
        <xdr:cNvPr id="211" name="テキスト ボックス 210"/>
        <xdr:cNvSpPr txBox="1"/>
      </xdr:nvSpPr>
      <xdr:spPr>
        <a:xfrm>
          <a:off x="3733800" y="1370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62230</xdr:rowOff>
    </xdr:from>
    <xdr:to>
      <xdr:col>4</xdr:col>
      <xdr:colOff>533400</xdr:colOff>
      <xdr:row>81</xdr:row>
      <xdr:rowOff>163830</xdr:rowOff>
    </xdr:to>
    <xdr:sp macro="" textlink="">
      <xdr:nvSpPr>
        <xdr:cNvPr id="212" name="円/楕円 211"/>
        <xdr:cNvSpPr/>
      </xdr:nvSpPr>
      <xdr:spPr>
        <a:xfrm>
          <a:off x="31750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2557</xdr:rowOff>
    </xdr:from>
    <xdr:ext cx="762000" cy="259045"/>
    <xdr:sp macro="" textlink="">
      <xdr:nvSpPr>
        <xdr:cNvPr id="213" name="テキスト ボックス 212"/>
        <xdr:cNvSpPr txBox="1"/>
      </xdr:nvSpPr>
      <xdr:spPr>
        <a:xfrm>
          <a:off x="2844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54195</xdr:rowOff>
    </xdr:from>
    <xdr:to>
      <xdr:col>3</xdr:col>
      <xdr:colOff>330200</xdr:colOff>
      <xdr:row>81</xdr:row>
      <xdr:rowOff>155795</xdr:rowOff>
    </xdr:to>
    <xdr:sp macro="" textlink="">
      <xdr:nvSpPr>
        <xdr:cNvPr id="214" name="円/楕円 213"/>
        <xdr:cNvSpPr/>
      </xdr:nvSpPr>
      <xdr:spPr>
        <a:xfrm>
          <a:off x="2286000" y="139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165972</xdr:rowOff>
    </xdr:from>
    <xdr:ext cx="762000" cy="259045"/>
    <xdr:sp macro="" textlink="">
      <xdr:nvSpPr>
        <xdr:cNvPr id="215" name="テキスト ボックス 214"/>
        <xdr:cNvSpPr txBox="1"/>
      </xdr:nvSpPr>
      <xdr:spPr>
        <a:xfrm>
          <a:off x="1955800" y="137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44945</xdr:rowOff>
    </xdr:from>
    <xdr:to>
      <xdr:col>2</xdr:col>
      <xdr:colOff>127000</xdr:colOff>
      <xdr:row>81</xdr:row>
      <xdr:rowOff>146545</xdr:rowOff>
    </xdr:to>
    <xdr:sp macro="" textlink="">
      <xdr:nvSpPr>
        <xdr:cNvPr id="216" name="円/楕円 215"/>
        <xdr:cNvSpPr/>
      </xdr:nvSpPr>
      <xdr:spPr>
        <a:xfrm>
          <a:off x="1397000" y="13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156722</xdr:rowOff>
    </xdr:from>
    <xdr:ext cx="762000" cy="259045"/>
    <xdr:sp macro="" textlink="">
      <xdr:nvSpPr>
        <xdr:cNvPr id="217" name="テキスト ボックス 216"/>
        <xdr:cNvSpPr txBox="1"/>
      </xdr:nvSpPr>
      <xdr:spPr>
        <a:xfrm>
          <a:off x="1066800" y="1370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昨年度は全国市の類似団体平均をやや上回っていたが，今年度は平均数値並みとなった。引き続き神栖市改革推進プランに基づき，適正な定員管理を行っていく。今後は時間外手当の縮減等の面でもさらに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167821</xdr:rowOff>
    </xdr:to>
    <xdr:cxnSp macro="">
      <xdr:nvCxnSpPr>
        <xdr:cNvPr id="253" name="直線コネクタ 252"/>
        <xdr:cNvCxnSpPr/>
      </xdr:nvCxnSpPr>
      <xdr:spPr>
        <a:xfrm flipV="1">
          <a:off x="16179800" y="142947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69850</xdr:rowOff>
    </xdr:to>
    <xdr:cxnSp macro="">
      <xdr:nvCxnSpPr>
        <xdr:cNvPr id="256" name="直線コネクタ 255"/>
        <xdr:cNvCxnSpPr/>
      </xdr:nvCxnSpPr>
      <xdr:spPr>
        <a:xfrm flipV="1">
          <a:off x="15290800" y="14398171"/>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12398</xdr:rowOff>
    </xdr:from>
    <xdr:to>
      <xdr:col>22</xdr:col>
      <xdr:colOff>203200</xdr:colOff>
      <xdr:row>89</xdr:row>
      <xdr:rowOff>69850</xdr:rowOff>
    </xdr:to>
    <xdr:cxnSp macro="">
      <xdr:nvCxnSpPr>
        <xdr:cNvPr id="259" name="直線コネクタ 258"/>
        <xdr:cNvCxnSpPr/>
      </xdr:nvCxnSpPr>
      <xdr:spPr>
        <a:xfrm>
          <a:off x="14401800" y="1527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12398</xdr:rowOff>
    </xdr:to>
    <xdr:cxnSp macro="">
      <xdr:nvCxnSpPr>
        <xdr:cNvPr id="262" name="直線コネクタ 261"/>
        <xdr:cNvCxnSpPr/>
      </xdr:nvCxnSpPr>
      <xdr:spPr>
        <a:xfrm>
          <a:off x="13512800" y="1440966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2" name="円/楕円 271"/>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3"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4" name="円/楕円 273"/>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5" name="テキスト ボックス 274"/>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78" name="円/楕円 277"/>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47975</xdr:rowOff>
    </xdr:from>
    <xdr:ext cx="762000" cy="259045"/>
    <xdr:sp macro="" textlink="">
      <xdr:nvSpPr>
        <xdr:cNvPr id="279" name="テキスト ボックス 278"/>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0" name="円/楕円 279"/>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81" name="テキスト ボックス 280"/>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中</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の退職者</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新規採用者</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の補充において，普通会計部門職員数が平成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年度の</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542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名</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539</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とな</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名の減少となった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。定員</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管理の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適正化</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を図る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計画の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目標</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職員数よりも低い数値となっており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類似団体に比べても低い状況になっている。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45508</xdr:rowOff>
    </xdr:from>
    <xdr:to>
      <xdr:col>24</xdr:col>
      <xdr:colOff>558800</xdr:colOff>
      <xdr:row>60</xdr:row>
      <xdr:rowOff>53552</xdr:rowOff>
    </xdr:to>
    <xdr:cxnSp macro="">
      <xdr:nvCxnSpPr>
        <xdr:cNvPr id="316" name="直線コネクタ 315"/>
        <xdr:cNvCxnSpPr/>
      </xdr:nvCxnSpPr>
      <xdr:spPr>
        <a:xfrm>
          <a:off x="16179800" y="1033250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45508</xdr:rowOff>
    </xdr:from>
    <xdr:to>
      <xdr:col>23</xdr:col>
      <xdr:colOff>406400</xdr:colOff>
      <xdr:row>60</xdr:row>
      <xdr:rowOff>51541</xdr:rowOff>
    </xdr:to>
    <xdr:cxnSp macro="">
      <xdr:nvCxnSpPr>
        <xdr:cNvPr id="319" name="直線コネクタ 318"/>
        <xdr:cNvCxnSpPr/>
      </xdr:nvCxnSpPr>
      <xdr:spPr>
        <a:xfrm flipV="1">
          <a:off x="15290800" y="103325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1" name="テキスト ボックス 320"/>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51541</xdr:rowOff>
    </xdr:from>
    <xdr:to>
      <xdr:col>22</xdr:col>
      <xdr:colOff>203200</xdr:colOff>
      <xdr:row>60</xdr:row>
      <xdr:rowOff>121920</xdr:rowOff>
    </xdr:to>
    <xdr:cxnSp macro="">
      <xdr:nvCxnSpPr>
        <xdr:cNvPr id="322" name="直線コネクタ 321"/>
        <xdr:cNvCxnSpPr/>
      </xdr:nvCxnSpPr>
      <xdr:spPr>
        <a:xfrm flipV="1">
          <a:off x="14401800" y="1033854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741</xdr:rowOff>
    </xdr:to>
    <xdr:cxnSp macro="">
      <xdr:nvCxnSpPr>
        <xdr:cNvPr id="325" name="直線コネクタ 324"/>
        <xdr:cNvCxnSpPr/>
      </xdr:nvCxnSpPr>
      <xdr:spPr>
        <a:xfrm flipV="1">
          <a:off x="13512800" y="1040892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2752</xdr:rowOff>
    </xdr:from>
    <xdr:to>
      <xdr:col>24</xdr:col>
      <xdr:colOff>609600</xdr:colOff>
      <xdr:row>60</xdr:row>
      <xdr:rowOff>104352</xdr:rowOff>
    </xdr:to>
    <xdr:sp macro="" textlink="">
      <xdr:nvSpPr>
        <xdr:cNvPr id="335" name="円/楕円 334"/>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19279</xdr:rowOff>
    </xdr:from>
    <xdr:ext cx="762000" cy="259045"/>
    <xdr:sp macro="" textlink="">
      <xdr:nvSpPr>
        <xdr:cNvPr id="336" name="定員管理の状況該当値テキスト"/>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166158</xdr:rowOff>
    </xdr:from>
    <xdr:to>
      <xdr:col>23</xdr:col>
      <xdr:colOff>457200</xdr:colOff>
      <xdr:row>60</xdr:row>
      <xdr:rowOff>96308</xdr:rowOff>
    </xdr:to>
    <xdr:sp macro="" textlink="">
      <xdr:nvSpPr>
        <xdr:cNvPr id="337" name="円/楕円 336"/>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106485</xdr:rowOff>
    </xdr:from>
    <xdr:ext cx="736600" cy="259045"/>
    <xdr:sp macro="" textlink="">
      <xdr:nvSpPr>
        <xdr:cNvPr id="338" name="テキスト ボックス 337"/>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741</xdr:rowOff>
    </xdr:from>
    <xdr:to>
      <xdr:col>22</xdr:col>
      <xdr:colOff>254000</xdr:colOff>
      <xdr:row>60</xdr:row>
      <xdr:rowOff>102341</xdr:rowOff>
    </xdr:to>
    <xdr:sp macro="" textlink="">
      <xdr:nvSpPr>
        <xdr:cNvPr id="339" name="円/楕円 338"/>
        <xdr:cNvSpPr/>
      </xdr:nvSpPr>
      <xdr:spPr>
        <a:xfrm>
          <a:off x="15240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112518</xdr:rowOff>
    </xdr:from>
    <xdr:ext cx="762000" cy="259045"/>
    <xdr:sp macro="" textlink="">
      <xdr:nvSpPr>
        <xdr:cNvPr id="340" name="テキスト ボックス 339"/>
        <xdr:cNvSpPr txBox="1"/>
      </xdr:nvSpPr>
      <xdr:spPr>
        <a:xfrm>
          <a:off x="14909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1" name="円/楕円 340"/>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2" name="テキスト ボックス 34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121391</xdr:rowOff>
    </xdr:from>
    <xdr:to>
      <xdr:col>19</xdr:col>
      <xdr:colOff>533400</xdr:colOff>
      <xdr:row>61</xdr:row>
      <xdr:rowOff>51541</xdr:rowOff>
    </xdr:to>
    <xdr:sp macro="" textlink="">
      <xdr:nvSpPr>
        <xdr:cNvPr id="343" name="円/楕円 342"/>
        <xdr:cNvSpPr/>
      </xdr:nvSpPr>
      <xdr:spPr>
        <a:xfrm>
          <a:off x="13462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61718</xdr:rowOff>
    </xdr:from>
    <xdr:ext cx="762000" cy="259045"/>
    <xdr:sp macro="" textlink="">
      <xdr:nvSpPr>
        <xdr:cNvPr id="344" name="テキスト ボックス 343"/>
        <xdr:cNvSpPr txBox="1"/>
      </xdr:nvSpPr>
      <xdr:spPr>
        <a:xfrm>
          <a:off x="13131800" y="101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市債の発行抑制により</a:t>
          </a:r>
          <a:r>
            <a:rPr kumimoji="1" lang="ja-JP" altLang="ja-JP" sz="1300">
              <a:solidFill>
                <a:sysClr val="windowText" lastClr="000000"/>
              </a:solidFill>
              <a:latin typeface="+mn-lt"/>
              <a:ea typeface="+mn-ea"/>
              <a:cs typeface="+mn-cs"/>
            </a:rPr>
            <a:t>年々</a:t>
          </a:r>
          <a:r>
            <a:rPr kumimoji="1" lang="ja-JP" altLang="en-US" sz="1300">
              <a:solidFill>
                <a:sysClr val="windowText" lastClr="000000"/>
              </a:solidFill>
              <a:latin typeface="+mn-lt"/>
              <a:ea typeface="+mn-ea"/>
              <a:cs typeface="+mn-cs"/>
            </a:rPr>
            <a:t>公債費負担を縮減</a:t>
          </a:r>
          <a:r>
            <a:rPr kumimoji="1" lang="ja-JP" altLang="ja-JP" sz="1300">
              <a:solidFill>
                <a:sysClr val="windowText" lastClr="000000"/>
              </a:solidFill>
              <a:latin typeface="+mn-lt"/>
              <a:ea typeface="+mn-ea"/>
              <a:cs typeface="+mn-cs"/>
            </a:rPr>
            <a:t>して</a:t>
          </a:r>
          <a:r>
            <a:rPr kumimoji="1" lang="ja-JP" altLang="en-US" sz="1300">
              <a:solidFill>
                <a:sysClr val="windowText" lastClr="000000"/>
              </a:solidFill>
              <a:latin typeface="+mn-lt"/>
              <a:ea typeface="+mn-ea"/>
              <a:cs typeface="+mn-cs"/>
            </a:rPr>
            <a:t>おり、数値も類似団体平均を下回っている。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平成</a:t>
          </a:r>
          <a:r>
            <a:rPr kumimoji="1" lang="en-US" altLang="ja-JP" sz="1300">
              <a:solidFill>
                <a:sysClr val="windowText" lastClr="000000"/>
              </a:solidFill>
              <a:latin typeface="+mn-lt"/>
              <a:ea typeface="+mn-ea"/>
              <a:cs typeface="+mn-cs"/>
            </a:rPr>
            <a:t>26</a:t>
          </a:r>
          <a:r>
            <a:rPr kumimoji="1" lang="ja-JP" altLang="en-US" sz="1300">
              <a:solidFill>
                <a:sysClr val="windowText" lastClr="000000"/>
              </a:solidFill>
              <a:latin typeface="+mn-lt"/>
              <a:ea typeface="+mn-ea"/>
              <a:cs typeface="+mn-cs"/>
            </a:rPr>
            <a:t>年度は、減債基金を活用した繰上償還を行い、さらに市債残高の抑制に努めた。今後も起債事業の選択と集中をはかり、引き続き水準を抑える。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11854</xdr:rowOff>
    </xdr:to>
    <xdr:cxnSp macro="">
      <xdr:nvCxnSpPr>
        <xdr:cNvPr id="377" name="直線コネクタ 376"/>
        <xdr:cNvCxnSpPr/>
      </xdr:nvCxnSpPr>
      <xdr:spPr>
        <a:xfrm flipV="1">
          <a:off x="16179800" y="701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8"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35983</xdr:rowOff>
    </xdr:to>
    <xdr:cxnSp macro="">
      <xdr:nvCxnSpPr>
        <xdr:cNvPr id="380" name="直線コネクタ 379"/>
        <xdr:cNvCxnSpPr/>
      </xdr:nvCxnSpPr>
      <xdr:spPr>
        <a:xfrm flipV="1">
          <a:off x="15290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2" name="テキスト ボックス 38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44027</xdr:rowOff>
    </xdr:to>
    <xdr:cxnSp macro="">
      <xdr:nvCxnSpPr>
        <xdr:cNvPr id="383" name="直線コネクタ 382"/>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5" name="テキスト ボックス 38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68156</xdr:rowOff>
    </xdr:to>
    <xdr:cxnSp macro="">
      <xdr:nvCxnSpPr>
        <xdr:cNvPr id="386" name="直線コネクタ 385"/>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88" name="テキスト ボックス 387"/>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6" name="円/楕円 395"/>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7"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398" name="円/楕円 39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99" name="テキスト ボックス 39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0" name="円/楕円 399"/>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1" name="テキスト ボックス 400"/>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2" name="円/楕円 401"/>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3" name="テキスト ボックス 40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4" name="円/楕円 403"/>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05" name="テキスト ボックス 40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将来負担比率について、地方債現在高の減少や</a:t>
          </a:r>
          <a:r>
            <a:rPr kumimoji="1" lang="ja-JP" altLang="ja-JP" sz="1300">
              <a:solidFill>
                <a:sysClr val="windowText" lastClr="000000"/>
              </a:solidFill>
              <a:latin typeface="+mn-lt"/>
              <a:ea typeface="+mn-ea"/>
              <a:cs typeface="+mn-cs"/>
            </a:rPr>
            <a:t>財政調整基金等の充当可能財源</a:t>
          </a:r>
          <a:r>
            <a:rPr kumimoji="1" lang="ja-JP" altLang="en-US" sz="1300">
              <a:solidFill>
                <a:sysClr val="windowText" lastClr="000000"/>
              </a:solidFill>
              <a:latin typeface="+mn-lt"/>
              <a:ea typeface="+mn-ea"/>
              <a:cs typeface="+mn-cs"/>
            </a:rPr>
            <a:t>の</a:t>
          </a:r>
          <a:r>
            <a:rPr kumimoji="1" lang="ja-JP" altLang="ja-JP" sz="1300">
              <a:solidFill>
                <a:sysClr val="windowText" lastClr="000000"/>
              </a:solidFill>
              <a:latin typeface="+mn-lt"/>
              <a:ea typeface="+mn-ea"/>
              <a:cs typeface="+mn-cs"/>
            </a:rPr>
            <a:t>増加</a:t>
          </a:r>
          <a:r>
            <a:rPr kumimoji="1" lang="ja-JP" altLang="en-US" sz="1300">
              <a:solidFill>
                <a:sysClr val="windowText" lastClr="000000"/>
              </a:solidFill>
              <a:latin typeface="+mn-lt"/>
              <a:ea typeface="+mn-ea"/>
              <a:cs typeface="+mn-cs"/>
            </a:rPr>
            <a:t>により</a:t>
          </a:r>
          <a:r>
            <a:rPr kumimoji="1" lang="ja-JP" altLang="ja-JP" sz="1300">
              <a:solidFill>
                <a:sysClr val="windowText" lastClr="000000"/>
              </a:solidFill>
              <a:latin typeface="+mn-lt"/>
              <a:ea typeface="+mn-ea"/>
              <a:cs typeface="+mn-cs"/>
            </a:rPr>
            <a:t>将来負担比率が</a:t>
          </a:r>
          <a:r>
            <a:rPr kumimoji="1" lang="ja-JP" altLang="en-US" sz="1300">
              <a:solidFill>
                <a:sysClr val="windowText" lastClr="000000"/>
              </a:solidFill>
              <a:latin typeface="+mn-lt"/>
              <a:ea typeface="+mn-ea"/>
              <a:cs typeface="+mn-cs"/>
            </a:rPr>
            <a:t>算出されなかったため、類似団体内でも高位となっている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今後も、地方債残高の抑制と基金等の充当可能財源を確保することで将来負担にそなえる。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33564</xdr:rowOff>
    </xdr:from>
    <xdr:to>
      <xdr:col>22</xdr:col>
      <xdr:colOff>203200</xdr:colOff>
      <xdr:row>14</xdr:row>
      <xdr:rowOff>39310</xdr:rowOff>
    </xdr:to>
    <xdr:cxnSp macro="">
      <xdr:nvCxnSpPr>
        <xdr:cNvPr id="441" name="直線コネクタ 440"/>
        <xdr:cNvCxnSpPr/>
      </xdr:nvCxnSpPr>
      <xdr:spPr>
        <a:xfrm>
          <a:off x="14401800" y="243386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2"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33564</xdr:rowOff>
    </xdr:from>
    <xdr:to>
      <xdr:col>21</xdr:col>
      <xdr:colOff>0</xdr:colOff>
      <xdr:row>15</xdr:row>
      <xdr:rowOff>52856</xdr:rowOff>
    </xdr:to>
    <xdr:cxnSp macro="">
      <xdr:nvCxnSpPr>
        <xdr:cNvPr id="444" name="直線コネクタ 443"/>
        <xdr:cNvCxnSpPr/>
      </xdr:nvCxnSpPr>
      <xdr:spPr>
        <a:xfrm flipV="1">
          <a:off x="13512800" y="2433864"/>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47" name="フローチャート : 判断 446"/>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8" name="テキスト ボックス 447"/>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0" name="テキスト ボックス 449"/>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159960</xdr:rowOff>
    </xdr:from>
    <xdr:to>
      <xdr:col>22</xdr:col>
      <xdr:colOff>254000</xdr:colOff>
      <xdr:row>14</xdr:row>
      <xdr:rowOff>90110</xdr:rowOff>
    </xdr:to>
    <xdr:sp macro="" textlink="">
      <xdr:nvSpPr>
        <xdr:cNvPr id="458" name="円/楕円 457"/>
        <xdr:cNvSpPr/>
      </xdr:nvSpPr>
      <xdr:spPr>
        <a:xfrm>
          <a:off x="15240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100287</xdr:rowOff>
    </xdr:from>
    <xdr:ext cx="762000" cy="259045"/>
    <xdr:sp macro="" textlink="">
      <xdr:nvSpPr>
        <xdr:cNvPr id="459" name="テキスト ボックス 458"/>
        <xdr:cNvSpPr txBox="1"/>
      </xdr:nvSpPr>
      <xdr:spPr>
        <a:xfrm>
          <a:off x="14909800" y="21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154214</xdr:rowOff>
    </xdr:from>
    <xdr:to>
      <xdr:col>21</xdr:col>
      <xdr:colOff>50800</xdr:colOff>
      <xdr:row>14</xdr:row>
      <xdr:rowOff>84364</xdr:rowOff>
    </xdr:to>
    <xdr:sp macro="" textlink="">
      <xdr:nvSpPr>
        <xdr:cNvPr id="460" name="円/楕円 459"/>
        <xdr:cNvSpPr/>
      </xdr:nvSpPr>
      <xdr:spPr>
        <a:xfrm>
          <a:off x="14351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94541</xdr:rowOff>
    </xdr:from>
    <xdr:ext cx="762000" cy="259045"/>
    <xdr:sp macro="" textlink="">
      <xdr:nvSpPr>
        <xdr:cNvPr id="461" name="テキスト ボックス 460"/>
        <xdr:cNvSpPr txBox="1"/>
      </xdr:nvSpPr>
      <xdr:spPr>
        <a:xfrm>
          <a:off x="140208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2056</xdr:rowOff>
    </xdr:from>
    <xdr:to>
      <xdr:col>19</xdr:col>
      <xdr:colOff>533400</xdr:colOff>
      <xdr:row>15</xdr:row>
      <xdr:rowOff>103656</xdr:rowOff>
    </xdr:to>
    <xdr:sp macro="" textlink="">
      <xdr:nvSpPr>
        <xdr:cNvPr id="462" name="円/楕円 461"/>
        <xdr:cNvSpPr/>
      </xdr:nvSpPr>
      <xdr:spPr>
        <a:xfrm>
          <a:off x="13462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113833</xdr:rowOff>
    </xdr:from>
    <xdr:ext cx="762000" cy="259045"/>
    <xdr:sp macro="" textlink="">
      <xdr:nvSpPr>
        <xdr:cNvPr id="463" name="テキスト ボックス 462"/>
        <xdr:cNvSpPr txBox="1"/>
      </xdr:nvSpPr>
      <xdr:spPr>
        <a:xfrm>
          <a:off x="13131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94,520
92,433
146.94
48,886,085
45,804,177
2,346,953
27,574,500
18,936,416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給与等の改定は行われていない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定員</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管理</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適正化計画に</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基づき，</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職員数</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が昨年度から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名減となったことや退職者数の減少による退職金の減により，人件費の決算額は減となっている。しかし，経常一般財源等が減となっているため，比率が上昇した。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前年比</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％の減少とな</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り，類似団体内でも平均を大きく下回っている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63500</xdr:rowOff>
    </xdr:from>
    <xdr:to>
      <xdr:col>7</xdr:col>
      <xdr:colOff>15875</xdr:colOff>
      <xdr:row>34</xdr:row>
      <xdr:rowOff>114300</xdr:rowOff>
    </xdr:to>
    <xdr:cxnSp macro="">
      <xdr:nvCxnSpPr>
        <xdr:cNvPr id="64" name="直線コネクタ 63"/>
        <xdr:cNvCxnSpPr/>
      </xdr:nvCxnSpPr>
      <xdr:spPr>
        <a:xfrm>
          <a:off x="3987800" y="589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63500</xdr:rowOff>
    </xdr:from>
    <xdr:to>
      <xdr:col>5</xdr:col>
      <xdr:colOff>549275</xdr:colOff>
      <xdr:row>36</xdr:row>
      <xdr:rowOff>38100</xdr:rowOff>
    </xdr:to>
    <xdr:cxnSp macro="">
      <xdr:nvCxnSpPr>
        <xdr:cNvPr id="67" name="直線コネクタ 66"/>
        <xdr:cNvCxnSpPr/>
      </xdr:nvCxnSpPr>
      <xdr:spPr>
        <a:xfrm flipV="1">
          <a:off x="3098800" y="5892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38100</xdr:rowOff>
    </xdr:from>
    <xdr:to>
      <xdr:col>4</xdr:col>
      <xdr:colOff>346075</xdr:colOff>
      <xdr:row>37</xdr:row>
      <xdr:rowOff>6350</xdr:rowOff>
    </xdr:to>
    <xdr:cxnSp macro="">
      <xdr:nvCxnSpPr>
        <xdr:cNvPr id="70" name="直線コネクタ 69"/>
        <xdr:cNvCxnSpPr/>
      </xdr:nvCxnSpPr>
      <xdr:spPr>
        <a:xfrm flipV="1">
          <a:off x="2209800" y="621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6350</xdr:rowOff>
    </xdr:to>
    <xdr:cxnSp macro="">
      <xdr:nvCxnSpPr>
        <xdr:cNvPr id="73" name="直線コネクタ 72"/>
        <xdr:cNvCxnSpPr/>
      </xdr:nvCxnSpPr>
      <xdr:spPr>
        <a:xfrm>
          <a:off x="1320800" y="633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3" name="円/楕円 82"/>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143527</xdr:rowOff>
    </xdr:from>
    <xdr:ext cx="762000" cy="259045"/>
    <xdr:sp macro="" textlink="">
      <xdr:nvSpPr>
        <xdr:cNvPr id="84"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5" name="円/楕円 84"/>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6" name="テキスト ボックス 85"/>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158750</xdr:rowOff>
    </xdr:from>
    <xdr:to>
      <xdr:col>4</xdr:col>
      <xdr:colOff>396875</xdr:colOff>
      <xdr:row>36</xdr:row>
      <xdr:rowOff>88900</xdr:rowOff>
    </xdr:to>
    <xdr:sp macro="" textlink="">
      <xdr:nvSpPr>
        <xdr:cNvPr id="87" name="円/楕円 86"/>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99077</xdr:rowOff>
    </xdr:from>
    <xdr:ext cx="762000" cy="259045"/>
    <xdr:sp macro="" textlink="">
      <xdr:nvSpPr>
        <xdr:cNvPr id="88" name="テキスト ボックス 87"/>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127000</xdr:rowOff>
    </xdr:from>
    <xdr:to>
      <xdr:col>3</xdr:col>
      <xdr:colOff>193675</xdr:colOff>
      <xdr:row>37</xdr:row>
      <xdr:rowOff>57150</xdr:rowOff>
    </xdr:to>
    <xdr:sp macro="" textlink="">
      <xdr:nvSpPr>
        <xdr:cNvPr id="89" name="円/楕円 88"/>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90" name="テキスト ボックス 89"/>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a:t>
          </a:r>
          <a:r>
            <a:rPr kumimoji="1" lang="ja-JP" altLang="ja-JP" sz="1300">
              <a:solidFill>
                <a:sysClr val="windowText" lastClr="000000"/>
              </a:solidFill>
              <a:latin typeface="+mn-lt"/>
              <a:ea typeface="+mn-ea"/>
              <a:cs typeface="+mn-cs"/>
            </a:rPr>
            <a:t>類似団体に比べ、</a:t>
          </a:r>
          <a:r>
            <a:rPr kumimoji="1" lang="en-US" altLang="ja-JP" sz="1300">
              <a:solidFill>
                <a:sysClr val="windowText" lastClr="000000"/>
              </a:solidFill>
              <a:latin typeface="+mn-lt"/>
              <a:ea typeface="+mn-ea"/>
              <a:cs typeface="+mn-cs"/>
            </a:rPr>
            <a:t>3.9</a:t>
          </a:r>
          <a:r>
            <a:rPr kumimoji="1" lang="ja-JP" altLang="ja-JP" sz="1300">
              <a:solidFill>
                <a:sysClr val="windowText" lastClr="000000"/>
              </a:solidFill>
              <a:latin typeface="+mn-lt"/>
              <a:ea typeface="+mn-ea"/>
              <a:cs typeface="+mn-cs"/>
            </a:rPr>
            <a:t>ポイント高くなっている。要因</a:t>
          </a:r>
          <a:r>
            <a:rPr kumimoji="1" lang="ja-JP" altLang="en-US" sz="1300">
              <a:solidFill>
                <a:sysClr val="windowText" lastClr="000000"/>
              </a:solidFill>
              <a:latin typeface="+mn-lt"/>
              <a:ea typeface="+mn-ea"/>
              <a:cs typeface="+mn-cs"/>
            </a:rPr>
            <a:t>の主なものは神栖中央公園の開園に伴う維持管理委託料や予防接種業務委託料等の増加によるもの</a:t>
          </a:r>
          <a:r>
            <a:rPr kumimoji="1" lang="ja-JP" altLang="ja-JP" sz="1300">
              <a:solidFill>
                <a:sysClr val="windowText" lastClr="000000"/>
              </a:solidFill>
              <a:latin typeface="+mn-lt"/>
              <a:ea typeface="+mn-ea"/>
              <a:cs typeface="+mn-cs"/>
            </a:rPr>
            <a:t>である。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a:t>
          </a:r>
          <a:r>
            <a:rPr kumimoji="1" lang="ja-JP" altLang="ja-JP" sz="1300">
              <a:solidFill>
                <a:sysClr val="windowText" lastClr="000000"/>
              </a:solidFill>
              <a:latin typeface="+mn-lt"/>
              <a:ea typeface="+mn-ea"/>
              <a:cs typeface="+mn-cs"/>
            </a:rPr>
            <a:t>前年比</a:t>
          </a:r>
          <a:r>
            <a:rPr kumimoji="1" lang="en-US" altLang="ja-JP" sz="1300">
              <a:solidFill>
                <a:sysClr val="windowText" lastClr="000000"/>
              </a:solidFill>
              <a:latin typeface="+mn-lt"/>
              <a:ea typeface="+mn-ea"/>
              <a:cs typeface="+mn-cs"/>
            </a:rPr>
            <a:t>2.1</a:t>
          </a:r>
          <a:r>
            <a:rPr kumimoji="1" lang="ja-JP" altLang="ja-JP" sz="1300">
              <a:solidFill>
                <a:sysClr val="windowText" lastClr="000000"/>
              </a:solidFill>
              <a:latin typeface="+mn-lt"/>
              <a:ea typeface="+mn-ea"/>
              <a:cs typeface="+mn-cs"/>
            </a:rPr>
            <a:t>ポイント上昇している</a:t>
          </a:r>
          <a:r>
            <a:rPr kumimoji="1" lang="ja-JP" altLang="en-US" sz="1300">
              <a:solidFill>
                <a:sysClr val="windowText" lastClr="000000"/>
              </a:solidFill>
              <a:latin typeface="+mn-lt"/>
              <a:ea typeface="+mn-ea"/>
              <a:cs typeface="+mn-cs"/>
            </a:rPr>
            <a:t>ため，</a:t>
          </a:r>
          <a:r>
            <a:rPr kumimoji="1" lang="ja-JP" altLang="ja-JP" sz="1300">
              <a:solidFill>
                <a:sysClr val="windowText" lastClr="000000"/>
              </a:solidFill>
              <a:latin typeface="+mn-lt"/>
              <a:ea typeface="+mn-ea"/>
              <a:cs typeface="+mn-cs"/>
            </a:rPr>
            <a:t>今後</a:t>
          </a:r>
          <a:r>
            <a:rPr kumimoji="1" lang="ja-JP" altLang="en-US" sz="1300">
              <a:solidFill>
                <a:sysClr val="windowText" lastClr="000000"/>
              </a:solidFill>
              <a:latin typeface="+mn-lt"/>
              <a:ea typeface="+mn-ea"/>
              <a:cs typeface="+mn-cs"/>
            </a:rPr>
            <a:t>は費用対効果をふまえ</a:t>
          </a:r>
          <a:r>
            <a:rPr kumimoji="1" lang="ja-JP" altLang="ja-JP" sz="1300">
              <a:solidFill>
                <a:sysClr val="windowText" lastClr="000000"/>
              </a:solidFill>
              <a:latin typeface="+mn-lt"/>
              <a:ea typeface="+mn-ea"/>
              <a:cs typeface="+mn-cs"/>
            </a:rPr>
            <a:t>更なる経費削減を図</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19</xdr:row>
      <xdr:rowOff>20864</xdr:rowOff>
    </xdr:to>
    <xdr:cxnSp macro="">
      <xdr:nvCxnSpPr>
        <xdr:cNvPr id="127" name="直線コネクタ 126"/>
        <xdr:cNvCxnSpPr/>
      </xdr:nvCxnSpPr>
      <xdr:spPr>
        <a:xfrm>
          <a:off x="15671800" y="3049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17</xdr:row>
      <xdr:rowOff>135164</xdr:rowOff>
    </xdr:to>
    <xdr:cxnSp macro="">
      <xdr:nvCxnSpPr>
        <xdr:cNvPr id="130" name="直線コネクタ 129"/>
        <xdr:cNvCxnSpPr/>
      </xdr:nvCxnSpPr>
      <xdr:spPr>
        <a:xfrm>
          <a:off x="14782800" y="3038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124279</xdr:rowOff>
    </xdr:to>
    <xdr:cxnSp macro="">
      <xdr:nvCxnSpPr>
        <xdr:cNvPr id="133" name="直線コネクタ 132"/>
        <xdr:cNvCxnSpPr/>
      </xdr:nvCxnSpPr>
      <xdr:spPr>
        <a:xfrm>
          <a:off x="13893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16</xdr:row>
      <xdr:rowOff>165100</xdr:rowOff>
    </xdr:to>
    <xdr:cxnSp macro="">
      <xdr:nvCxnSpPr>
        <xdr:cNvPr id="136" name="直線コネクタ 135"/>
        <xdr:cNvCxnSpPr/>
      </xdr:nvCxnSpPr>
      <xdr:spPr>
        <a:xfrm flipV="1">
          <a:off x="13004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6" name="円/楕円 145"/>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7"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2" name="円/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障害福祉サービス費等や保育所運営委託料</a:t>
          </a:r>
          <a:r>
            <a:rPr kumimoji="1" lang="ja-JP" altLang="ja-JP" sz="1300">
              <a:solidFill>
                <a:sysClr val="windowText" lastClr="000000"/>
              </a:solidFill>
              <a:latin typeface="+mn-lt"/>
              <a:ea typeface="+mn-ea"/>
              <a:cs typeface="+mn-cs"/>
            </a:rPr>
            <a:t>が</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したため、</a:t>
          </a:r>
          <a:r>
            <a:rPr kumimoji="1" lang="ja-JP" altLang="en-US" sz="1300">
              <a:solidFill>
                <a:sysClr val="windowText" lastClr="000000"/>
              </a:solidFill>
              <a:latin typeface="+mn-lt"/>
              <a:ea typeface="+mn-ea"/>
              <a:cs typeface="+mn-cs"/>
            </a:rPr>
            <a:t>０．８</a:t>
          </a:r>
          <a:r>
            <a:rPr kumimoji="1" lang="ja-JP" altLang="ja-JP" sz="1300">
              <a:solidFill>
                <a:sysClr val="windowText" lastClr="000000"/>
              </a:solidFill>
              <a:latin typeface="+mn-lt"/>
              <a:ea typeface="+mn-ea"/>
              <a:cs typeface="+mn-cs"/>
            </a:rPr>
            <a:t>ポイント</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a:t>
          </a:r>
          <a:r>
            <a:rPr kumimoji="1" lang="ja-JP" altLang="en-US" sz="1300">
              <a:solidFill>
                <a:sysClr val="windowText" lastClr="000000"/>
              </a:solidFill>
              <a:latin typeface="+mn-lt"/>
              <a:ea typeface="+mn-ea"/>
              <a:cs typeface="+mn-cs"/>
            </a:rPr>
            <a:t>，類似団体平均を上回っている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予算規模は縮小しているものの扶助費の額は増となっており、今後も扶助費の増加が見込まれるため、市単独事業については費用対効果を含めた見直しをしていく必要がある。</a:t>
          </a:r>
          <a:endParaRPr lang="ja-JP" altLang="ja-JP" sz="1300">
            <a:solidFill>
              <a:sysClr val="windowText" lastClr="000000"/>
            </a:solidFill>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54610</xdr:rowOff>
    </xdr:to>
    <xdr:cxnSp macro="">
      <xdr:nvCxnSpPr>
        <xdr:cNvPr id="186" name="直線コネクタ 185"/>
        <xdr:cNvCxnSpPr/>
      </xdr:nvCxnSpPr>
      <xdr:spPr>
        <a:xfrm>
          <a:off x="3987800" y="97053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149860</xdr:rowOff>
    </xdr:to>
    <xdr:cxnSp macro="">
      <xdr:nvCxnSpPr>
        <xdr:cNvPr id="189" name="直線コネクタ 188"/>
        <xdr:cNvCxnSpPr/>
      </xdr:nvCxnSpPr>
      <xdr:spPr>
        <a:xfrm flipV="1">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134620</xdr:rowOff>
    </xdr:from>
    <xdr:to>
      <xdr:col>4</xdr:col>
      <xdr:colOff>346075</xdr:colOff>
      <xdr:row>56</xdr:row>
      <xdr:rowOff>149860</xdr:rowOff>
    </xdr:to>
    <xdr:cxnSp macro="">
      <xdr:nvCxnSpPr>
        <xdr:cNvPr id="192" name="直線コネクタ 191"/>
        <xdr:cNvCxnSpPr/>
      </xdr:nvCxnSpPr>
      <xdr:spPr>
        <a:xfrm>
          <a:off x="2209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134620</xdr:rowOff>
    </xdr:from>
    <xdr:to>
      <xdr:col>3</xdr:col>
      <xdr:colOff>142875</xdr:colOff>
      <xdr:row>56</xdr:row>
      <xdr:rowOff>149860</xdr:rowOff>
    </xdr:to>
    <xdr:cxnSp macro="">
      <xdr:nvCxnSpPr>
        <xdr:cNvPr id="195" name="直線コネクタ 194"/>
        <xdr:cNvCxnSpPr/>
      </xdr:nvCxnSpPr>
      <xdr:spPr>
        <a:xfrm flipV="1">
          <a:off x="1320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xdr:rowOff>
    </xdr:from>
    <xdr:to>
      <xdr:col>7</xdr:col>
      <xdr:colOff>66675</xdr:colOff>
      <xdr:row>57</xdr:row>
      <xdr:rowOff>105410</xdr:rowOff>
    </xdr:to>
    <xdr:sp macro="" textlink="">
      <xdr:nvSpPr>
        <xdr:cNvPr id="205" name="円/楕円 204"/>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147337</xdr:rowOff>
    </xdr:from>
    <xdr:ext cx="762000" cy="259045"/>
    <xdr:sp macro="" textlink="">
      <xdr:nvSpPr>
        <xdr:cNvPr id="206" name="扶助費該当値テキスト"/>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7" name="円/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9" name="円/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83820</xdr:rowOff>
    </xdr:from>
    <xdr:to>
      <xdr:col>3</xdr:col>
      <xdr:colOff>193675</xdr:colOff>
      <xdr:row>57</xdr:row>
      <xdr:rowOff>13970</xdr:rowOff>
    </xdr:to>
    <xdr:sp macro="" textlink="">
      <xdr:nvSpPr>
        <xdr:cNvPr id="211" name="円/楕円 210"/>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170197</xdr:rowOff>
    </xdr:from>
    <xdr:ext cx="762000" cy="259045"/>
    <xdr:sp macro="" textlink="">
      <xdr:nvSpPr>
        <xdr:cNvPr id="212" name="テキスト ボックス 211"/>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13" name="円/楕円 21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14" name="テキスト ボックス 21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前年度に比べ１．０ポイント上昇したものの、類似団体平均に比べ、低い水準となっている。</a:t>
          </a:r>
        </a:p>
        <a:p>
          <a:r>
            <a:rPr kumimoji="1" lang="ja-JP" altLang="en-US" sz="1300">
              <a:solidFill>
                <a:sysClr val="windowText" lastClr="000000"/>
              </a:solidFill>
              <a:latin typeface="+mn-lt"/>
              <a:ea typeface="+mn-ea"/>
              <a:cs typeface="+mn-cs"/>
            </a:rPr>
            <a:t>　上昇の要因としては、繰出金について国民健康保険特別会計や介護保険特別会計の繰出金が増えたことによる。</a:t>
          </a:r>
        </a:p>
        <a:p>
          <a:r>
            <a:rPr kumimoji="1" lang="ja-JP" altLang="en-US" sz="1300">
              <a:solidFill>
                <a:sysClr val="windowText" lastClr="000000"/>
              </a:solidFill>
              <a:latin typeface="+mn-lt"/>
              <a:ea typeface="+mn-ea"/>
              <a:cs typeface="+mn-cs"/>
            </a:rPr>
            <a:t>　今後は法定外繰出を減らすため</a:t>
          </a:r>
          <a:r>
            <a:rPr kumimoji="1" lang="en-US"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特別会計における経費の縮減をはかる。</a:t>
          </a:r>
          <a:endParaRPr lang="ja-JP" altLang="ja-JP" sz="1300">
            <a:solidFill>
              <a:sysClr val="windowText" lastClr="000000"/>
            </a:solidFill>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57</xdr:row>
      <xdr:rowOff>4535</xdr:rowOff>
    </xdr:to>
    <xdr:cxnSp macro="">
      <xdr:nvCxnSpPr>
        <xdr:cNvPr id="249" name="直線コネクタ 248"/>
        <xdr:cNvCxnSpPr/>
      </xdr:nvCxnSpPr>
      <xdr:spPr>
        <a:xfrm>
          <a:off x="15671800" y="9668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67128</xdr:rowOff>
    </xdr:to>
    <xdr:cxnSp macro="">
      <xdr:nvCxnSpPr>
        <xdr:cNvPr id="252" name="直線コネクタ 251"/>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34472</xdr:rowOff>
    </xdr:to>
    <xdr:cxnSp macro="">
      <xdr:nvCxnSpPr>
        <xdr:cNvPr id="255" name="直線コネクタ 254"/>
        <xdr:cNvCxnSpPr/>
      </xdr:nvCxnSpPr>
      <xdr:spPr>
        <a:xfrm>
          <a:off x="13893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140607</xdr:rowOff>
    </xdr:to>
    <xdr:cxnSp macro="">
      <xdr:nvCxnSpPr>
        <xdr:cNvPr id="258" name="直線コネクタ 257"/>
        <xdr:cNvCxnSpPr/>
      </xdr:nvCxnSpPr>
      <xdr:spPr>
        <a:xfrm flipV="1">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68" name="円/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0" name="円/楕円 269"/>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1" name="テキスト ボックス 270"/>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155122</xdr:rowOff>
    </xdr:from>
    <xdr:to>
      <xdr:col>21</xdr:col>
      <xdr:colOff>412750</xdr:colOff>
      <xdr:row>56</xdr:row>
      <xdr:rowOff>85272</xdr:rowOff>
    </xdr:to>
    <xdr:sp macro="" textlink="">
      <xdr:nvSpPr>
        <xdr:cNvPr id="272" name="円/楕円 271"/>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95449</xdr:rowOff>
    </xdr:from>
    <xdr:ext cx="762000" cy="259045"/>
    <xdr:sp macro="" textlink="">
      <xdr:nvSpPr>
        <xdr:cNvPr id="273" name="テキスト ボックス 272"/>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4" name="円/楕円 273"/>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75" name="テキスト ボックス 274"/>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76" name="円/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社会福祉協議会助成金や鹿島地方事務組合分担金（環境事業分）など経常経費の減により，比率が</a:t>
          </a:r>
          <a:r>
            <a:rPr kumimoji="1" lang="ja-JP" altLang="ja-JP" sz="1300">
              <a:solidFill>
                <a:sysClr val="windowText" lastClr="000000"/>
              </a:solidFill>
              <a:latin typeface="+mn-lt"/>
              <a:ea typeface="+mn-ea"/>
              <a:cs typeface="+mn-cs"/>
            </a:rPr>
            <a:t>前年比</a:t>
          </a:r>
          <a:r>
            <a:rPr kumimoji="1" lang="en-US" altLang="ja-JP" sz="1300">
              <a:solidFill>
                <a:sysClr val="windowText" lastClr="000000"/>
              </a:solidFill>
              <a:latin typeface="+mn-lt"/>
              <a:ea typeface="+mn-ea"/>
              <a:cs typeface="+mn-cs"/>
            </a:rPr>
            <a:t>0.2</a:t>
          </a:r>
          <a:r>
            <a:rPr kumimoji="1" lang="ja-JP" altLang="ja-JP" sz="1300">
              <a:solidFill>
                <a:sysClr val="windowText" lastClr="000000"/>
              </a:solidFill>
              <a:latin typeface="+mn-lt"/>
              <a:ea typeface="+mn-ea"/>
              <a:cs typeface="+mn-cs"/>
            </a:rPr>
            <a:t>ポイント</a:t>
          </a:r>
          <a:r>
            <a:rPr kumimoji="1" lang="ja-JP" altLang="en-US" sz="1300">
              <a:solidFill>
                <a:sysClr val="windowText" lastClr="000000"/>
              </a:solidFill>
              <a:latin typeface="+mn-lt"/>
              <a:ea typeface="+mn-ea"/>
              <a:cs typeface="+mn-cs"/>
            </a:rPr>
            <a:t>減少</a:t>
          </a:r>
          <a:r>
            <a:rPr kumimoji="1" lang="ja-JP" altLang="ja-JP" sz="1300">
              <a:solidFill>
                <a:sysClr val="windowText" lastClr="000000"/>
              </a:solidFill>
              <a:latin typeface="+mn-lt"/>
              <a:ea typeface="+mn-ea"/>
              <a:cs typeface="+mn-cs"/>
            </a:rPr>
            <a:t>し</a:t>
          </a:r>
          <a:r>
            <a:rPr kumimoji="1" lang="ja-JP" altLang="en-US" sz="1300">
              <a:solidFill>
                <a:sysClr val="windowText" lastClr="000000"/>
              </a:solidFill>
              <a:latin typeface="+mn-lt"/>
              <a:ea typeface="+mn-ea"/>
              <a:cs typeface="+mn-cs"/>
            </a:rPr>
            <a:t>たが，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の平均を</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上回っ</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ている。</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mn-lt"/>
              <a:ea typeface="+mn-ea"/>
              <a:cs typeface="+mn-cs"/>
            </a:rPr>
            <a:t>　今後も引き続き市単独の補助金等</a:t>
          </a:r>
          <a:r>
            <a:rPr kumimoji="1" lang="ja-JP" altLang="ja-JP" sz="1300">
              <a:solidFill>
                <a:sysClr val="windowText" lastClr="000000"/>
              </a:solidFill>
              <a:latin typeface="+mn-lt"/>
              <a:ea typeface="+mn-ea"/>
              <a:cs typeface="+mn-cs"/>
            </a:rPr>
            <a:t>の</a:t>
          </a:r>
          <a:r>
            <a:rPr kumimoji="1" lang="ja-JP" altLang="en-US" sz="1300">
              <a:solidFill>
                <a:sysClr val="windowText" lastClr="000000"/>
              </a:solidFill>
              <a:latin typeface="+mn-lt"/>
              <a:ea typeface="+mn-ea"/>
              <a:cs typeface="+mn-cs"/>
            </a:rPr>
            <a:t>目的と成果を見極め、</a:t>
          </a:r>
          <a:r>
            <a:rPr kumimoji="1" lang="ja-JP" altLang="ja-JP" sz="1300">
              <a:solidFill>
                <a:sysClr val="windowText" lastClr="000000"/>
              </a:solidFill>
              <a:latin typeface="+mn-lt"/>
              <a:ea typeface="+mn-ea"/>
              <a:cs typeface="+mn-cs"/>
            </a:rPr>
            <a:t>経費の縮減に努めてい</a:t>
          </a:r>
          <a:r>
            <a:rPr kumimoji="1" lang="ja-JP" altLang="en-US" sz="1300">
              <a:solidFill>
                <a:sysClr val="windowText" lastClr="000000"/>
              </a:solidFill>
              <a:latin typeface="+mn-lt"/>
              <a:ea typeface="+mn-ea"/>
              <a:cs typeface="+mn-cs"/>
            </a:rPr>
            <a:t>く</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154758</xdr:rowOff>
    </xdr:from>
    <xdr:to>
      <xdr:col>24</xdr:col>
      <xdr:colOff>31750</xdr:colOff>
      <xdr:row>37</xdr:row>
      <xdr:rowOff>167822</xdr:rowOff>
    </xdr:to>
    <xdr:cxnSp macro="">
      <xdr:nvCxnSpPr>
        <xdr:cNvPr id="311" name="直線コネクタ 310"/>
        <xdr:cNvCxnSpPr/>
      </xdr:nvCxnSpPr>
      <xdr:spPr>
        <a:xfrm flipV="1">
          <a:off x="15671800" y="64984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37</xdr:row>
      <xdr:rowOff>167822</xdr:rowOff>
    </xdr:to>
    <xdr:cxnSp macro="">
      <xdr:nvCxnSpPr>
        <xdr:cNvPr id="314" name="直線コネクタ 313"/>
        <xdr:cNvCxnSpPr/>
      </xdr:nvCxnSpPr>
      <xdr:spPr>
        <a:xfrm>
          <a:off x="14782800" y="6504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2903</xdr:rowOff>
    </xdr:to>
    <xdr:cxnSp macro="">
      <xdr:nvCxnSpPr>
        <xdr:cNvPr id="317" name="直線コネクタ 316"/>
        <xdr:cNvCxnSpPr/>
      </xdr:nvCxnSpPr>
      <xdr:spPr>
        <a:xfrm flipV="1">
          <a:off x="13893800" y="65049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2903</xdr:rowOff>
    </xdr:from>
    <xdr:to>
      <xdr:col>20</xdr:col>
      <xdr:colOff>158750</xdr:colOff>
      <xdr:row>38</xdr:row>
      <xdr:rowOff>55154</xdr:rowOff>
    </xdr:to>
    <xdr:cxnSp macro="">
      <xdr:nvCxnSpPr>
        <xdr:cNvPr id="320" name="直線コネクタ 319"/>
        <xdr:cNvCxnSpPr/>
      </xdr:nvCxnSpPr>
      <xdr:spPr>
        <a:xfrm flipV="1">
          <a:off x="13004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30" name="円/楕円 329"/>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31"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117022</xdr:rowOff>
    </xdr:from>
    <xdr:to>
      <xdr:col>22</xdr:col>
      <xdr:colOff>615950</xdr:colOff>
      <xdr:row>38</xdr:row>
      <xdr:rowOff>47172</xdr:rowOff>
    </xdr:to>
    <xdr:sp macro="" textlink="">
      <xdr:nvSpPr>
        <xdr:cNvPr id="332" name="円/楕円 331"/>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33" name="テキスト ボックス 332"/>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4" name="円/楕円 333"/>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5" name="テキスト ボックス 334"/>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123553</xdr:rowOff>
    </xdr:from>
    <xdr:to>
      <xdr:col>20</xdr:col>
      <xdr:colOff>209550</xdr:colOff>
      <xdr:row>38</xdr:row>
      <xdr:rowOff>53703</xdr:rowOff>
    </xdr:to>
    <xdr:sp macro="" textlink="">
      <xdr:nvSpPr>
        <xdr:cNvPr id="336" name="円/楕円 335"/>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37" name="テキスト ボックス 336"/>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4354</xdr:rowOff>
    </xdr:from>
    <xdr:to>
      <xdr:col>19</xdr:col>
      <xdr:colOff>6350</xdr:colOff>
      <xdr:row>38</xdr:row>
      <xdr:rowOff>105954</xdr:rowOff>
    </xdr:to>
    <xdr:sp macro="" textlink="">
      <xdr:nvSpPr>
        <xdr:cNvPr id="338" name="円/楕円 337"/>
        <xdr:cNvSpPr/>
      </xdr:nvSpPr>
      <xdr:spPr>
        <a:xfrm>
          <a:off x="12954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90731</xdr:rowOff>
    </xdr:from>
    <xdr:ext cx="762000" cy="259045"/>
    <xdr:sp macro="" textlink="">
      <xdr:nvSpPr>
        <xdr:cNvPr id="339" name="テキスト ボックス 338"/>
        <xdr:cNvSpPr txBox="1"/>
      </xdr:nvSpPr>
      <xdr:spPr>
        <a:xfrm>
          <a:off x="12623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前年度と比較して、０．３ポイント増加した。類似団体平均よりもかなり低い水準となっている。本年度においては、比較的利率の高い銀行等引受債について繰上償還し、公債費利子の縮減を行った。</a:t>
          </a:r>
        </a:p>
        <a:p>
          <a:r>
            <a:rPr kumimoji="1" lang="ja-JP" altLang="en-US" sz="1300">
              <a:solidFill>
                <a:sysClr val="windowText" lastClr="000000"/>
              </a:solidFill>
              <a:latin typeface="+mn-lt"/>
              <a:ea typeface="+mn-ea"/>
              <a:cs typeface="+mn-cs"/>
            </a:rPr>
            <a:t>　今後は、引き続き借入を抑えることで市債の残高を削減するとともに公債費の縮減をはかる。</a:t>
          </a:r>
          <a:endParaRPr kumimoji="1" lang="en-US" altLang="ja-JP" sz="130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73660</xdr:rowOff>
    </xdr:from>
    <xdr:to>
      <xdr:col>7</xdr:col>
      <xdr:colOff>15875</xdr:colOff>
      <xdr:row>74</xdr:row>
      <xdr:rowOff>96520</xdr:rowOff>
    </xdr:to>
    <xdr:cxnSp macro="">
      <xdr:nvCxnSpPr>
        <xdr:cNvPr id="372" name="直線コネクタ 371"/>
        <xdr:cNvCxnSpPr/>
      </xdr:nvCxnSpPr>
      <xdr:spPr>
        <a:xfrm>
          <a:off x="3987800" y="12760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81280</xdr:rowOff>
    </xdr:to>
    <xdr:cxnSp macro="">
      <xdr:nvCxnSpPr>
        <xdr:cNvPr id="375" name="直線コネクタ 374"/>
        <xdr:cNvCxnSpPr/>
      </xdr:nvCxnSpPr>
      <xdr:spPr>
        <a:xfrm flipV="1">
          <a:off x="3098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88900</xdr:rowOff>
    </xdr:to>
    <xdr:cxnSp macro="">
      <xdr:nvCxnSpPr>
        <xdr:cNvPr id="378" name="直線コネクタ 377"/>
        <xdr:cNvCxnSpPr/>
      </xdr:nvCxnSpPr>
      <xdr:spPr>
        <a:xfrm flipV="1">
          <a:off x="2209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66040</xdr:rowOff>
    </xdr:from>
    <xdr:to>
      <xdr:col>3</xdr:col>
      <xdr:colOff>142875</xdr:colOff>
      <xdr:row>74</xdr:row>
      <xdr:rowOff>88900</xdr:rowOff>
    </xdr:to>
    <xdr:cxnSp macro="">
      <xdr:nvCxnSpPr>
        <xdr:cNvPr id="381" name="直線コネクタ 380"/>
        <xdr:cNvCxnSpPr/>
      </xdr:nvCxnSpPr>
      <xdr:spPr>
        <a:xfrm>
          <a:off x="1320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91" name="円/楕円 390"/>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62247</xdr:rowOff>
    </xdr:from>
    <xdr:ext cx="762000" cy="259045"/>
    <xdr:sp macro="" textlink="">
      <xdr:nvSpPr>
        <xdr:cNvPr id="392"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3" name="円/楕円 392"/>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4" name="テキスト ボックス 393"/>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5" name="円/楕円 394"/>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6" name="テキスト ボックス 395"/>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7" name="円/楕円 396"/>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8" name="テキスト ボックス 397"/>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xdr:rowOff>
    </xdr:from>
    <xdr:to>
      <xdr:col>1</xdr:col>
      <xdr:colOff>676275</xdr:colOff>
      <xdr:row>74</xdr:row>
      <xdr:rowOff>116840</xdr:rowOff>
    </xdr:to>
    <xdr:sp macro="" textlink="">
      <xdr:nvSpPr>
        <xdr:cNvPr id="399" name="円/楕円 398"/>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127017</xdr:rowOff>
    </xdr:from>
    <xdr:ext cx="762000" cy="259045"/>
    <xdr:sp macro="" textlink="">
      <xdr:nvSpPr>
        <xdr:cNvPr id="400" name="テキスト ボックス 399"/>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公債費以外の比率については、</a:t>
          </a:r>
          <a:r>
            <a:rPr kumimoji="1" lang="en-US" altLang="ja-JP" sz="1300">
              <a:solidFill>
                <a:sysClr val="windowText" lastClr="000000"/>
              </a:solidFill>
              <a:latin typeface="+mn-lt"/>
              <a:ea typeface="+mn-ea"/>
              <a:cs typeface="+mn-cs"/>
            </a:rPr>
            <a:t>4.1</a:t>
          </a:r>
          <a:r>
            <a:rPr kumimoji="1" lang="ja-JP" altLang="en-US" sz="1300">
              <a:solidFill>
                <a:sysClr val="windowText" lastClr="000000"/>
              </a:solidFill>
              <a:latin typeface="+mn-lt"/>
              <a:ea typeface="+mn-ea"/>
              <a:cs typeface="+mn-cs"/>
            </a:rPr>
            <a:t>ポイント上昇し、類似団体の平均値と同程度になっている。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義務的経費において、人件費と公債費は低水準であるが、扶助費の比率が増加している。また義務的経費以外では物件費が大きく伸びをみせている。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今後は、事業の費用対効果をふまえ縮減に努める。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77</xdr:row>
      <xdr:rowOff>115570</xdr:rowOff>
    </xdr:to>
    <xdr:cxnSp macro="">
      <xdr:nvCxnSpPr>
        <xdr:cNvPr id="433" name="直線コネクタ 432"/>
        <xdr:cNvCxnSpPr/>
      </xdr:nvCxnSpPr>
      <xdr:spPr>
        <a:xfrm>
          <a:off x="15671800" y="130048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149861</xdr:rowOff>
    </xdr:to>
    <xdr:cxnSp macro="">
      <xdr:nvCxnSpPr>
        <xdr:cNvPr id="436" name="直線コネクタ 435"/>
        <xdr:cNvCxnSpPr/>
      </xdr:nvCxnSpPr>
      <xdr:spPr>
        <a:xfrm flipV="1">
          <a:off x="14782800" y="130048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149861</xdr:rowOff>
    </xdr:to>
    <xdr:cxnSp macro="">
      <xdr:nvCxnSpPr>
        <xdr:cNvPr id="439" name="直線コネクタ 438"/>
        <xdr:cNvCxnSpPr/>
      </xdr:nvCxnSpPr>
      <xdr:spPr>
        <a:xfrm>
          <a:off x="13893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165100</xdr:rowOff>
    </xdr:to>
    <xdr:cxnSp macro="">
      <xdr:nvCxnSpPr>
        <xdr:cNvPr id="442" name="直線コネクタ 441"/>
        <xdr:cNvCxnSpPr/>
      </xdr:nvCxnSpPr>
      <xdr:spPr>
        <a:xfrm flipV="1">
          <a:off x="13004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2" name="円/楕円 451"/>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3"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4" name="円/楕円 453"/>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5" name="テキスト ボックス 454"/>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6" name="円/楕円 455"/>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7" name="テキスト ボックス 456"/>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8" name="円/楕円 457"/>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9" name="テキスト ボックス 45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0" name="円/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茨城県神栖市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116835</xdr:rowOff>
    </xdr:from>
    <xdr:to>
      <xdr:col>4</xdr:col>
      <xdr:colOff>1117600</xdr:colOff>
      <xdr:row>18</xdr:row>
      <xdr:rowOff>123464</xdr:rowOff>
    </xdr:to>
    <xdr:cxnSp macro="">
      <xdr:nvCxnSpPr>
        <xdr:cNvPr id="48" name="直線コネクタ 47"/>
        <xdr:cNvCxnSpPr/>
      </xdr:nvCxnSpPr>
      <xdr:spPr bwMode="auto">
        <a:xfrm flipV="1">
          <a:off x="5003800" y="3250560"/>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46129</xdr:rowOff>
    </xdr:from>
    <xdr:to>
      <xdr:col>4</xdr:col>
      <xdr:colOff>469900</xdr:colOff>
      <xdr:row>18</xdr:row>
      <xdr:rowOff>123464</xdr:rowOff>
    </xdr:to>
    <xdr:cxnSp macro="">
      <xdr:nvCxnSpPr>
        <xdr:cNvPr id="51" name="直線コネクタ 50"/>
        <xdr:cNvCxnSpPr/>
      </xdr:nvCxnSpPr>
      <xdr:spPr bwMode="auto">
        <a:xfrm>
          <a:off x="4305300" y="3179854"/>
          <a:ext cx="698500" cy="7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62222</xdr:rowOff>
    </xdr:from>
    <xdr:to>
      <xdr:col>3</xdr:col>
      <xdr:colOff>904875</xdr:colOff>
      <xdr:row>18</xdr:row>
      <xdr:rowOff>46129</xdr:rowOff>
    </xdr:to>
    <xdr:cxnSp macro="">
      <xdr:nvCxnSpPr>
        <xdr:cNvPr id="54" name="直線コネクタ 53"/>
        <xdr:cNvCxnSpPr/>
      </xdr:nvCxnSpPr>
      <xdr:spPr bwMode="auto">
        <a:xfrm>
          <a:off x="3606800" y="3024497"/>
          <a:ext cx="698500" cy="15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62222</xdr:rowOff>
    </xdr:from>
    <xdr:to>
      <xdr:col>3</xdr:col>
      <xdr:colOff>206375</xdr:colOff>
      <xdr:row>17</xdr:row>
      <xdr:rowOff>81242</xdr:rowOff>
    </xdr:to>
    <xdr:cxnSp macro="">
      <xdr:nvCxnSpPr>
        <xdr:cNvPr id="57" name="直線コネクタ 56"/>
        <xdr:cNvCxnSpPr/>
      </xdr:nvCxnSpPr>
      <xdr:spPr bwMode="auto">
        <a:xfrm flipV="1">
          <a:off x="2908300" y="3024497"/>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66035</xdr:rowOff>
    </xdr:from>
    <xdr:to>
      <xdr:col>5</xdr:col>
      <xdr:colOff>34925</xdr:colOff>
      <xdr:row>18</xdr:row>
      <xdr:rowOff>167635</xdr:rowOff>
    </xdr:to>
    <xdr:sp macro="" textlink="">
      <xdr:nvSpPr>
        <xdr:cNvPr id="67" name="円/楕円 66"/>
        <xdr:cNvSpPr/>
      </xdr:nvSpPr>
      <xdr:spPr bwMode="auto">
        <a:xfrm>
          <a:off x="5600700" y="319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38112</xdr:rowOff>
    </xdr:from>
    <xdr:ext cx="762000" cy="259045"/>
    <xdr:sp macro="" textlink="">
      <xdr:nvSpPr>
        <xdr:cNvPr id="68" name="人口1人当たり決算額の推移該当値テキスト130"/>
        <xdr:cNvSpPr txBox="1"/>
      </xdr:nvSpPr>
      <xdr:spPr>
        <a:xfrm>
          <a:off x="5740400" y="317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72664</xdr:rowOff>
    </xdr:from>
    <xdr:to>
      <xdr:col>4</xdr:col>
      <xdr:colOff>520700</xdr:colOff>
      <xdr:row>19</xdr:row>
      <xdr:rowOff>2815</xdr:rowOff>
    </xdr:to>
    <xdr:sp macro="" textlink="">
      <xdr:nvSpPr>
        <xdr:cNvPr id="69" name="円/楕円 68"/>
        <xdr:cNvSpPr/>
      </xdr:nvSpPr>
      <xdr:spPr bwMode="auto">
        <a:xfrm>
          <a:off x="4953000" y="32063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159041</xdr:rowOff>
    </xdr:from>
    <xdr:ext cx="736600" cy="259045"/>
    <xdr:sp macro="" textlink="">
      <xdr:nvSpPr>
        <xdr:cNvPr id="70" name="テキスト ボックス 69"/>
        <xdr:cNvSpPr txBox="1"/>
      </xdr:nvSpPr>
      <xdr:spPr>
        <a:xfrm>
          <a:off x="4622800" y="329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166779</xdr:rowOff>
    </xdr:from>
    <xdr:to>
      <xdr:col>3</xdr:col>
      <xdr:colOff>955675</xdr:colOff>
      <xdr:row>18</xdr:row>
      <xdr:rowOff>96929</xdr:rowOff>
    </xdr:to>
    <xdr:sp macro="" textlink="">
      <xdr:nvSpPr>
        <xdr:cNvPr id="71" name="円/楕円 70"/>
        <xdr:cNvSpPr/>
      </xdr:nvSpPr>
      <xdr:spPr bwMode="auto">
        <a:xfrm>
          <a:off x="4254500" y="312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81706</xdr:rowOff>
    </xdr:from>
    <xdr:ext cx="762000" cy="259045"/>
    <xdr:sp macro="" textlink="">
      <xdr:nvSpPr>
        <xdr:cNvPr id="72" name="テキスト ボックス 71"/>
        <xdr:cNvSpPr txBox="1"/>
      </xdr:nvSpPr>
      <xdr:spPr>
        <a:xfrm>
          <a:off x="3924300" y="32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11422</xdr:rowOff>
    </xdr:from>
    <xdr:to>
      <xdr:col>3</xdr:col>
      <xdr:colOff>257175</xdr:colOff>
      <xdr:row>17</xdr:row>
      <xdr:rowOff>113022</xdr:rowOff>
    </xdr:to>
    <xdr:sp macro="" textlink="">
      <xdr:nvSpPr>
        <xdr:cNvPr id="73" name="円/楕円 72"/>
        <xdr:cNvSpPr/>
      </xdr:nvSpPr>
      <xdr:spPr bwMode="auto">
        <a:xfrm>
          <a:off x="3556000" y="297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97799</xdr:rowOff>
    </xdr:from>
    <xdr:ext cx="762000" cy="259045"/>
    <xdr:sp macro="" textlink="">
      <xdr:nvSpPr>
        <xdr:cNvPr id="74" name="テキスト ボックス 73"/>
        <xdr:cNvSpPr txBox="1"/>
      </xdr:nvSpPr>
      <xdr:spPr>
        <a:xfrm>
          <a:off x="3225800" y="30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30442</xdr:rowOff>
    </xdr:from>
    <xdr:to>
      <xdr:col>2</xdr:col>
      <xdr:colOff>692150</xdr:colOff>
      <xdr:row>17</xdr:row>
      <xdr:rowOff>132042</xdr:rowOff>
    </xdr:to>
    <xdr:sp macro="" textlink="">
      <xdr:nvSpPr>
        <xdr:cNvPr id="75" name="円/楕円 74"/>
        <xdr:cNvSpPr/>
      </xdr:nvSpPr>
      <xdr:spPr bwMode="auto">
        <a:xfrm>
          <a:off x="2857500" y="299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116819</xdr:rowOff>
    </xdr:from>
    <xdr:ext cx="762000" cy="259045"/>
    <xdr:sp macro="" textlink="">
      <xdr:nvSpPr>
        <xdr:cNvPr id="76" name="テキスト ボックス 75"/>
        <xdr:cNvSpPr txBox="1"/>
      </xdr:nvSpPr>
      <xdr:spPr>
        <a:xfrm>
          <a:off x="2527300" y="307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205540</xdr:rowOff>
    </xdr:from>
    <xdr:to>
      <xdr:col>4</xdr:col>
      <xdr:colOff>1117600</xdr:colOff>
      <xdr:row>35</xdr:row>
      <xdr:rowOff>244697</xdr:rowOff>
    </xdr:to>
    <xdr:cxnSp macro="">
      <xdr:nvCxnSpPr>
        <xdr:cNvPr id="111" name="直線コネクタ 110"/>
        <xdr:cNvCxnSpPr/>
      </xdr:nvCxnSpPr>
      <xdr:spPr bwMode="auto">
        <a:xfrm>
          <a:off x="5003800" y="6815890"/>
          <a:ext cx="647700" cy="3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157632</xdr:rowOff>
    </xdr:from>
    <xdr:to>
      <xdr:col>4</xdr:col>
      <xdr:colOff>469900</xdr:colOff>
      <xdr:row>35</xdr:row>
      <xdr:rowOff>205540</xdr:rowOff>
    </xdr:to>
    <xdr:cxnSp macro="">
      <xdr:nvCxnSpPr>
        <xdr:cNvPr id="114" name="直線コネクタ 113"/>
        <xdr:cNvCxnSpPr/>
      </xdr:nvCxnSpPr>
      <xdr:spPr bwMode="auto">
        <a:xfrm>
          <a:off x="4305300" y="6767982"/>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155934</xdr:rowOff>
    </xdr:from>
    <xdr:to>
      <xdr:col>3</xdr:col>
      <xdr:colOff>904875</xdr:colOff>
      <xdr:row>35</xdr:row>
      <xdr:rowOff>157632</xdr:rowOff>
    </xdr:to>
    <xdr:cxnSp macro="">
      <xdr:nvCxnSpPr>
        <xdr:cNvPr id="117" name="直線コネクタ 116"/>
        <xdr:cNvCxnSpPr/>
      </xdr:nvCxnSpPr>
      <xdr:spPr bwMode="auto">
        <a:xfrm>
          <a:off x="3606800" y="6766284"/>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132683</xdr:rowOff>
    </xdr:from>
    <xdr:to>
      <xdr:col>3</xdr:col>
      <xdr:colOff>206375</xdr:colOff>
      <xdr:row>35</xdr:row>
      <xdr:rowOff>155934</xdr:rowOff>
    </xdr:to>
    <xdr:cxnSp macro="">
      <xdr:nvCxnSpPr>
        <xdr:cNvPr id="120" name="直線コネクタ 119"/>
        <xdr:cNvCxnSpPr/>
      </xdr:nvCxnSpPr>
      <xdr:spPr bwMode="auto">
        <a:xfrm>
          <a:off x="2908300" y="6743033"/>
          <a:ext cx="698500" cy="2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193897</xdr:rowOff>
    </xdr:from>
    <xdr:to>
      <xdr:col>5</xdr:col>
      <xdr:colOff>34925</xdr:colOff>
      <xdr:row>35</xdr:row>
      <xdr:rowOff>295497</xdr:rowOff>
    </xdr:to>
    <xdr:sp macro="" textlink="">
      <xdr:nvSpPr>
        <xdr:cNvPr id="130" name="円/楕円 129"/>
        <xdr:cNvSpPr/>
      </xdr:nvSpPr>
      <xdr:spPr bwMode="auto">
        <a:xfrm>
          <a:off x="5600700" y="680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165974</xdr:rowOff>
    </xdr:from>
    <xdr:ext cx="762000" cy="259045"/>
    <xdr:sp macro="" textlink="">
      <xdr:nvSpPr>
        <xdr:cNvPr id="131" name="人口1人当たり決算額の推移該当値テキスト445"/>
        <xdr:cNvSpPr txBox="1"/>
      </xdr:nvSpPr>
      <xdr:spPr>
        <a:xfrm>
          <a:off x="5740400" y="67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154740</xdr:rowOff>
    </xdr:from>
    <xdr:to>
      <xdr:col>4</xdr:col>
      <xdr:colOff>520700</xdr:colOff>
      <xdr:row>35</xdr:row>
      <xdr:rowOff>256340</xdr:rowOff>
    </xdr:to>
    <xdr:sp macro="" textlink="">
      <xdr:nvSpPr>
        <xdr:cNvPr id="132" name="円/楕円 131"/>
        <xdr:cNvSpPr/>
      </xdr:nvSpPr>
      <xdr:spPr bwMode="auto">
        <a:xfrm>
          <a:off x="4953000" y="676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241117</xdr:rowOff>
    </xdr:from>
    <xdr:ext cx="736600" cy="259045"/>
    <xdr:sp macro="" textlink="">
      <xdr:nvSpPr>
        <xdr:cNvPr id="133" name="テキスト ボックス 132"/>
        <xdr:cNvSpPr txBox="1"/>
      </xdr:nvSpPr>
      <xdr:spPr>
        <a:xfrm>
          <a:off x="4622800" y="685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106832</xdr:rowOff>
    </xdr:from>
    <xdr:to>
      <xdr:col>3</xdr:col>
      <xdr:colOff>955675</xdr:colOff>
      <xdr:row>35</xdr:row>
      <xdr:rowOff>208432</xdr:rowOff>
    </xdr:to>
    <xdr:sp macro="" textlink="">
      <xdr:nvSpPr>
        <xdr:cNvPr id="134" name="円/楕円 133"/>
        <xdr:cNvSpPr/>
      </xdr:nvSpPr>
      <xdr:spPr bwMode="auto">
        <a:xfrm>
          <a:off x="4254500" y="671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193209</xdr:rowOff>
    </xdr:from>
    <xdr:ext cx="762000" cy="259045"/>
    <xdr:sp macro="" textlink="">
      <xdr:nvSpPr>
        <xdr:cNvPr id="135" name="テキスト ボックス 134"/>
        <xdr:cNvSpPr txBox="1"/>
      </xdr:nvSpPr>
      <xdr:spPr>
        <a:xfrm>
          <a:off x="3924300" y="680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105134</xdr:rowOff>
    </xdr:from>
    <xdr:to>
      <xdr:col>3</xdr:col>
      <xdr:colOff>257175</xdr:colOff>
      <xdr:row>35</xdr:row>
      <xdr:rowOff>206734</xdr:rowOff>
    </xdr:to>
    <xdr:sp macro="" textlink="">
      <xdr:nvSpPr>
        <xdr:cNvPr id="136" name="円/楕円 135"/>
        <xdr:cNvSpPr/>
      </xdr:nvSpPr>
      <xdr:spPr bwMode="auto">
        <a:xfrm>
          <a:off x="3556000" y="671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191511</xdr:rowOff>
    </xdr:from>
    <xdr:ext cx="762000" cy="259045"/>
    <xdr:sp macro="" textlink="">
      <xdr:nvSpPr>
        <xdr:cNvPr id="137" name="テキスト ボックス 136"/>
        <xdr:cNvSpPr txBox="1"/>
      </xdr:nvSpPr>
      <xdr:spPr>
        <a:xfrm>
          <a:off x="3225800" y="68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81883</xdr:rowOff>
    </xdr:from>
    <xdr:to>
      <xdr:col>2</xdr:col>
      <xdr:colOff>692150</xdr:colOff>
      <xdr:row>35</xdr:row>
      <xdr:rowOff>183483</xdr:rowOff>
    </xdr:to>
    <xdr:sp macro="" textlink="">
      <xdr:nvSpPr>
        <xdr:cNvPr id="138" name="円/楕円 137"/>
        <xdr:cNvSpPr/>
      </xdr:nvSpPr>
      <xdr:spPr bwMode="auto">
        <a:xfrm>
          <a:off x="2857500" y="66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168260</xdr:rowOff>
    </xdr:from>
    <xdr:ext cx="762000" cy="259045"/>
    <xdr:sp macro="" textlink="">
      <xdr:nvSpPr>
        <xdr:cNvPr id="139" name="テキスト ボックス 138"/>
        <xdr:cNvSpPr txBox="1"/>
      </xdr:nvSpPr>
      <xdr:spPr>
        <a:xfrm>
          <a:off x="2527300" y="677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財政調整基金</a:t>
          </a:r>
          <a:r>
            <a:rPr kumimoji="1" lang="ja-JP" altLang="en-US" sz="1300">
              <a:solidFill>
                <a:schemeClr val="dk1"/>
              </a:solidFill>
              <a:latin typeface="+mn-lt"/>
              <a:ea typeface="+mn-ea"/>
              <a:cs typeface="+mn-cs"/>
            </a:rPr>
            <a:t>残高は、</a:t>
          </a:r>
          <a:r>
            <a:rPr kumimoji="1" lang="ja-JP" altLang="ja-JP" sz="1300">
              <a:solidFill>
                <a:schemeClr val="dk1"/>
              </a:solidFill>
              <a:latin typeface="+mn-lt"/>
              <a:ea typeface="+mn-ea"/>
              <a:cs typeface="+mn-cs"/>
            </a:rPr>
            <a:t>約</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億</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千万円増額</a:t>
          </a:r>
          <a:r>
            <a:rPr kumimoji="1" lang="ja-JP" altLang="en-US" sz="1300">
              <a:solidFill>
                <a:schemeClr val="dk1"/>
              </a:solidFill>
              <a:latin typeface="+mn-lt"/>
              <a:ea typeface="+mn-ea"/>
              <a:cs typeface="+mn-cs"/>
            </a:rPr>
            <a:t>となったことから、比率が２．３９ポイント増加した。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実質収支額は</a:t>
          </a:r>
          <a:r>
            <a:rPr kumimoji="1" lang="ja-JP" altLang="en-US" sz="1300">
              <a:solidFill>
                <a:schemeClr val="dk1"/>
              </a:solidFill>
              <a:latin typeface="+mn-lt"/>
              <a:ea typeface="+mn-ea"/>
              <a:cs typeface="+mn-cs"/>
            </a:rPr>
            <a:t>、引き続き黒字となっているが、黒字額は標準財政規模比で１．５ポイント減少している。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実質</a:t>
          </a:r>
          <a:r>
            <a:rPr kumimoji="1" lang="ja-JP" altLang="ja-JP" sz="1300">
              <a:solidFill>
                <a:schemeClr val="dk1"/>
              </a:solidFill>
              <a:latin typeface="+mn-lt"/>
              <a:ea typeface="+mn-ea"/>
              <a:cs typeface="+mn-cs"/>
            </a:rPr>
            <a:t>単年度収支は</a:t>
          </a:r>
          <a:r>
            <a:rPr kumimoji="1" lang="ja-JP" altLang="en-US" sz="1300">
              <a:solidFill>
                <a:schemeClr val="dk1"/>
              </a:solidFill>
              <a:latin typeface="+mn-lt"/>
              <a:ea typeface="+mn-ea"/>
              <a:cs typeface="+mn-cs"/>
            </a:rPr>
            <a:t>、黒字となっているものの、基金積立金の取崩額が増となったことから前年度比４．８１ポイント減少した</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今後も効率的な事業実施をはかり、健全な財政運営に努めていく。</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連結実質赤字比率については、全会計で黒字となっている</a:t>
          </a:r>
          <a:r>
            <a:rPr kumimoji="1" lang="ja-JP" altLang="en-US" sz="1300">
              <a:solidFill>
                <a:schemeClr val="dk1"/>
              </a:solidFill>
              <a:latin typeface="+mn-lt"/>
              <a:ea typeface="+mn-ea"/>
              <a:cs typeface="+mn-cs"/>
            </a:rPr>
            <a:t>。特に、下水道事業特別会計については国庫支出金等の増額に伴って資本的収支が改善し黒字額が増加している</a:t>
          </a:r>
          <a:r>
            <a:rPr kumimoji="1" lang="ja-JP" altLang="ja-JP" sz="1300">
              <a:solidFill>
                <a:schemeClr val="dk1"/>
              </a:solidFill>
              <a:latin typeface="+mn-lt"/>
              <a:ea typeface="+mn-ea"/>
              <a:cs typeface="+mn-cs"/>
            </a:rPr>
            <a:t>。　</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標準財政規模に対する黒字額は、前年度と比較して減少しているが、将来的に施設の維持管理に費用がかかることが見込まれるため、引き続き財源の確保をはかり、適切な事業の執行に努め、健全な財政運営を維持できるよう取り組んでいく。</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latin typeface="+mn-lt"/>
              <a:ea typeface="+mn-ea"/>
              <a:cs typeface="+mn-cs"/>
            </a:rPr>
            <a:t>　実質公</a:t>
          </a:r>
          <a:r>
            <a:rPr kumimoji="1" lang="ja-JP" altLang="en-US" sz="1300">
              <a:solidFill>
                <a:sysClr val="windowText" lastClr="000000"/>
              </a:solidFill>
              <a:latin typeface="+mn-lt"/>
              <a:ea typeface="+mn-ea"/>
              <a:cs typeface="+mn-cs"/>
            </a:rPr>
            <a:t>債</a:t>
          </a:r>
          <a:r>
            <a:rPr kumimoji="1" lang="ja-JP" altLang="ja-JP" sz="1300">
              <a:solidFill>
                <a:sysClr val="windowText" lastClr="000000"/>
              </a:solidFill>
              <a:latin typeface="+mn-lt"/>
              <a:ea typeface="+mn-ea"/>
              <a:cs typeface="+mn-cs"/>
            </a:rPr>
            <a:t>費負担比率は</a:t>
          </a:r>
          <a:r>
            <a:rPr kumimoji="1" lang="ja-JP" altLang="en-US" sz="1300">
              <a:solidFill>
                <a:sysClr val="windowText" lastClr="000000"/>
              </a:solidFill>
              <a:latin typeface="+mn-lt"/>
              <a:ea typeface="+mn-ea"/>
              <a:cs typeface="+mn-cs"/>
            </a:rPr>
            <a:t>前年度比０．３ポイント</a:t>
          </a:r>
          <a:r>
            <a:rPr kumimoji="1" lang="ja-JP" altLang="ja-JP" sz="1300">
              <a:solidFill>
                <a:sysClr val="windowText" lastClr="000000"/>
              </a:solidFill>
              <a:latin typeface="+mn-lt"/>
              <a:ea typeface="+mn-ea"/>
              <a:cs typeface="+mn-cs"/>
            </a:rPr>
            <a:t>減少し</a:t>
          </a:r>
          <a:r>
            <a:rPr kumimoji="1" lang="ja-JP" altLang="en-US" sz="1300">
              <a:solidFill>
                <a:sysClr val="windowText" lastClr="000000"/>
              </a:solidFill>
              <a:latin typeface="+mn-lt"/>
              <a:ea typeface="+mn-ea"/>
              <a:cs typeface="+mn-cs"/>
            </a:rPr>
            <a:t>、５．４％となった。</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分子の構造については、市債借入の抑制や算入公債費等の増加により、改善している。</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今後も借入額</a:t>
          </a:r>
          <a:r>
            <a:rPr kumimoji="1" lang="ja-JP" altLang="en-US" sz="1300">
              <a:solidFill>
                <a:sysClr val="windowText" lastClr="000000"/>
              </a:solidFill>
              <a:latin typeface="+mn-lt"/>
              <a:ea typeface="+mn-ea"/>
              <a:cs typeface="+mn-cs"/>
            </a:rPr>
            <a:t>の抑制や交付税算入等が有利な事業の借入を優先するなどして、</a:t>
          </a:r>
          <a:r>
            <a:rPr kumimoji="1" lang="ja-JP" altLang="ja-JP" sz="1300">
              <a:solidFill>
                <a:sysClr val="windowText" lastClr="000000"/>
              </a:solidFill>
              <a:latin typeface="+mn-lt"/>
              <a:ea typeface="+mn-ea"/>
              <a:cs typeface="+mn-cs"/>
            </a:rPr>
            <a:t>引き続き低水準の維持に努め</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mn-lt"/>
              <a:ea typeface="+mn-ea"/>
              <a:cs typeface="+mn-cs"/>
            </a:rPr>
            <a:t>　前年度に引き続き</a:t>
          </a:r>
          <a:r>
            <a:rPr kumimoji="1" lang="ja-JP" altLang="ja-JP" sz="1300">
              <a:solidFill>
                <a:sysClr val="windowText" lastClr="000000"/>
              </a:solidFill>
              <a:latin typeface="+mn-lt"/>
              <a:ea typeface="+mn-ea"/>
              <a:cs typeface="+mn-cs"/>
            </a:rPr>
            <a:t>将来負担比率の分子は、充当可能財源の増加により、マイナスとなっている。</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今年度は公共施設整備基金を設置し、施設の更新に関する将来負担へ備えている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a:t>
          </a:r>
          <a:r>
            <a:rPr kumimoji="1" lang="ja-JP" altLang="ja-JP" sz="1300">
              <a:solidFill>
                <a:sysClr val="windowText" lastClr="000000"/>
              </a:solidFill>
              <a:latin typeface="+mn-lt"/>
              <a:ea typeface="+mn-ea"/>
              <a:cs typeface="+mn-cs"/>
            </a:rPr>
            <a:t>引き続き新規発行債の抑制や</a:t>
          </a:r>
          <a:r>
            <a:rPr kumimoji="1" lang="ja-JP" altLang="en-US" sz="1300">
              <a:solidFill>
                <a:sysClr val="windowText" lastClr="000000"/>
              </a:solidFill>
              <a:latin typeface="+mn-lt"/>
              <a:ea typeface="+mn-ea"/>
              <a:cs typeface="+mn-cs"/>
            </a:rPr>
            <a:t>充当可能財源の確保、事業実施の効率化を図り、財政の健全性を維持するよう努めていく</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48886085</v>
      </c>
      <c r="BO4" s="379"/>
      <c r="BP4" s="379"/>
      <c r="BQ4" s="379"/>
      <c r="BR4" s="379"/>
      <c r="BS4" s="379"/>
      <c r="BT4" s="379"/>
      <c r="BU4" s="380"/>
      <c r="BV4" s="378">
        <v>50936008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45804177</v>
      </c>
      <c r="BO5" s="384"/>
      <c r="BP5" s="384"/>
      <c r="BQ5" s="384"/>
      <c r="BR5" s="384"/>
      <c r="BS5" s="384"/>
      <c r="BT5" s="384"/>
      <c r="BU5" s="385"/>
      <c r="BV5" s="383">
        <v>47207939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79.2</v>
      </c>
      <c r="CU5" s="354"/>
      <c r="CV5" s="354"/>
      <c r="CW5" s="354"/>
      <c r="CX5" s="354"/>
      <c r="CY5" s="354"/>
      <c r="CZ5" s="354"/>
      <c r="DA5" s="355"/>
      <c r="DB5" s="353">
        <v>74.8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3081908</v>
      </c>
      <c r="BO6" s="384"/>
      <c r="BP6" s="384"/>
      <c r="BQ6" s="384"/>
      <c r="BR6" s="384"/>
      <c r="BS6" s="384"/>
      <c r="BT6" s="384"/>
      <c r="BU6" s="385"/>
      <c r="BV6" s="383">
        <v>3728069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79.900000000000006</v>
      </c>
      <c r="CU6" s="530"/>
      <c r="CV6" s="530"/>
      <c r="CW6" s="530"/>
      <c r="CX6" s="530"/>
      <c r="CY6" s="530"/>
      <c r="CZ6" s="530"/>
      <c r="DA6" s="531"/>
      <c r="DB6" s="529">
        <v>77.400000000000006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734955</v>
      </c>
      <c r="BO7" s="384"/>
      <c r="BP7" s="384"/>
      <c r="BQ7" s="384"/>
      <c r="BR7" s="384"/>
      <c r="BS7" s="384"/>
      <c r="BT7" s="384"/>
      <c r="BU7" s="385"/>
      <c r="BV7" s="383">
        <v>928345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27574500</v>
      </c>
      <c r="CU7" s="384"/>
      <c r="CV7" s="384"/>
      <c r="CW7" s="384"/>
      <c r="CX7" s="384"/>
      <c r="CY7" s="384"/>
      <c r="CZ7" s="384"/>
      <c r="DA7" s="385"/>
      <c r="DB7" s="383">
        <v>27971224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2346953</v>
      </c>
      <c r="BO8" s="384"/>
      <c r="BP8" s="384"/>
      <c r="BQ8" s="384"/>
      <c r="BR8" s="384"/>
      <c r="BS8" s="384"/>
      <c r="BT8" s="384"/>
      <c r="BU8" s="385"/>
      <c r="BV8" s="383">
        <v>2799724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1.32</v>
      </c>
      <c r="CU8" s="493"/>
      <c r="CV8" s="493"/>
      <c r="CW8" s="493"/>
      <c r="CX8" s="493"/>
      <c r="CY8" s="493"/>
      <c r="CZ8" s="493"/>
      <c r="DA8" s="494"/>
      <c r="DB8" s="492">
        <v>1.32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94795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-452771</v>
      </c>
      <c r="BO9" s="384"/>
      <c r="BP9" s="384"/>
      <c r="BQ9" s="384"/>
      <c r="BR9" s="384"/>
      <c r="BS9" s="384"/>
      <c r="BT9" s="384"/>
      <c r="BU9" s="385"/>
      <c r="BV9" s="383">
        <v>806937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8.1999999999999993</v>
      </c>
      <c r="CU9" s="354"/>
      <c r="CV9" s="354"/>
      <c r="CW9" s="354"/>
      <c r="CX9" s="354"/>
      <c r="CY9" s="354"/>
      <c r="CZ9" s="354"/>
      <c r="DA9" s="355"/>
      <c r="DB9" s="353">
        <v>6.7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91867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100</v>
      </c>
      <c r="AV10" s="441"/>
      <c r="AW10" s="441"/>
      <c r="AX10" s="441"/>
      <c r="AY10" s="363" t="s">
        <v>105</v>
      </c>
      <c r="AZ10" s="364"/>
      <c r="BA10" s="364"/>
      <c r="BB10" s="364"/>
      <c r="BC10" s="364"/>
      <c r="BD10" s="364"/>
      <c r="BE10" s="364"/>
      <c r="BF10" s="364"/>
      <c r="BG10" s="364"/>
      <c r="BH10" s="364"/>
      <c r="BI10" s="364"/>
      <c r="BJ10" s="364"/>
      <c r="BK10" s="364"/>
      <c r="BL10" s="364"/>
      <c r="BM10" s="365"/>
      <c r="BN10" s="383">
        <v>1509733</v>
      </c>
      <c r="BO10" s="384"/>
      <c r="BP10" s="384"/>
      <c r="BQ10" s="384"/>
      <c r="BR10" s="384"/>
      <c r="BS10" s="384"/>
      <c r="BT10" s="384"/>
      <c r="BU10" s="385"/>
      <c r="BV10" s="383">
        <v>1158159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517967</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94520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962468</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92433</v>
      </c>
      <c r="S13" s="485"/>
      <c r="T13" s="485"/>
      <c r="U13" s="485"/>
      <c r="V13" s="486"/>
      <c r="W13" s="472" t="s">
        <v>123</v>
      </c>
      <c r="X13" s="396"/>
      <c r="Y13" s="396"/>
      <c r="Z13" s="396"/>
      <c r="AA13" s="396"/>
      <c r="AB13" s="397"/>
      <c r="AC13" s="359">
        <v>2521</v>
      </c>
      <c r="AD13" s="360"/>
      <c r="AE13" s="360"/>
      <c r="AF13" s="360"/>
      <c r="AG13" s="361"/>
      <c r="AH13" s="359">
        <v>3378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612461</v>
      </c>
      <c r="BO13" s="384"/>
      <c r="BP13" s="384"/>
      <c r="BQ13" s="384"/>
      <c r="BR13" s="384"/>
      <c r="BS13" s="384"/>
      <c r="BT13" s="384"/>
      <c r="BU13" s="385"/>
      <c r="BV13" s="383">
        <v>1965096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5.7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94461</v>
      </c>
      <c r="S14" s="485"/>
      <c r="T14" s="485"/>
      <c r="U14" s="485"/>
      <c r="V14" s="486"/>
      <c r="W14" s="487"/>
      <c r="X14" s="399"/>
      <c r="Y14" s="399"/>
      <c r="Z14" s="399"/>
      <c r="AA14" s="399"/>
      <c r="AB14" s="400"/>
      <c r="AC14" s="477">
        <v>5.9</v>
      </c>
      <c r="AD14" s="478"/>
      <c r="AE14" s="478"/>
      <c r="AF14" s="478"/>
      <c r="AG14" s="479"/>
      <c r="AH14" s="477">
        <v>7.2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92356</v>
      </c>
      <c r="S15" s="485"/>
      <c r="T15" s="485"/>
      <c r="U15" s="485"/>
      <c r="V15" s="486"/>
      <c r="W15" s="472" t="s">
        <v>130</v>
      </c>
      <c r="X15" s="396"/>
      <c r="Y15" s="396"/>
      <c r="Z15" s="396"/>
      <c r="AA15" s="396"/>
      <c r="AB15" s="397"/>
      <c r="AC15" s="359">
        <v>16542</v>
      </c>
      <c r="AD15" s="360"/>
      <c r="AE15" s="360"/>
      <c r="AF15" s="360"/>
      <c r="AG15" s="361"/>
      <c r="AH15" s="359">
        <v>17580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19743064</v>
      </c>
      <c r="BO15" s="379"/>
      <c r="BP15" s="379"/>
      <c r="BQ15" s="379"/>
      <c r="BR15" s="379"/>
      <c r="BS15" s="379"/>
      <c r="BT15" s="379"/>
      <c r="BU15" s="380"/>
      <c r="BV15" s="378">
        <v>19934827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38.9</v>
      </c>
      <c r="AD16" s="478"/>
      <c r="AE16" s="478"/>
      <c r="AF16" s="478"/>
      <c r="AG16" s="479"/>
      <c r="AH16" s="477">
        <v>37.6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14745355</v>
      </c>
      <c r="BO16" s="384"/>
      <c r="BP16" s="384"/>
      <c r="BQ16" s="384"/>
      <c r="BR16" s="384"/>
      <c r="BS16" s="384"/>
      <c r="BT16" s="384"/>
      <c r="BU16" s="385"/>
      <c r="BV16" s="383">
        <v>14738582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23516</v>
      </c>
      <c r="AD17" s="360"/>
      <c r="AE17" s="360"/>
      <c r="AF17" s="360"/>
      <c r="AG17" s="361"/>
      <c r="AH17" s="359">
        <v>24964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25641713</v>
      </c>
      <c r="BO17" s="384"/>
      <c r="BP17" s="384"/>
      <c r="BQ17" s="384"/>
      <c r="BR17" s="384"/>
      <c r="BS17" s="384"/>
      <c r="BT17" s="384"/>
      <c r="BU17" s="385"/>
      <c r="BV17" s="383">
        <v>25962142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146.94</v>
      </c>
      <c r="M18" s="448"/>
      <c r="N18" s="448"/>
      <c r="O18" s="448"/>
      <c r="P18" s="448"/>
      <c r="Q18" s="448"/>
      <c r="R18" s="449"/>
      <c r="S18" s="449"/>
      <c r="T18" s="449"/>
      <c r="U18" s="449"/>
      <c r="V18" s="450"/>
      <c r="W18" s="464"/>
      <c r="X18" s="465"/>
      <c r="Y18" s="465"/>
      <c r="Z18" s="465"/>
      <c r="AA18" s="465"/>
      <c r="AB18" s="473"/>
      <c r="AC18" s="347">
        <v>55.2</v>
      </c>
      <c r="AD18" s="348"/>
      <c r="AE18" s="348"/>
      <c r="AF18" s="348"/>
      <c r="AG18" s="451"/>
      <c r="AH18" s="347">
        <v>53.4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20161494</v>
      </c>
      <c r="BO18" s="384"/>
      <c r="BP18" s="384"/>
      <c r="BQ18" s="384"/>
      <c r="BR18" s="384"/>
      <c r="BS18" s="384"/>
      <c r="BT18" s="384"/>
      <c r="BU18" s="385"/>
      <c r="BV18" s="383">
        <v>19678889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645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33170435</v>
      </c>
      <c r="BO19" s="384"/>
      <c r="BP19" s="384"/>
      <c r="BQ19" s="384"/>
      <c r="BR19" s="384"/>
      <c r="BS19" s="384"/>
      <c r="BT19" s="384"/>
      <c r="BU19" s="385"/>
      <c r="BV19" s="383">
        <v>32981568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35901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18936416</v>
      </c>
      <c r="BO23" s="384"/>
      <c r="BP23" s="384"/>
      <c r="BQ23" s="384"/>
      <c r="BR23" s="384"/>
      <c r="BS23" s="384"/>
      <c r="BT23" s="384"/>
      <c r="BU23" s="385"/>
      <c r="BV23" s="383">
        <v>19377441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8200</v>
      </c>
      <c r="R24" s="360"/>
      <c r="S24" s="360"/>
      <c r="T24" s="360"/>
      <c r="U24" s="360"/>
      <c r="V24" s="361"/>
      <c r="W24" s="425"/>
      <c r="X24" s="416"/>
      <c r="Y24" s="417"/>
      <c r="Z24" s="356" t="s">
        <v>153</v>
      </c>
      <c r="AA24" s="357"/>
      <c r="AB24" s="357"/>
      <c r="AC24" s="357"/>
      <c r="AD24" s="357"/>
      <c r="AE24" s="357"/>
      <c r="AF24" s="357"/>
      <c r="AG24" s="358"/>
      <c r="AH24" s="359">
        <v>488</v>
      </c>
      <c r="AI24" s="360"/>
      <c r="AJ24" s="360"/>
      <c r="AK24" s="360"/>
      <c r="AL24" s="361"/>
      <c r="AM24" s="359">
        <v>1507920</v>
      </c>
      <c r="AN24" s="360"/>
      <c r="AO24" s="360"/>
      <c r="AP24" s="360"/>
      <c r="AQ24" s="360"/>
      <c r="AR24" s="361"/>
      <c r="AS24" s="359">
        <v>3090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14941467</v>
      </c>
      <c r="BO24" s="384"/>
      <c r="BP24" s="384"/>
      <c r="BQ24" s="384"/>
      <c r="BR24" s="384"/>
      <c r="BS24" s="384"/>
      <c r="BT24" s="384"/>
      <c r="BU24" s="385"/>
      <c r="BV24" s="383">
        <v>15663868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6400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5891762</v>
      </c>
      <c r="BO25" s="379"/>
      <c r="BP25" s="379"/>
      <c r="BQ25" s="379"/>
      <c r="BR25" s="379"/>
      <c r="BS25" s="379"/>
      <c r="BT25" s="379"/>
      <c r="BU25" s="380"/>
      <c r="BV25" s="378">
        <v>4325979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5800</v>
      </c>
      <c r="R26" s="360"/>
      <c r="S26" s="360"/>
      <c r="T26" s="360"/>
      <c r="U26" s="360"/>
      <c r="V26" s="361"/>
      <c r="W26" s="425"/>
      <c r="X26" s="416"/>
      <c r="Y26" s="417"/>
      <c r="Z26" s="356" t="s">
        <v>159</v>
      </c>
      <c r="AA26" s="438"/>
      <c r="AB26" s="438"/>
      <c r="AC26" s="438"/>
      <c r="AD26" s="438"/>
      <c r="AE26" s="438"/>
      <c r="AF26" s="438"/>
      <c r="AG26" s="439"/>
      <c r="AH26" s="359">
        <v>18</v>
      </c>
      <c r="AI26" s="360"/>
      <c r="AJ26" s="360"/>
      <c r="AK26" s="360"/>
      <c r="AL26" s="361"/>
      <c r="AM26" s="359">
        <v>55206</v>
      </c>
      <c r="AN26" s="360"/>
      <c r="AO26" s="360"/>
      <c r="AP26" s="360"/>
      <c r="AQ26" s="360"/>
      <c r="AR26" s="361"/>
      <c r="AS26" s="359">
        <v>3067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3900</v>
      </c>
      <c r="R27" s="360"/>
      <c r="S27" s="360"/>
      <c r="T27" s="360"/>
      <c r="U27" s="360"/>
      <c r="V27" s="361"/>
      <c r="W27" s="425"/>
      <c r="X27" s="416"/>
      <c r="Y27" s="417"/>
      <c r="Z27" s="356" t="s">
        <v>162</v>
      </c>
      <c r="AA27" s="357"/>
      <c r="AB27" s="357"/>
      <c r="AC27" s="357"/>
      <c r="AD27" s="357"/>
      <c r="AE27" s="357"/>
      <c r="AF27" s="357"/>
      <c r="AG27" s="358"/>
      <c r="AH27" s="359">
        <v>55</v>
      </c>
      <c r="AI27" s="360"/>
      <c r="AJ27" s="360"/>
      <c r="AK27" s="360"/>
      <c r="AL27" s="361"/>
      <c r="AM27" s="359">
        <v>158565</v>
      </c>
      <c r="AN27" s="360"/>
      <c r="AO27" s="360"/>
      <c r="AP27" s="360"/>
      <c r="AQ27" s="360"/>
      <c r="AR27" s="361"/>
      <c r="AS27" s="359">
        <v>2883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600000</v>
      </c>
      <c r="BO27" s="387"/>
      <c r="BP27" s="387"/>
      <c r="BQ27" s="387"/>
      <c r="BR27" s="387"/>
      <c r="BS27" s="387"/>
      <c r="BT27" s="387"/>
      <c r="BU27" s="388"/>
      <c r="BV27" s="386">
        <v>600000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3500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8315898</v>
      </c>
      <c r="BO28" s="379"/>
      <c r="BP28" s="379"/>
      <c r="BQ28" s="379"/>
      <c r="BR28" s="379"/>
      <c r="BS28" s="379"/>
      <c r="BT28" s="379"/>
      <c r="BU28" s="380"/>
      <c r="BV28" s="378">
        <v>7768633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21</v>
      </c>
      <c r="M29" s="360"/>
      <c r="N29" s="360"/>
      <c r="O29" s="360"/>
      <c r="P29" s="361"/>
      <c r="Q29" s="359">
        <v>3300</v>
      </c>
      <c r="R29" s="360"/>
      <c r="S29" s="360"/>
      <c r="T29" s="360"/>
      <c r="U29" s="360"/>
      <c r="V29" s="361"/>
      <c r="W29" s="426"/>
      <c r="X29" s="427"/>
      <c r="Y29" s="428"/>
      <c r="Z29" s="356" t="s">
        <v>169</v>
      </c>
      <c r="AA29" s="357"/>
      <c r="AB29" s="357"/>
      <c r="AC29" s="357"/>
      <c r="AD29" s="357"/>
      <c r="AE29" s="357"/>
      <c r="AF29" s="357"/>
      <c r="AG29" s="358"/>
      <c r="AH29" s="359">
        <v>543</v>
      </c>
      <c r="AI29" s="360"/>
      <c r="AJ29" s="360"/>
      <c r="AK29" s="360"/>
      <c r="AL29" s="361"/>
      <c r="AM29" s="359">
        <v>1666485</v>
      </c>
      <c r="AN29" s="360"/>
      <c r="AO29" s="360"/>
      <c r="AP29" s="360"/>
      <c r="AQ29" s="360"/>
      <c r="AR29" s="361"/>
      <c r="AS29" s="359">
        <v>3069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396147</v>
      </c>
      <c r="BO29" s="384"/>
      <c r="BP29" s="384"/>
      <c r="BQ29" s="384"/>
      <c r="BR29" s="384"/>
      <c r="BS29" s="384"/>
      <c r="BT29" s="384"/>
      <c r="BU29" s="385"/>
      <c r="BV29" s="383">
        <v>853511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8862845</v>
      </c>
      <c r="BO30" s="387"/>
      <c r="BP30" s="387"/>
      <c r="BQ30" s="387"/>
      <c r="BR30" s="387"/>
      <c r="BS30" s="387"/>
      <c r="BT30" s="387"/>
      <c r="BU30" s="388"/>
      <c r="BV30" s="386">
        <v>5754402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神栖市水道事業会計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神栖市公共下水道事業特別会計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鹿島港湾運送</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神栖市文化・スポーツ振興公社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鹿行広域事務組合（一般会計）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鹿行広域事務組合（養護老人ホーム事業特別会計）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鹿行広域事務組合（消防特別会計）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鹿行広域事務組合（火葬場事業特別会計）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鹿行広域事務組合（審査会事業特別会計）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81" t="s">
        <v>23</v>
      </c>
      <c r="C41" s="1182"/>
      <c r="D41" s="81"/>
      <c r="E41" s="1183" t="s">
        <v>24</v>
      </c>
      <c r="F41" s="1183"/>
      <c r="G41" s="1183"/>
      <c r="H41" s="1184"/>
      <c r="I41" s="82">
        <v>20127</v>
      </c>
      <c r="J41" s="83">
        <v>19401</v>
      </c>
      <c r="K41" s="83">
        <v>19335</v>
      </c>
      <c r="L41" s="83">
        <v>19377</v>
      </c>
      <c r="M41" s="84">
        <v>18936</v>
      </c>
    </row>
    <row r="42" spans="2:13" ht="27.75" customHeight="1" x14ac:dyDescent="0.15">
      <c r="B42" s="1171"/>
      <c r="C42" s="1172"/>
      <c r="D42" s="85"/>
      <c r="E42" s="1175" t="s">
        <v>25</v>
      </c>
      <c r="F42" s="1175"/>
      <c r="G42" s="1175"/>
      <c r="H42" s="1176"/>
      <c r="I42" s="86">
        <v>7</v>
      </c>
      <c r="J42" s="87">
        <v>4</v>
      </c>
      <c r="K42" s="87" t="s">
        <v>473</v>
      </c>
      <c r="L42" s="87" t="s">
        <v>473</v>
      </c>
      <c r="M42" s="88" t="s">
        <v>473</v>
      </c>
    </row>
    <row r="43" spans="2:13" ht="27.75" customHeight="1" x14ac:dyDescent="0.15">
      <c r="B43" s="1171"/>
      <c r="C43" s="1172"/>
      <c r="D43" s="85"/>
      <c r="E43" s="1175" t="s">
        <v>26</v>
      </c>
      <c r="F43" s="1175"/>
      <c r="G43" s="1175"/>
      <c r="H43" s="1176"/>
      <c r="I43" s="86">
        <v>8665</v>
      </c>
      <c r="J43" s="87">
        <v>8252</v>
      </c>
      <c r="K43" s="87">
        <v>8180</v>
      </c>
      <c r="L43" s="87">
        <v>7893</v>
      </c>
      <c r="M43" s="88">
        <v>8718</v>
      </c>
    </row>
    <row r="44" spans="2:13" ht="27.75" customHeight="1" x14ac:dyDescent="0.15">
      <c r="B44" s="1171"/>
      <c r="C44" s="1172"/>
      <c r="D44" s="85"/>
      <c r="E44" s="1175" t="s">
        <v>27</v>
      </c>
      <c r="F44" s="1175"/>
      <c r="G44" s="1175"/>
      <c r="H44" s="1176"/>
      <c r="I44" s="86">
        <v>1770</v>
      </c>
      <c r="J44" s="87">
        <v>1179</v>
      </c>
      <c r="K44" s="87">
        <v>927</v>
      </c>
      <c r="L44" s="87">
        <v>814</v>
      </c>
      <c r="M44" s="88">
        <v>1210</v>
      </c>
    </row>
    <row r="45" spans="2:13" ht="27.75" customHeight="1" x14ac:dyDescent="0.15">
      <c r="B45" s="1171"/>
      <c r="C45" s="1172"/>
      <c r="D45" s="85"/>
      <c r="E45" s="1175" t="s">
        <v>28</v>
      </c>
      <c r="F45" s="1175"/>
      <c r="G45" s="1175"/>
      <c r="H45" s="1176"/>
      <c r="I45" s="86">
        <v>4620</v>
      </c>
      <c r="J45" s="87">
        <v>4634</v>
      </c>
      <c r="K45" s="87">
        <v>4560</v>
      </c>
      <c r="L45" s="87">
        <v>4274</v>
      </c>
      <c r="M45" s="88">
        <v>3858</v>
      </c>
    </row>
    <row r="46" spans="2:13" ht="27.75" customHeight="1" x14ac:dyDescent="0.15">
      <c r="B46" s="1171"/>
      <c r="C46" s="1172"/>
      <c r="D46" s="85"/>
      <c r="E46" s="1175" t="s">
        <v>29</v>
      </c>
      <c r="F46" s="1175"/>
      <c r="G46" s="1175"/>
      <c r="H46" s="1176"/>
      <c r="I46" s="86">
        <v>3</v>
      </c>
      <c r="J46" s="87">
        <v>8</v>
      </c>
      <c r="K46" s="87">
        <v>9</v>
      </c>
      <c r="L46" s="87">
        <v>4</v>
      </c>
      <c r="M46" s="88">
        <v>0</v>
      </c>
    </row>
    <row r="47" spans="2:13" ht="27.75" customHeight="1" x14ac:dyDescent="0.15">
      <c r="B47" s="1171"/>
      <c r="C47" s="1172"/>
      <c r="D47" s="85"/>
      <c r="E47" s="1175" t="s">
        <v>30</v>
      </c>
      <c r="F47" s="1175"/>
      <c r="G47" s="1175"/>
      <c r="H47" s="1176"/>
      <c r="I47" s="86" t="s">
        <v>473</v>
      </c>
      <c r="J47" s="87" t="s">
        <v>473</v>
      </c>
      <c r="K47" s="87" t="s">
        <v>473</v>
      </c>
      <c r="L47" s="87" t="s">
        <v>473</v>
      </c>
      <c r="M47" s="88" t="s">
        <v>473</v>
      </c>
    </row>
    <row r="48" spans="2:13" ht="27.75" customHeight="1" x14ac:dyDescent="0.15">
      <c r="B48" s="1173"/>
      <c r="C48" s="1174"/>
      <c r="D48" s="85"/>
      <c r="E48" s="1175" t="s">
        <v>31</v>
      </c>
      <c r="F48" s="1175"/>
      <c r="G48" s="1175"/>
      <c r="H48" s="1176"/>
      <c r="I48" s="86" t="s">
        <v>473</v>
      </c>
      <c r="J48" s="87" t="s">
        <v>473</v>
      </c>
      <c r="K48" s="87" t="s">
        <v>473</v>
      </c>
      <c r="L48" s="87" t="s">
        <v>473</v>
      </c>
      <c r="M48" s="88" t="s">
        <v>473</v>
      </c>
    </row>
    <row r="49" spans="2:13" ht="27.75" customHeight="1" x14ac:dyDescent="0.15">
      <c r="B49" s="1169" t="s">
        <v>32</v>
      </c>
      <c r="C49" s="1170"/>
      <c r="D49" s="89"/>
      <c r="E49" s="1175" t="s">
        <v>33</v>
      </c>
      <c r="F49" s="1175"/>
      <c r="G49" s="1175"/>
      <c r="H49" s="1176"/>
      <c r="I49" s="86">
        <v>8750</v>
      </c>
      <c r="J49" s="87">
        <v>11436</v>
      </c>
      <c r="K49" s="87">
        <v>10226</v>
      </c>
      <c r="L49" s="87">
        <v>12120</v>
      </c>
      <c r="M49" s="88">
        <v>13889</v>
      </c>
    </row>
    <row r="50" spans="2:13" ht="27.75" customHeight="1" x14ac:dyDescent="0.15">
      <c r="B50" s="1171"/>
      <c r="C50" s="1172"/>
      <c r="D50" s="85"/>
      <c r="E50" s="1175" t="s">
        <v>34</v>
      </c>
      <c r="F50" s="1175"/>
      <c r="G50" s="1175"/>
      <c r="H50" s="1176"/>
      <c r="I50" s="86">
        <v>50</v>
      </c>
      <c r="J50" s="87">
        <v>90</v>
      </c>
      <c r="K50" s="87">
        <v>291</v>
      </c>
      <c r="L50" s="87">
        <v>294</v>
      </c>
      <c r="M50" s="88">
        <v>261</v>
      </c>
    </row>
    <row r="51" spans="2:13" ht="27.75" customHeight="1" x14ac:dyDescent="0.15">
      <c r="B51" s="1173"/>
      <c r="C51" s="1174"/>
      <c r="D51" s="85"/>
      <c r="E51" s="1175" t="s">
        <v>35</v>
      </c>
      <c r="F51" s="1175"/>
      <c r="G51" s="1175"/>
      <c r="H51" s="1176"/>
      <c r="I51" s="86">
        <v>19432</v>
      </c>
      <c r="J51" s="87">
        <v>19317</v>
      </c>
      <c r="K51" s="87">
        <v>19822</v>
      </c>
      <c r="L51" s="87">
        <v>20367</v>
      </c>
      <c r="M51" s="88">
        <v>21063</v>
      </c>
    </row>
    <row r="52" spans="2:13" ht="27.75" customHeight="1" thickBot="1" x14ac:dyDescent="0.2">
      <c r="B52" s="1177" t="s">
        <v>36</v>
      </c>
      <c r="C52" s="1178"/>
      <c r="D52" s="90"/>
      <c r="E52" s="1179" t="s">
        <v>37</v>
      </c>
      <c r="F52" s="1179"/>
      <c r="G52" s="1179"/>
      <c r="H52" s="1180"/>
      <c r="I52" s="91">
        <v>6960</v>
      </c>
      <c r="J52" s="92">
        <v>2635</v>
      </c>
      <c r="K52" s="92">
        <v>2672</v>
      </c>
      <c r="L52" s="92">
        <v>-419</v>
      </c>
      <c r="M52" s="93">
        <v>-2491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44847</v>
      </c>
      <c r="E3" s="116"/>
      <c r="F3" s="117">
        <v>66876</v>
      </c>
      <c r="G3" s="118"/>
      <c r="H3" s="119"/>
    </row>
    <row r="4" spans="1:8" x14ac:dyDescent="0.15">
      <c r="A4" s="120"/>
      <c r="B4" s="121"/>
      <c r="C4" s="122"/>
      <c r="D4" s="123">
        <v>22842</v>
      </c>
      <c r="E4" s="124"/>
      <c r="F4" s="125">
        <v>36310</v>
      </c>
      <c r="G4" s="126"/>
      <c r="H4" s="127"/>
    </row>
    <row r="5" spans="1:8" x14ac:dyDescent="0.15">
      <c r="A5" s="108" t="s">
        <v>506</v>
      </c>
      <c r="B5" s="113"/>
      <c r="C5" s="114"/>
      <c r="D5" s="115">
        <v>31244</v>
      </c>
      <c r="E5" s="116"/>
      <c r="F5" s="117">
        <v>51704</v>
      </c>
      <c r="G5" s="118"/>
      <c r="H5" s="119"/>
    </row>
    <row r="6" spans="1:8" x14ac:dyDescent="0.15">
      <c r="A6" s="120"/>
      <c r="B6" s="121"/>
      <c r="C6" s="122"/>
      <c r="D6" s="123">
        <v>14974</v>
      </c>
      <c r="E6" s="124"/>
      <c r="F6" s="125">
        <v>26896</v>
      </c>
      <c r="G6" s="126"/>
      <c r="H6" s="127"/>
    </row>
    <row r="7" spans="1:8" x14ac:dyDescent="0.15">
      <c r="A7" s="108" t="s">
        <v>507</v>
      </c>
      <c r="B7" s="113"/>
      <c r="C7" s="114"/>
      <c r="D7" s="115">
        <v>50788</v>
      </c>
      <c r="E7" s="116"/>
      <c r="F7" s="117">
        <v>52678</v>
      </c>
      <c r="G7" s="118"/>
      <c r="H7" s="119"/>
    </row>
    <row r="8" spans="1:8" x14ac:dyDescent="0.15">
      <c r="A8" s="120"/>
      <c r="B8" s="121"/>
      <c r="C8" s="122"/>
      <c r="D8" s="123">
        <v>27460</v>
      </c>
      <c r="E8" s="124"/>
      <c r="F8" s="125">
        <v>30185</v>
      </c>
      <c r="G8" s="126"/>
      <c r="H8" s="127"/>
    </row>
    <row r="9" spans="1:8" x14ac:dyDescent="0.15">
      <c r="A9" s="108" t="s">
        <v>508</v>
      </c>
      <c r="B9" s="113"/>
      <c r="C9" s="114"/>
      <c r="D9" s="115">
        <v>70589</v>
      </c>
      <c r="E9" s="116"/>
      <c r="F9" s="117">
        <v>69560</v>
      </c>
      <c r="G9" s="118"/>
      <c r="H9" s="119"/>
    </row>
    <row r="10" spans="1:8" x14ac:dyDescent="0.15">
      <c r="A10" s="120"/>
      <c r="B10" s="121"/>
      <c r="C10" s="122"/>
      <c r="D10" s="123">
        <v>32114</v>
      </c>
      <c r="E10" s="124"/>
      <c r="F10" s="125">
        <v>35305</v>
      </c>
      <c r="G10" s="126"/>
      <c r="H10" s="127"/>
    </row>
    <row r="11" spans="1:8" x14ac:dyDescent="0.15">
      <c r="A11" s="108" t="s">
        <v>509</v>
      </c>
      <c r="B11" s="113"/>
      <c r="C11" s="114"/>
      <c r="D11" s="115">
        <v>72112</v>
      </c>
      <c r="E11" s="116"/>
      <c r="F11" s="117">
        <v>65988</v>
      </c>
      <c r="G11" s="118"/>
      <c r="H11" s="119"/>
    </row>
    <row r="12" spans="1:8" x14ac:dyDescent="0.15">
      <c r="A12" s="120"/>
      <c r="B12" s="121"/>
      <c r="C12" s="128"/>
      <c r="D12" s="123">
        <v>36967</v>
      </c>
      <c r="E12" s="124"/>
      <c r="F12" s="125">
        <v>36473</v>
      </c>
      <c r="G12" s="126"/>
      <c r="H12" s="127"/>
    </row>
    <row r="13" spans="1:8" x14ac:dyDescent="0.15">
      <c r="A13" s="108"/>
      <c r="B13" s="113"/>
      <c r="C13" s="129"/>
      <c r="D13" s="130">
        <v>53916</v>
      </c>
      <c r="E13" s="131"/>
      <c r="F13" s="132">
        <v>61361</v>
      </c>
      <c r="G13" s="133"/>
      <c r="H13" s="119"/>
    </row>
    <row r="14" spans="1:8" x14ac:dyDescent="0.15">
      <c r="A14" s="120"/>
      <c r="B14" s="121"/>
      <c r="C14" s="122"/>
      <c r="D14" s="123">
        <v>26871</v>
      </c>
      <c r="E14" s="124"/>
      <c r="F14" s="125">
        <v>33034</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8.08</v>
      </c>
      <c r="C19" s="134">
        <f>ROUND(VALUE(SUBSTITUTE(実質収支比率等に係る経年分析!G$48,"▲","-")),2)</f>
        <v>8.2799999999999994</v>
      </c>
      <c r="D19" s="134">
        <f>ROUND(VALUE(SUBSTITUTE(実質収支比率等に係る経年分析!H$48,"▲","-")),2)</f>
        <v>7.65</v>
      </c>
      <c r="E19" s="134">
        <f>ROUND(VALUE(SUBSTITUTE(実質収支比率等に係る経年分析!I$48,"▲","-")),2)</f>
        <v>10.01</v>
      </c>
      <c r="F19" s="134">
        <f>ROUND(VALUE(SUBSTITUTE(実質収支比率等に係る経年分析!J$48,"▲","-")),2)</f>
        <v>8.51</v>
      </c>
    </row>
    <row r="20" spans="1:11" x14ac:dyDescent="0.15">
      <c r="A20" s="134" t="s">
        <v>42</v>
      </c>
      <c r="B20" s="134">
        <f>ROUND(VALUE(SUBSTITUTE(実質収支比率等に係る経年分析!F$47,"▲","-")),2)</f>
        <v>15.97</v>
      </c>
      <c r="C20" s="134">
        <f>ROUND(VALUE(SUBSTITUTE(実質収支比率等に係る経年分析!G$47,"▲","-")),2)</f>
        <v>27.13</v>
      </c>
      <c r="D20" s="134">
        <f>ROUND(VALUE(SUBSTITUTE(実質収支比率等に係る経年分析!H$47,"▲","-")),2)</f>
        <v>25.39</v>
      </c>
      <c r="E20" s="134">
        <f>ROUND(VALUE(SUBSTITUTE(実質収支比率等に係る経年分析!I$47,"▲","-")),2)</f>
        <v>27.77</v>
      </c>
      <c r="F20" s="134">
        <f>ROUND(VALUE(SUBSTITUTE(実質収支比率等に係る経年分析!J$47,"▲","-")),2)</f>
        <v>30.16</v>
      </c>
    </row>
    <row r="21" spans="1:11" x14ac:dyDescent="0.15">
      <c r="A21" s="134" t="s">
        <v>43</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10.84</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7.03</v>
      </c>
      <c r="F21" s="134">
        <f>IF(ISNUMBER(VALUE(SUBSTITUTE(実質収支比率等に係る経年分析!J$49,"▲","-"))),ROUND(VALUE(SUBSTITUTE(実質収支比率等に係る経年分析!J$49,"▲","-")),2),NA())</f>
        <v>2.2200000000000002</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神栖市公共下水道事業特別会計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神栖市水道事業会計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8.2799999999999994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1725</v>
      </c>
      <c r="E42" s="136"/>
      <c r="F42" s="136"/>
      <c r="G42" s="136">
        <f>'実質公債費比率（分子）の構造'!L$52</f>
        <v>1832</v>
      </c>
      <c r="H42" s="136"/>
      <c r="I42" s="136"/>
      <c r="J42" s="136">
        <f>'実質公債費比率（分子）の構造'!M$52</f>
        <v>1849</v>
      </c>
      <c r="K42" s="136"/>
      <c r="L42" s="136"/>
      <c r="M42" s="136">
        <f>'実質公債費比率（分子）の構造'!N$52</f>
        <v>1938</v>
      </c>
      <c r="N42" s="136"/>
      <c r="O42" s="136"/>
      <c r="P42" s="136">
        <f>'実質公債費比率（分子）の構造'!O$52</f>
        <v>2025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70</v>
      </c>
      <c r="C44" s="136"/>
      <c r="D44" s="136"/>
      <c r="E44" s="136">
        <f>'実質公債費比率（分子）の構造'!L$50</f>
        <v>72</v>
      </c>
      <c r="F44" s="136"/>
      <c r="G44" s="136"/>
      <c r="H44" s="136">
        <f>'実質公債費比率（分子）の構造'!M$50</f>
        <v>80</v>
      </c>
      <c r="I44" s="136"/>
      <c r="J44" s="136"/>
      <c r="K44" s="136">
        <f>'実質公債費比率（分子）の構造'!N$50</f>
        <v>80</v>
      </c>
      <c r="L44" s="136"/>
      <c r="M44" s="136"/>
      <c r="N44" s="136">
        <f>'実質公債費比率（分子）の構造'!O$50</f>
        <v>59</v>
      </c>
      <c r="O44" s="136"/>
      <c r="P44" s="136"/>
    </row>
    <row r="45" spans="1:16" x14ac:dyDescent="0.15">
      <c r="A45" s="136" t="s">
        <v>53</v>
      </c>
      <c r="B45" s="136">
        <f>'実質公債費比率（分子）の構造'!K$49</f>
        <v>367</v>
      </c>
      <c r="C45" s="136"/>
      <c r="D45" s="136"/>
      <c r="E45" s="136">
        <f>'実質公債費比率（分子）の構造'!L$49</f>
        <v>373</v>
      </c>
      <c r="F45" s="136"/>
      <c r="G45" s="136"/>
      <c r="H45" s="136">
        <f>'実質公債費比率（分子）の構造'!M$49</f>
        <v>382</v>
      </c>
      <c r="I45" s="136"/>
      <c r="J45" s="136"/>
      <c r="K45" s="136">
        <f>'実質公債費比率（分子）の構造'!N$49</f>
        <v>377</v>
      </c>
      <c r="L45" s="136"/>
      <c r="M45" s="136"/>
      <c r="N45" s="136">
        <f>'実質公債費比率（分子）の構造'!O$49</f>
        <v>335</v>
      </c>
      <c r="O45" s="136"/>
      <c r="P45" s="136"/>
    </row>
    <row r="46" spans="1:16" x14ac:dyDescent="0.15">
      <c r="A46" s="136" t="s">
        <v>54</v>
      </c>
      <c r="B46" s="136">
        <f>'実質公債費比率（分子）の構造'!K$48</f>
        <v>716</v>
      </c>
      <c r="C46" s="136"/>
      <c r="D46" s="136"/>
      <c r="E46" s="136">
        <f>'実質公債費比率（分子）の構造'!L$48</f>
        <v>632</v>
      </c>
      <c r="F46" s="136"/>
      <c r="G46" s="136"/>
      <c r="H46" s="136">
        <f>'実質公債費比率（分子）の構造'!M$48</f>
        <v>702</v>
      </c>
      <c r="I46" s="136"/>
      <c r="J46" s="136"/>
      <c r="K46" s="136">
        <f>'実質公債費比率（分子）の構造'!N$48</f>
        <v>663</v>
      </c>
      <c r="L46" s="136"/>
      <c r="M46" s="136"/>
      <c r="N46" s="136">
        <f>'実質公債費比率（分子）の構造'!O$48</f>
        <v>721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2106</v>
      </c>
      <c r="C49" s="136"/>
      <c r="D49" s="136"/>
      <c r="E49" s="136">
        <f>'実質公債費比率（分子）の構造'!L$45</f>
        <v>2218</v>
      </c>
      <c r="F49" s="136"/>
      <c r="G49" s="136"/>
      <c r="H49" s="136">
        <f>'実質公債費比率（分子）の構造'!M$45</f>
        <v>2179</v>
      </c>
      <c r="I49" s="136"/>
      <c r="J49" s="136"/>
      <c r="K49" s="136">
        <f>'実質公債費比率（分子）の構造'!N$45</f>
        <v>2174</v>
      </c>
      <c r="L49" s="136"/>
      <c r="M49" s="136"/>
      <c r="N49" s="136">
        <f>'実質公債費比率（分子）の構造'!O$45</f>
        <v>2151</v>
      </c>
      <c r="O49" s="136"/>
      <c r="P49" s="136"/>
    </row>
    <row r="50" spans="1:16" x14ac:dyDescent="0.15">
      <c r="A50" s="136" t="s">
        <v>58</v>
      </c>
      <c r="B50" s="136" t="e">
        <f>NA()</f>
        <v>#N/A</v>
      </c>
      <c r="C50" s="136">
        <f>IF(ISNUMBER('実質公債費比率（分子）の構造'!K$53),'実質公債費比率（分子）の構造'!K$53,NA())</f>
        <v>1534</v>
      </c>
      <c r="D50" s="136" t="e">
        <f>NA()</f>
        <v>#N/A</v>
      </c>
      <c r="E50" s="136" t="e">
        <f>NA()</f>
        <v>#N/A</v>
      </c>
      <c r="F50" s="136">
        <f>IF(ISNUMBER('実質公債費比率（分子）の構造'!L$53),'実質公債費比率（分子）の構造'!L$53,NA())</f>
        <v>1463</v>
      </c>
      <c r="G50" s="136" t="e">
        <f>NA()</f>
        <v>#N/A</v>
      </c>
      <c r="H50" s="136" t="e">
        <f>NA()</f>
        <v>#N/A</v>
      </c>
      <c r="I50" s="136">
        <f>IF(ISNUMBER('実質公債費比率（分子）の構造'!M$53),'実質公債費比率（分子）の構造'!M$53,NA())</f>
        <v>1494</v>
      </c>
      <c r="J50" s="136" t="e">
        <f>NA()</f>
        <v>#N/A</v>
      </c>
      <c r="K50" s="136" t="e">
        <f>NA()</f>
        <v>#N/A</v>
      </c>
      <c r="L50" s="136">
        <f>IF(ISNUMBER('実質公債費比率（分子）の構造'!N$53),'実質公債費比率（分子）の構造'!N$53,NA())</f>
        <v>1356</v>
      </c>
      <c r="M50" s="136" t="e">
        <f>NA()</f>
        <v>#N/A</v>
      </c>
      <c r="N50" s="136" t="e">
        <f>NA()</f>
        <v>#N/A</v>
      </c>
      <c r="O50" s="136">
        <f>IF(ISNUMBER('実質公債費比率（分子）の構造'!O$53),'実質公債費比率（分子）の構造'!O$53,NA())</f>
        <v>1241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19432</v>
      </c>
      <c r="E56" s="135"/>
      <c r="F56" s="135"/>
      <c r="G56" s="135">
        <f>'将来負担比率（分子）の構造'!J$51</f>
        <v>19317</v>
      </c>
      <c r="H56" s="135"/>
      <c r="I56" s="135"/>
      <c r="J56" s="135">
        <f>'将来負担比率（分子）の構造'!K$51</f>
        <v>19822</v>
      </c>
      <c r="K56" s="135"/>
      <c r="L56" s="135"/>
      <c r="M56" s="135">
        <f>'将来負担比率（分子）の構造'!L$51</f>
        <v>20367</v>
      </c>
      <c r="N56" s="135"/>
      <c r="O56" s="135"/>
      <c r="P56" s="135">
        <f>'将来負担比率（分子）の構造'!M$51</f>
        <v>21063</v>
      </c>
    </row>
    <row r="57" spans="1:16" x14ac:dyDescent="0.15">
      <c r="A57" s="135" t="s">
        <v>34</v>
      </c>
      <c r="B57" s="135"/>
      <c r="C57" s="135"/>
      <c r="D57" s="135">
        <f>'将来負担比率（分子）の構造'!I$50</f>
        <v>50</v>
      </c>
      <c r="E57" s="135"/>
      <c r="F57" s="135"/>
      <c r="G57" s="135">
        <f>'将来負担比率（分子）の構造'!J$50</f>
        <v>90</v>
      </c>
      <c r="H57" s="135"/>
      <c r="I57" s="135"/>
      <c r="J57" s="135">
        <f>'将来負担比率（分子）の構造'!K$50</f>
        <v>291</v>
      </c>
      <c r="K57" s="135"/>
      <c r="L57" s="135"/>
      <c r="M57" s="135">
        <f>'将来負担比率（分子）の構造'!L$50</f>
        <v>294</v>
      </c>
      <c r="N57" s="135"/>
      <c r="O57" s="135"/>
      <c r="P57" s="135">
        <f>'将来負担比率（分子）の構造'!M$50</f>
        <v>261</v>
      </c>
    </row>
    <row r="58" spans="1:16" x14ac:dyDescent="0.15">
      <c r="A58" s="135" t="s">
        <v>33</v>
      </c>
      <c r="B58" s="135"/>
      <c r="C58" s="135"/>
      <c r="D58" s="135">
        <f>'将来負担比率（分子）の構造'!I$49</f>
        <v>8750</v>
      </c>
      <c r="E58" s="135"/>
      <c r="F58" s="135"/>
      <c r="G58" s="135">
        <f>'将来負担比率（分子）の構造'!J$49</f>
        <v>11436</v>
      </c>
      <c r="H58" s="135"/>
      <c r="I58" s="135"/>
      <c r="J58" s="135">
        <f>'将来負担比率（分子）の構造'!K$49</f>
        <v>10226</v>
      </c>
      <c r="K58" s="135"/>
      <c r="L58" s="135"/>
      <c r="M58" s="135">
        <f>'将来負担比率（分子）の構造'!L$49</f>
        <v>12120</v>
      </c>
      <c r="N58" s="135"/>
      <c r="O58" s="135"/>
      <c r="P58" s="135">
        <f>'将来負担比率（分子）の構造'!M$49</f>
        <v>13889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f>'将来負担比率（分子）の構造'!J$46</f>
        <v>8</v>
      </c>
      <c r="F61" s="135"/>
      <c r="G61" s="135"/>
      <c r="H61" s="135">
        <f>'将来負担比率（分子）の構造'!K$46</f>
        <v>9</v>
      </c>
      <c r="I61" s="135"/>
      <c r="J61" s="135"/>
      <c r="K61" s="135">
        <f>'将来負担比率（分子）の構造'!L$46</f>
        <v>4</v>
      </c>
      <c r="L61" s="135"/>
      <c r="M61" s="135"/>
      <c r="N61" s="135">
        <f>'将来負担比率（分子）の構造'!M$46</f>
        <v>0</v>
      </c>
      <c r="O61" s="135"/>
      <c r="P61" s="135"/>
    </row>
    <row r="62" spans="1:16" x14ac:dyDescent="0.15">
      <c r="A62" s="135" t="s">
        <v>28</v>
      </c>
      <c r="B62" s="135">
        <f>'将来負担比率（分子）の構造'!I$45</f>
        <v>4620</v>
      </c>
      <c r="C62" s="135"/>
      <c r="D62" s="135"/>
      <c r="E62" s="135">
        <f>'将来負担比率（分子）の構造'!J$45</f>
        <v>4634</v>
      </c>
      <c r="F62" s="135"/>
      <c r="G62" s="135"/>
      <c r="H62" s="135">
        <f>'将来負担比率（分子）の構造'!K$45</f>
        <v>4560</v>
      </c>
      <c r="I62" s="135"/>
      <c r="J62" s="135"/>
      <c r="K62" s="135">
        <f>'将来負担比率（分子）の構造'!L$45</f>
        <v>4274</v>
      </c>
      <c r="L62" s="135"/>
      <c r="M62" s="135"/>
      <c r="N62" s="135">
        <f>'将来負担比率（分子）の構造'!M$45</f>
        <v>3858</v>
      </c>
      <c r="O62" s="135"/>
      <c r="P62" s="135"/>
    </row>
    <row r="63" spans="1:16" x14ac:dyDescent="0.15">
      <c r="A63" s="135" t="s">
        <v>27</v>
      </c>
      <c r="B63" s="135">
        <f>'将来負担比率（分子）の構造'!I$44</f>
        <v>1770</v>
      </c>
      <c r="C63" s="135"/>
      <c r="D63" s="135"/>
      <c r="E63" s="135">
        <f>'将来負担比率（分子）の構造'!J$44</f>
        <v>1179</v>
      </c>
      <c r="F63" s="135"/>
      <c r="G63" s="135"/>
      <c r="H63" s="135">
        <f>'将来負担比率（分子）の構造'!K$44</f>
        <v>927</v>
      </c>
      <c r="I63" s="135"/>
      <c r="J63" s="135"/>
      <c r="K63" s="135">
        <f>'将来負担比率（分子）の構造'!L$44</f>
        <v>814</v>
      </c>
      <c r="L63" s="135"/>
      <c r="M63" s="135"/>
      <c r="N63" s="135">
        <f>'将来負担比率（分子）の構造'!M$44</f>
        <v>1210</v>
      </c>
      <c r="O63" s="135"/>
      <c r="P63" s="135"/>
    </row>
    <row r="64" spans="1:16" x14ac:dyDescent="0.15">
      <c r="A64" s="135" t="s">
        <v>26</v>
      </c>
      <c r="B64" s="135">
        <f>'将来負担比率（分子）の構造'!I$43</f>
        <v>8665</v>
      </c>
      <c r="C64" s="135"/>
      <c r="D64" s="135"/>
      <c r="E64" s="135">
        <f>'将来負担比率（分子）の構造'!J$43</f>
        <v>8252</v>
      </c>
      <c r="F64" s="135"/>
      <c r="G64" s="135"/>
      <c r="H64" s="135">
        <f>'将来負担比率（分子）の構造'!K$43</f>
        <v>8180</v>
      </c>
      <c r="I64" s="135"/>
      <c r="J64" s="135"/>
      <c r="K64" s="135">
        <f>'将来負担比率（分子）の構造'!L$43</f>
        <v>7893</v>
      </c>
      <c r="L64" s="135"/>
      <c r="M64" s="135"/>
      <c r="N64" s="135">
        <f>'将来負担比率（分子）の構造'!M$43</f>
        <v>8718</v>
      </c>
      <c r="O64" s="135"/>
      <c r="P64" s="135"/>
    </row>
    <row r="65" spans="1:16" x14ac:dyDescent="0.15">
      <c r="A65" s="135" t="s">
        <v>25</v>
      </c>
      <c r="B65" s="135">
        <f>'将来負担比率（分子）の構造'!I$42</f>
        <v>7</v>
      </c>
      <c r="C65" s="135"/>
      <c r="D65" s="135"/>
      <c r="E65" s="135">
        <f>'将来負担比率（分子）の構造'!J$42</f>
        <v>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20127</v>
      </c>
      <c r="C66" s="135"/>
      <c r="D66" s="135"/>
      <c r="E66" s="135">
        <f>'将来負担比率（分子）の構造'!J$41</f>
        <v>19401</v>
      </c>
      <c r="F66" s="135"/>
      <c r="G66" s="135"/>
      <c r="H66" s="135">
        <f>'将来負担比率（分子）の構造'!K$41</f>
        <v>19335</v>
      </c>
      <c r="I66" s="135"/>
      <c r="J66" s="135"/>
      <c r="K66" s="135">
        <f>'将来負担比率（分子）の構造'!L$41</f>
        <v>19377</v>
      </c>
      <c r="L66" s="135"/>
      <c r="M66" s="135"/>
      <c r="N66" s="135">
        <f>'将来負担比率（分子）の構造'!M$41</f>
        <v>18936</v>
      </c>
      <c r="O66" s="135"/>
      <c r="P66" s="135"/>
    </row>
    <row r="67" spans="1:16" x14ac:dyDescent="0.15">
      <c r="A67" s="135" t="s">
        <v>62</v>
      </c>
      <c r="B67" s="135" t="e">
        <f>NA()</f>
        <v>#N/A</v>
      </c>
      <c r="C67" s="135">
        <f>IF(ISNUMBER('将来負担比率（分子）の構造'!I$52), IF('将来負担比率（分子）の構造'!I$52 &lt; 0, 0, '将来負担比率（分子）の構造'!I$52), NA())</f>
        <v>6960</v>
      </c>
      <c r="D67" s="135" t="e">
        <f>NA()</f>
        <v>#N/A</v>
      </c>
      <c r="E67" s="135" t="e">
        <f>NA()</f>
        <v>#N/A</v>
      </c>
      <c r="F67" s="135">
        <f>IF(ISNUMBER('将来負担比率（分子）の構造'!J$52), IF('将来負担比率（分子）の構造'!J$52 &lt; 0, 0, '将来負担比率（分子）の構造'!J$52), NA())</f>
        <v>2635</v>
      </c>
      <c r="G67" s="135" t="e">
        <f>NA()</f>
        <v>#N/A</v>
      </c>
      <c r="H67" s="135" t="e">
        <f>NA()</f>
        <v>#N/A</v>
      </c>
      <c r="I67" s="135">
        <f>IF(ISNUMBER('将来負担比率（分子）の構造'!K$52), IF('将来負担比率（分子）の構造'!K$52 &lt; 0, 0, '将来負担比率（分子）の構造'!K$52), NA())</f>
        <v>2672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21721251</v>
      </c>
      <c r="S5" s="639"/>
      <c r="T5" s="639"/>
      <c r="U5" s="639"/>
      <c r="V5" s="639"/>
      <c r="W5" s="639"/>
      <c r="X5" s="639"/>
      <c r="Y5" s="686"/>
      <c r="Z5" s="699">
        <v>44.4</v>
      </c>
      <c r="AA5" s="699"/>
      <c r="AB5" s="699"/>
      <c r="AC5" s="699"/>
      <c r="AD5" s="700">
        <v>21721251</v>
      </c>
      <c r="AE5" s="700"/>
      <c r="AF5" s="700"/>
      <c r="AG5" s="700"/>
      <c r="AH5" s="700"/>
      <c r="AI5" s="700"/>
      <c r="AJ5" s="700"/>
      <c r="AK5" s="700"/>
      <c r="AL5" s="687">
        <v>86.1</v>
      </c>
      <c r="AM5" s="656"/>
      <c r="AN5" s="656"/>
      <c r="AO5" s="688"/>
      <c r="AP5" s="675" t="s">
        <v>207</v>
      </c>
      <c r="AQ5" s="676"/>
      <c r="AR5" s="676"/>
      <c r="AS5" s="676"/>
      <c r="AT5" s="676"/>
      <c r="AU5" s="676"/>
      <c r="AV5" s="676"/>
      <c r="AW5" s="676"/>
      <c r="AX5" s="676"/>
      <c r="AY5" s="676"/>
      <c r="AZ5" s="676"/>
      <c r="BA5" s="676"/>
      <c r="BB5" s="676"/>
      <c r="BC5" s="676"/>
      <c r="BD5" s="676"/>
      <c r="BE5" s="676"/>
      <c r="BF5" s="677"/>
      <c r="BG5" s="588">
        <v>21695961</v>
      </c>
      <c r="BH5" s="589"/>
      <c r="BI5" s="589"/>
      <c r="BJ5" s="589"/>
      <c r="BK5" s="589"/>
      <c r="BL5" s="589"/>
      <c r="BM5" s="589"/>
      <c r="BN5" s="590"/>
      <c r="BO5" s="641">
        <v>99.9</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800907</v>
      </c>
      <c r="S6" s="589"/>
      <c r="T6" s="589"/>
      <c r="U6" s="589"/>
      <c r="V6" s="589"/>
      <c r="W6" s="589"/>
      <c r="X6" s="589"/>
      <c r="Y6" s="590"/>
      <c r="Z6" s="641">
        <v>1.6</v>
      </c>
      <c r="AA6" s="641"/>
      <c r="AB6" s="641"/>
      <c r="AC6" s="641"/>
      <c r="AD6" s="642">
        <v>800907</v>
      </c>
      <c r="AE6" s="642"/>
      <c r="AF6" s="642"/>
      <c r="AG6" s="642"/>
      <c r="AH6" s="642"/>
      <c r="AI6" s="642"/>
      <c r="AJ6" s="642"/>
      <c r="AK6" s="642"/>
      <c r="AL6" s="611">
        <v>3.2</v>
      </c>
      <c r="AM6" s="643"/>
      <c r="AN6" s="643"/>
      <c r="AO6" s="644"/>
      <c r="AP6" s="585" t="s">
        <v>213</v>
      </c>
      <c r="AQ6" s="586"/>
      <c r="AR6" s="586"/>
      <c r="AS6" s="586"/>
      <c r="AT6" s="586"/>
      <c r="AU6" s="586"/>
      <c r="AV6" s="586"/>
      <c r="AW6" s="586"/>
      <c r="AX6" s="586"/>
      <c r="AY6" s="586"/>
      <c r="AZ6" s="586"/>
      <c r="BA6" s="586"/>
      <c r="BB6" s="586"/>
      <c r="BC6" s="586"/>
      <c r="BD6" s="586"/>
      <c r="BE6" s="586"/>
      <c r="BF6" s="587"/>
      <c r="BG6" s="588">
        <v>21695961</v>
      </c>
      <c r="BH6" s="589"/>
      <c r="BI6" s="589"/>
      <c r="BJ6" s="589"/>
      <c r="BK6" s="589"/>
      <c r="BL6" s="589"/>
      <c r="BM6" s="589"/>
      <c r="BN6" s="590"/>
      <c r="BO6" s="641">
        <v>99.9</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238494</v>
      </c>
      <c r="CS6" s="589"/>
      <c r="CT6" s="589"/>
      <c r="CU6" s="589"/>
      <c r="CV6" s="589"/>
      <c r="CW6" s="589"/>
      <c r="CX6" s="589"/>
      <c r="CY6" s="590"/>
      <c r="CZ6" s="641">
        <v>0.5</v>
      </c>
      <c r="DA6" s="641"/>
      <c r="DB6" s="641"/>
      <c r="DC6" s="641"/>
      <c r="DD6" s="594">
        <v>4860</v>
      </c>
      <c r="DE6" s="589"/>
      <c r="DF6" s="589"/>
      <c r="DG6" s="589"/>
      <c r="DH6" s="589"/>
      <c r="DI6" s="589"/>
      <c r="DJ6" s="589"/>
      <c r="DK6" s="589"/>
      <c r="DL6" s="589"/>
      <c r="DM6" s="589"/>
      <c r="DN6" s="589"/>
      <c r="DO6" s="589"/>
      <c r="DP6" s="590"/>
      <c r="DQ6" s="594">
        <v>238489</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20505</v>
      </c>
      <c r="S7" s="589"/>
      <c r="T7" s="589"/>
      <c r="U7" s="589"/>
      <c r="V7" s="589"/>
      <c r="W7" s="589"/>
      <c r="X7" s="589"/>
      <c r="Y7" s="590"/>
      <c r="Z7" s="641">
        <v>0</v>
      </c>
      <c r="AA7" s="641"/>
      <c r="AB7" s="641"/>
      <c r="AC7" s="641"/>
      <c r="AD7" s="642">
        <v>20505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7324952</v>
      </c>
      <c r="BH7" s="589"/>
      <c r="BI7" s="589"/>
      <c r="BJ7" s="589"/>
      <c r="BK7" s="589"/>
      <c r="BL7" s="589"/>
      <c r="BM7" s="589"/>
      <c r="BN7" s="590"/>
      <c r="BO7" s="641">
        <v>33.700000000000003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8779214</v>
      </c>
      <c r="CS7" s="589"/>
      <c r="CT7" s="589"/>
      <c r="CU7" s="589"/>
      <c r="CV7" s="589"/>
      <c r="CW7" s="589"/>
      <c r="CX7" s="589"/>
      <c r="CY7" s="590"/>
      <c r="CZ7" s="641">
        <v>19.2</v>
      </c>
      <c r="DA7" s="641"/>
      <c r="DB7" s="641"/>
      <c r="DC7" s="641"/>
      <c r="DD7" s="594">
        <v>98222</v>
      </c>
      <c r="DE7" s="589"/>
      <c r="DF7" s="589"/>
      <c r="DG7" s="589"/>
      <c r="DH7" s="589"/>
      <c r="DI7" s="589"/>
      <c r="DJ7" s="589"/>
      <c r="DK7" s="589"/>
      <c r="DL7" s="589"/>
      <c r="DM7" s="589"/>
      <c r="DN7" s="589"/>
      <c r="DO7" s="589"/>
      <c r="DP7" s="590"/>
      <c r="DQ7" s="594">
        <v>5406438</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82161</v>
      </c>
      <c r="S8" s="589"/>
      <c r="T8" s="589"/>
      <c r="U8" s="589"/>
      <c r="V8" s="589"/>
      <c r="W8" s="589"/>
      <c r="X8" s="589"/>
      <c r="Y8" s="590"/>
      <c r="Z8" s="641">
        <v>0.2</v>
      </c>
      <c r="AA8" s="641"/>
      <c r="AB8" s="641"/>
      <c r="AC8" s="641"/>
      <c r="AD8" s="642">
        <v>82161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154352</v>
      </c>
      <c r="BH8" s="589"/>
      <c r="BI8" s="589"/>
      <c r="BJ8" s="589"/>
      <c r="BK8" s="589"/>
      <c r="BL8" s="589"/>
      <c r="BM8" s="589"/>
      <c r="BN8" s="590"/>
      <c r="BO8" s="641">
        <v>0.7</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12487965</v>
      </c>
      <c r="CS8" s="589"/>
      <c r="CT8" s="589"/>
      <c r="CU8" s="589"/>
      <c r="CV8" s="589"/>
      <c r="CW8" s="589"/>
      <c r="CX8" s="589"/>
      <c r="CY8" s="590"/>
      <c r="CZ8" s="641">
        <v>27.3</v>
      </c>
      <c r="DA8" s="641"/>
      <c r="DB8" s="641"/>
      <c r="DC8" s="641"/>
      <c r="DD8" s="594">
        <v>92547</v>
      </c>
      <c r="DE8" s="589"/>
      <c r="DF8" s="589"/>
      <c r="DG8" s="589"/>
      <c r="DH8" s="589"/>
      <c r="DI8" s="589"/>
      <c r="DJ8" s="589"/>
      <c r="DK8" s="589"/>
      <c r="DL8" s="589"/>
      <c r="DM8" s="589"/>
      <c r="DN8" s="589"/>
      <c r="DO8" s="589"/>
      <c r="DP8" s="590"/>
      <c r="DQ8" s="594">
        <v>6187408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48801</v>
      </c>
      <c r="S9" s="589"/>
      <c r="T9" s="589"/>
      <c r="U9" s="589"/>
      <c r="V9" s="589"/>
      <c r="W9" s="589"/>
      <c r="X9" s="589"/>
      <c r="Y9" s="590"/>
      <c r="Z9" s="641">
        <v>0.1</v>
      </c>
      <c r="AA9" s="641"/>
      <c r="AB9" s="641"/>
      <c r="AC9" s="641"/>
      <c r="AD9" s="642">
        <v>48801</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4902914</v>
      </c>
      <c r="BH9" s="589"/>
      <c r="BI9" s="589"/>
      <c r="BJ9" s="589"/>
      <c r="BK9" s="589"/>
      <c r="BL9" s="589"/>
      <c r="BM9" s="589"/>
      <c r="BN9" s="590"/>
      <c r="BO9" s="641">
        <v>22.6</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4055099</v>
      </c>
      <c r="CS9" s="589"/>
      <c r="CT9" s="589"/>
      <c r="CU9" s="589"/>
      <c r="CV9" s="589"/>
      <c r="CW9" s="589"/>
      <c r="CX9" s="589"/>
      <c r="CY9" s="590"/>
      <c r="CZ9" s="641">
        <v>8.9</v>
      </c>
      <c r="DA9" s="641"/>
      <c r="DB9" s="641"/>
      <c r="DC9" s="641"/>
      <c r="DD9" s="594">
        <v>255707</v>
      </c>
      <c r="DE9" s="589"/>
      <c r="DF9" s="589"/>
      <c r="DG9" s="589"/>
      <c r="DH9" s="589"/>
      <c r="DI9" s="589"/>
      <c r="DJ9" s="589"/>
      <c r="DK9" s="589"/>
      <c r="DL9" s="589"/>
      <c r="DM9" s="589"/>
      <c r="DN9" s="589"/>
      <c r="DO9" s="589"/>
      <c r="DP9" s="590"/>
      <c r="DQ9" s="594">
        <v>3806406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1170485</v>
      </c>
      <c r="S10" s="589"/>
      <c r="T10" s="589"/>
      <c r="U10" s="589"/>
      <c r="V10" s="589"/>
      <c r="W10" s="589"/>
      <c r="X10" s="589"/>
      <c r="Y10" s="590"/>
      <c r="Z10" s="641">
        <v>2.4</v>
      </c>
      <c r="AA10" s="641"/>
      <c r="AB10" s="641"/>
      <c r="AC10" s="641"/>
      <c r="AD10" s="642">
        <v>1170485</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434673</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17051</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18045</v>
      </c>
      <c r="S11" s="589"/>
      <c r="T11" s="589"/>
      <c r="U11" s="589"/>
      <c r="V11" s="589"/>
      <c r="W11" s="589"/>
      <c r="X11" s="589"/>
      <c r="Y11" s="590"/>
      <c r="Z11" s="641">
        <v>0</v>
      </c>
      <c r="AA11" s="641"/>
      <c r="AB11" s="641"/>
      <c r="AC11" s="641"/>
      <c r="AD11" s="642">
        <v>18045</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1833013</v>
      </c>
      <c r="BH11" s="589"/>
      <c r="BI11" s="589"/>
      <c r="BJ11" s="589"/>
      <c r="BK11" s="589"/>
      <c r="BL11" s="589"/>
      <c r="BM11" s="589"/>
      <c r="BN11" s="590"/>
      <c r="BO11" s="641">
        <v>8.4</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747971</v>
      </c>
      <c r="CS11" s="589"/>
      <c r="CT11" s="589"/>
      <c r="CU11" s="589"/>
      <c r="CV11" s="589"/>
      <c r="CW11" s="589"/>
      <c r="CX11" s="589"/>
      <c r="CY11" s="590"/>
      <c r="CZ11" s="641">
        <v>1.6</v>
      </c>
      <c r="DA11" s="641"/>
      <c r="DB11" s="641"/>
      <c r="DC11" s="641"/>
      <c r="DD11" s="594">
        <v>390079</v>
      </c>
      <c r="DE11" s="589"/>
      <c r="DF11" s="589"/>
      <c r="DG11" s="589"/>
      <c r="DH11" s="589"/>
      <c r="DI11" s="589"/>
      <c r="DJ11" s="589"/>
      <c r="DK11" s="589"/>
      <c r="DL11" s="589"/>
      <c r="DM11" s="589"/>
      <c r="DN11" s="589"/>
      <c r="DO11" s="589"/>
      <c r="DP11" s="590"/>
      <c r="DQ11" s="594">
        <v>644504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13055599</v>
      </c>
      <c r="BH12" s="589"/>
      <c r="BI12" s="589"/>
      <c r="BJ12" s="589"/>
      <c r="BK12" s="589"/>
      <c r="BL12" s="589"/>
      <c r="BM12" s="589"/>
      <c r="BN12" s="590"/>
      <c r="BO12" s="641">
        <v>60.1</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465173</v>
      </c>
      <c r="CS12" s="589"/>
      <c r="CT12" s="589"/>
      <c r="CU12" s="589"/>
      <c r="CV12" s="589"/>
      <c r="CW12" s="589"/>
      <c r="CX12" s="589"/>
      <c r="CY12" s="590"/>
      <c r="CZ12" s="641">
        <v>1</v>
      </c>
      <c r="DA12" s="641"/>
      <c r="DB12" s="641"/>
      <c r="DC12" s="641"/>
      <c r="DD12" s="594">
        <v>57824</v>
      </c>
      <c r="DE12" s="589"/>
      <c r="DF12" s="589"/>
      <c r="DG12" s="589"/>
      <c r="DH12" s="589"/>
      <c r="DI12" s="589"/>
      <c r="DJ12" s="589"/>
      <c r="DK12" s="589"/>
      <c r="DL12" s="589"/>
      <c r="DM12" s="589"/>
      <c r="DN12" s="589"/>
      <c r="DO12" s="589"/>
      <c r="DP12" s="590"/>
      <c r="DQ12" s="594">
        <v>392525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42822</v>
      </c>
      <c r="S13" s="589"/>
      <c r="T13" s="589"/>
      <c r="U13" s="589"/>
      <c r="V13" s="589"/>
      <c r="W13" s="589"/>
      <c r="X13" s="589"/>
      <c r="Y13" s="590"/>
      <c r="Z13" s="641">
        <v>0.1</v>
      </c>
      <c r="AA13" s="641"/>
      <c r="AB13" s="641"/>
      <c r="AC13" s="641"/>
      <c r="AD13" s="642">
        <v>42822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12784097</v>
      </c>
      <c r="BH13" s="589"/>
      <c r="BI13" s="589"/>
      <c r="BJ13" s="589"/>
      <c r="BK13" s="589"/>
      <c r="BL13" s="589"/>
      <c r="BM13" s="589"/>
      <c r="BN13" s="590"/>
      <c r="BO13" s="641">
        <v>58.9</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6563496</v>
      </c>
      <c r="CS13" s="589"/>
      <c r="CT13" s="589"/>
      <c r="CU13" s="589"/>
      <c r="CV13" s="589"/>
      <c r="CW13" s="589"/>
      <c r="CX13" s="589"/>
      <c r="CY13" s="590"/>
      <c r="CZ13" s="641">
        <v>14.3</v>
      </c>
      <c r="DA13" s="641"/>
      <c r="DB13" s="641"/>
      <c r="DC13" s="641"/>
      <c r="DD13" s="594">
        <v>3450578</v>
      </c>
      <c r="DE13" s="589"/>
      <c r="DF13" s="589"/>
      <c r="DG13" s="589"/>
      <c r="DH13" s="589"/>
      <c r="DI13" s="589"/>
      <c r="DJ13" s="589"/>
      <c r="DK13" s="589"/>
      <c r="DL13" s="589"/>
      <c r="DM13" s="589"/>
      <c r="DN13" s="589"/>
      <c r="DO13" s="589"/>
      <c r="DP13" s="590"/>
      <c r="DQ13" s="594">
        <v>3907237</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191011</v>
      </c>
      <c r="BH14" s="589"/>
      <c r="BI14" s="589"/>
      <c r="BJ14" s="589"/>
      <c r="BK14" s="589"/>
      <c r="BL14" s="589"/>
      <c r="BM14" s="589"/>
      <c r="BN14" s="590"/>
      <c r="BO14" s="641">
        <v>0.9</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2220637</v>
      </c>
      <c r="CS14" s="589"/>
      <c r="CT14" s="589"/>
      <c r="CU14" s="589"/>
      <c r="CV14" s="589"/>
      <c r="CW14" s="589"/>
      <c r="CX14" s="589"/>
      <c r="CY14" s="590"/>
      <c r="CZ14" s="641">
        <v>4.8</v>
      </c>
      <c r="DA14" s="641"/>
      <c r="DB14" s="641"/>
      <c r="DC14" s="641"/>
      <c r="DD14" s="594">
        <v>196545</v>
      </c>
      <c r="DE14" s="589"/>
      <c r="DF14" s="589"/>
      <c r="DG14" s="589"/>
      <c r="DH14" s="589"/>
      <c r="DI14" s="589"/>
      <c r="DJ14" s="589"/>
      <c r="DK14" s="589"/>
      <c r="DL14" s="589"/>
      <c r="DM14" s="589"/>
      <c r="DN14" s="589"/>
      <c r="DO14" s="589"/>
      <c r="DP14" s="590"/>
      <c r="DQ14" s="594">
        <v>2112013</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57831</v>
      </c>
      <c r="S15" s="589"/>
      <c r="T15" s="589"/>
      <c r="U15" s="589"/>
      <c r="V15" s="589"/>
      <c r="W15" s="589"/>
      <c r="X15" s="589"/>
      <c r="Y15" s="590"/>
      <c r="Z15" s="641">
        <v>0.1</v>
      </c>
      <c r="AA15" s="641"/>
      <c r="AB15" s="641"/>
      <c r="AC15" s="641"/>
      <c r="AD15" s="642">
        <v>57831</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1124399</v>
      </c>
      <c r="BH15" s="589"/>
      <c r="BI15" s="589"/>
      <c r="BJ15" s="589"/>
      <c r="BK15" s="589"/>
      <c r="BL15" s="589"/>
      <c r="BM15" s="589"/>
      <c r="BN15" s="590"/>
      <c r="BO15" s="641">
        <v>5.2</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6889218</v>
      </c>
      <c r="CS15" s="589"/>
      <c r="CT15" s="589"/>
      <c r="CU15" s="589"/>
      <c r="CV15" s="589"/>
      <c r="CW15" s="589"/>
      <c r="CX15" s="589"/>
      <c r="CY15" s="590"/>
      <c r="CZ15" s="641">
        <v>15</v>
      </c>
      <c r="DA15" s="641"/>
      <c r="DB15" s="641"/>
      <c r="DC15" s="641"/>
      <c r="DD15" s="594">
        <v>2269631</v>
      </c>
      <c r="DE15" s="589"/>
      <c r="DF15" s="589"/>
      <c r="DG15" s="589"/>
      <c r="DH15" s="589"/>
      <c r="DI15" s="589"/>
      <c r="DJ15" s="589"/>
      <c r="DK15" s="589"/>
      <c r="DL15" s="589"/>
      <c r="DM15" s="589"/>
      <c r="DN15" s="589"/>
      <c r="DO15" s="589"/>
      <c r="DP15" s="590"/>
      <c r="DQ15" s="594">
        <v>4635520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4068647</v>
      </c>
      <c r="S16" s="589"/>
      <c r="T16" s="589"/>
      <c r="U16" s="589"/>
      <c r="V16" s="589"/>
      <c r="W16" s="589"/>
      <c r="X16" s="589"/>
      <c r="Y16" s="590"/>
      <c r="Z16" s="641">
        <v>8.3000000000000007</v>
      </c>
      <c r="AA16" s="641"/>
      <c r="AB16" s="641"/>
      <c r="AC16" s="641"/>
      <c r="AD16" s="642">
        <v>1173279</v>
      </c>
      <c r="AE16" s="642"/>
      <c r="AF16" s="642"/>
      <c r="AG16" s="642"/>
      <c r="AH16" s="642"/>
      <c r="AI16" s="642"/>
      <c r="AJ16" s="642"/>
      <c r="AK16" s="642"/>
      <c r="AL16" s="611">
        <v>4.5999999999999996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614045</v>
      </c>
      <c r="CS16" s="589"/>
      <c r="CT16" s="589"/>
      <c r="CU16" s="589"/>
      <c r="CV16" s="589"/>
      <c r="CW16" s="589"/>
      <c r="CX16" s="589"/>
      <c r="CY16" s="590"/>
      <c r="CZ16" s="641">
        <v>1.3</v>
      </c>
      <c r="DA16" s="641"/>
      <c r="DB16" s="641"/>
      <c r="DC16" s="641"/>
      <c r="DD16" s="594" t="s">
        <v>111</v>
      </c>
      <c r="DE16" s="589"/>
      <c r="DF16" s="589"/>
      <c r="DG16" s="589"/>
      <c r="DH16" s="589"/>
      <c r="DI16" s="589"/>
      <c r="DJ16" s="589"/>
      <c r="DK16" s="589"/>
      <c r="DL16" s="589"/>
      <c r="DM16" s="589"/>
      <c r="DN16" s="589"/>
      <c r="DO16" s="589"/>
      <c r="DP16" s="590"/>
      <c r="DQ16" s="594">
        <v>46137</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1173279</v>
      </c>
      <c r="S17" s="589"/>
      <c r="T17" s="589"/>
      <c r="U17" s="589"/>
      <c r="V17" s="589"/>
      <c r="W17" s="589"/>
      <c r="X17" s="589"/>
      <c r="Y17" s="590"/>
      <c r="Z17" s="641">
        <v>2.4</v>
      </c>
      <c r="AA17" s="641"/>
      <c r="AB17" s="641"/>
      <c r="AC17" s="641"/>
      <c r="AD17" s="642">
        <v>1173279</v>
      </c>
      <c r="AE17" s="642"/>
      <c r="AF17" s="642"/>
      <c r="AG17" s="642"/>
      <c r="AH17" s="642"/>
      <c r="AI17" s="642"/>
      <c r="AJ17" s="642"/>
      <c r="AK17" s="642"/>
      <c r="AL17" s="611">
        <v>4.5999999999999996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2725814</v>
      </c>
      <c r="CS17" s="589"/>
      <c r="CT17" s="589"/>
      <c r="CU17" s="589"/>
      <c r="CV17" s="589"/>
      <c r="CW17" s="589"/>
      <c r="CX17" s="589"/>
      <c r="CY17" s="590"/>
      <c r="CZ17" s="641">
        <v>6</v>
      </c>
      <c r="DA17" s="641"/>
      <c r="DB17" s="641"/>
      <c r="DC17" s="641"/>
      <c r="DD17" s="594" t="s">
        <v>111</v>
      </c>
      <c r="DE17" s="589"/>
      <c r="DF17" s="589"/>
      <c r="DG17" s="589"/>
      <c r="DH17" s="589"/>
      <c r="DI17" s="589"/>
      <c r="DJ17" s="589"/>
      <c r="DK17" s="589"/>
      <c r="DL17" s="589"/>
      <c r="DM17" s="589"/>
      <c r="DN17" s="589"/>
      <c r="DO17" s="589"/>
      <c r="DP17" s="590"/>
      <c r="DQ17" s="594">
        <v>2713215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169223</v>
      </c>
      <c r="S18" s="589"/>
      <c r="T18" s="589"/>
      <c r="U18" s="589"/>
      <c r="V18" s="589"/>
      <c r="W18" s="589"/>
      <c r="X18" s="589"/>
      <c r="Y18" s="590"/>
      <c r="Z18" s="641">
        <v>0.3</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2726145</v>
      </c>
      <c r="S19" s="589"/>
      <c r="T19" s="589"/>
      <c r="U19" s="589"/>
      <c r="V19" s="589"/>
      <c r="W19" s="589"/>
      <c r="X19" s="589"/>
      <c r="Y19" s="590"/>
      <c r="Z19" s="641">
        <v>5.6</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25290</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28031455</v>
      </c>
      <c r="S20" s="589"/>
      <c r="T20" s="589"/>
      <c r="U20" s="589"/>
      <c r="V20" s="589"/>
      <c r="W20" s="589"/>
      <c r="X20" s="589"/>
      <c r="Y20" s="590"/>
      <c r="Z20" s="641">
        <v>57.3</v>
      </c>
      <c r="AA20" s="641"/>
      <c r="AB20" s="641"/>
      <c r="AC20" s="641"/>
      <c r="AD20" s="642">
        <v>25136087</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25290</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45804177</v>
      </c>
      <c r="CS20" s="589"/>
      <c r="CT20" s="589"/>
      <c r="CU20" s="589"/>
      <c r="CV20" s="589"/>
      <c r="CW20" s="589"/>
      <c r="CX20" s="589"/>
      <c r="CY20" s="590"/>
      <c r="CZ20" s="641">
        <v>100</v>
      </c>
      <c r="DA20" s="641"/>
      <c r="DB20" s="641"/>
      <c r="DC20" s="641"/>
      <c r="DD20" s="594">
        <v>6815993</v>
      </c>
      <c r="DE20" s="589"/>
      <c r="DF20" s="589"/>
      <c r="DG20" s="589"/>
      <c r="DH20" s="589"/>
      <c r="DI20" s="589"/>
      <c r="DJ20" s="589"/>
      <c r="DK20" s="589"/>
      <c r="DL20" s="589"/>
      <c r="DM20" s="589"/>
      <c r="DN20" s="589"/>
      <c r="DO20" s="589"/>
      <c r="DP20" s="590"/>
      <c r="DQ20" s="594">
        <v>30089892</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12906</v>
      </c>
      <c r="S21" s="589"/>
      <c r="T21" s="589"/>
      <c r="U21" s="589"/>
      <c r="V21" s="589"/>
      <c r="W21" s="589"/>
      <c r="X21" s="589"/>
      <c r="Y21" s="590"/>
      <c r="Z21" s="641">
        <v>0</v>
      </c>
      <c r="AA21" s="641"/>
      <c r="AB21" s="641"/>
      <c r="AC21" s="641"/>
      <c r="AD21" s="642">
        <v>12906</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25290</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437362</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211149</v>
      </c>
      <c r="S23" s="589"/>
      <c r="T23" s="589"/>
      <c r="U23" s="589"/>
      <c r="V23" s="589"/>
      <c r="W23" s="589"/>
      <c r="X23" s="589"/>
      <c r="Y23" s="590"/>
      <c r="Z23" s="641">
        <v>0.4</v>
      </c>
      <c r="AA23" s="641"/>
      <c r="AB23" s="641"/>
      <c r="AC23" s="641"/>
      <c r="AD23" s="642">
        <v>22892</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88549</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15380575</v>
      </c>
      <c r="CS24" s="639"/>
      <c r="CT24" s="639"/>
      <c r="CU24" s="639"/>
      <c r="CV24" s="639"/>
      <c r="CW24" s="639"/>
      <c r="CX24" s="639"/>
      <c r="CY24" s="686"/>
      <c r="CZ24" s="690">
        <v>33.6</v>
      </c>
      <c r="DA24" s="691"/>
      <c r="DB24" s="691"/>
      <c r="DC24" s="692"/>
      <c r="DD24" s="685">
        <v>9833774</v>
      </c>
      <c r="DE24" s="639"/>
      <c r="DF24" s="639"/>
      <c r="DG24" s="639"/>
      <c r="DH24" s="639"/>
      <c r="DI24" s="639"/>
      <c r="DJ24" s="639"/>
      <c r="DK24" s="686"/>
      <c r="DL24" s="685">
        <v>9259909</v>
      </c>
      <c r="DM24" s="639"/>
      <c r="DN24" s="639"/>
      <c r="DO24" s="639"/>
      <c r="DP24" s="639"/>
      <c r="DQ24" s="639"/>
      <c r="DR24" s="639"/>
      <c r="DS24" s="639"/>
      <c r="DT24" s="639"/>
      <c r="DU24" s="639"/>
      <c r="DV24" s="686"/>
      <c r="DW24" s="687">
        <v>36.4</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7581813</v>
      </c>
      <c r="S25" s="589"/>
      <c r="T25" s="589"/>
      <c r="U25" s="589"/>
      <c r="V25" s="589"/>
      <c r="W25" s="589"/>
      <c r="X25" s="589"/>
      <c r="Y25" s="590"/>
      <c r="Z25" s="641">
        <v>15.5</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4729844</v>
      </c>
      <c r="CS25" s="607"/>
      <c r="CT25" s="607"/>
      <c r="CU25" s="607"/>
      <c r="CV25" s="607"/>
      <c r="CW25" s="607"/>
      <c r="CX25" s="607"/>
      <c r="CY25" s="608"/>
      <c r="CZ25" s="591">
        <v>10.3</v>
      </c>
      <c r="DA25" s="609"/>
      <c r="DB25" s="609"/>
      <c r="DC25" s="610"/>
      <c r="DD25" s="594">
        <v>4422623</v>
      </c>
      <c r="DE25" s="607"/>
      <c r="DF25" s="607"/>
      <c r="DG25" s="607"/>
      <c r="DH25" s="607"/>
      <c r="DI25" s="607"/>
      <c r="DJ25" s="607"/>
      <c r="DK25" s="608"/>
      <c r="DL25" s="594">
        <v>4411638</v>
      </c>
      <c r="DM25" s="607"/>
      <c r="DN25" s="607"/>
      <c r="DO25" s="607"/>
      <c r="DP25" s="607"/>
      <c r="DQ25" s="607"/>
      <c r="DR25" s="607"/>
      <c r="DS25" s="607"/>
      <c r="DT25" s="607"/>
      <c r="DU25" s="607"/>
      <c r="DV25" s="608"/>
      <c r="DW25" s="611">
        <v>17.3</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3049447</v>
      </c>
      <c r="CS26" s="589"/>
      <c r="CT26" s="589"/>
      <c r="CU26" s="589"/>
      <c r="CV26" s="589"/>
      <c r="CW26" s="589"/>
      <c r="CX26" s="589"/>
      <c r="CY26" s="590"/>
      <c r="CZ26" s="591">
        <v>6.7</v>
      </c>
      <c r="DA26" s="609"/>
      <c r="DB26" s="609"/>
      <c r="DC26" s="610"/>
      <c r="DD26" s="594">
        <v>2774587</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2187684</v>
      </c>
      <c r="S27" s="589"/>
      <c r="T27" s="589"/>
      <c r="U27" s="589"/>
      <c r="V27" s="589"/>
      <c r="W27" s="589"/>
      <c r="X27" s="589"/>
      <c r="Y27" s="590"/>
      <c r="Z27" s="641">
        <v>4.5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21721251</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7924930</v>
      </c>
      <c r="CS27" s="607"/>
      <c r="CT27" s="607"/>
      <c r="CU27" s="607"/>
      <c r="CV27" s="607"/>
      <c r="CW27" s="607"/>
      <c r="CX27" s="607"/>
      <c r="CY27" s="608"/>
      <c r="CZ27" s="591">
        <v>17.3</v>
      </c>
      <c r="DA27" s="609"/>
      <c r="DB27" s="609"/>
      <c r="DC27" s="610"/>
      <c r="DD27" s="594">
        <v>2697949</v>
      </c>
      <c r="DE27" s="607"/>
      <c r="DF27" s="607"/>
      <c r="DG27" s="607"/>
      <c r="DH27" s="607"/>
      <c r="DI27" s="607"/>
      <c r="DJ27" s="607"/>
      <c r="DK27" s="608"/>
      <c r="DL27" s="594">
        <v>2646247</v>
      </c>
      <c r="DM27" s="607"/>
      <c r="DN27" s="607"/>
      <c r="DO27" s="607"/>
      <c r="DP27" s="607"/>
      <c r="DQ27" s="607"/>
      <c r="DR27" s="607"/>
      <c r="DS27" s="607"/>
      <c r="DT27" s="607"/>
      <c r="DU27" s="607"/>
      <c r="DV27" s="608"/>
      <c r="DW27" s="611">
        <v>10.4</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69871</v>
      </c>
      <c r="S28" s="589"/>
      <c r="T28" s="589"/>
      <c r="U28" s="589"/>
      <c r="V28" s="589"/>
      <c r="W28" s="589"/>
      <c r="X28" s="589"/>
      <c r="Y28" s="590"/>
      <c r="Z28" s="641">
        <v>0.1</v>
      </c>
      <c r="AA28" s="641"/>
      <c r="AB28" s="641"/>
      <c r="AC28" s="641"/>
      <c r="AD28" s="642">
        <v>23161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2725801</v>
      </c>
      <c r="CS28" s="589"/>
      <c r="CT28" s="589"/>
      <c r="CU28" s="589"/>
      <c r="CV28" s="589"/>
      <c r="CW28" s="589"/>
      <c r="CX28" s="589"/>
      <c r="CY28" s="590"/>
      <c r="CZ28" s="591">
        <v>6</v>
      </c>
      <c r="DA28" s="609"/>
      <c r="DB28" s="609"/>
      <c r="DC28" s="610"/>
      <c r="DD28" s="594">
        <v>2713202</v>
      </c>
      <c r="DE28" s="589"/>
      <c r="DF28" s="589"/>
      <c r="DG28" s="589"/>
      <c r="DH28" s="589"/>
      <c r="DI28" s="589"/>
      <c r="DJ28" s="589"/>
      <c r="DK28" s="590"/>
      <c r="DL28" s="594">
        <v>2202024</v>
      </c>
      <c r="DM28" s="589"/>
      <c r="DN28" s="589"/>
      <c r="DO28" s="589"/>
      <c r="DP28" s="589"/>
      <c r="DQ28" s="589"/>
      <c r="DR28" s="589"/>
      <c r="DS28" s="589"/>
      <c r="DT28" s="589"/>
      <c r="DU28" s="589"/>
      <c r="DV28" s="590"/>
      <c r="DW28" s="611">
        <v>8.6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3074</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2725801</v>
      </c>
      <c r="CS29" s="607"/>
      <c r="CT29" s="607"/>
      <c r="CU29" s="607"/>
      <c r="CV29" s="607"/>
      <c r="CW29" s="607"/>
      <c r="CX29" s="607"/>
      <c r="CY29" s="608"/>
      <c r="CZ29" s="591">
        <v>6</v>
      </c>
      <c r="DA29" s="609"/>
      <c r="DB29" s="609"/>
      <c r="DC29" s="610"/>
      <c r="DD29" s="594">
        <v>2713202</v>
      </c>
      <c r="DE29" s="607"/>
      <c r="DF29" s="607"/>
      <c r="DG29" s="607"/>
      <c r="DH29" s="607"/>
      <c r="DI29" s="607"/>
      <c r="DJ29" s="607"/>
      <c r="DK29" s="608"/>
      <c r="DL29" s="594">
        <v>2202024</v>
      </c>
      <c r="DM29" s="607"/>
      <c r="DN29" s="607"/>
      <c r="DO29" s="607"/>
      <c r="DP29" s="607"/>
      <c r="DQ29" s="607"/>
      <c r="DR29" s="607"/>
      <c r="DS29" s="607"/>
      <c r="DT29" s="607"/>
      <c r="DU29" s="607"/>
      <c r="DV29" s="608"/>
      <c r="DW29" s="611">
        <v>8.6</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3521773</v>
      </c>
      <c r="S30" s="589"/>
      <c r="T30" s="589"/>
      <c r="U30" s="589"/>
      <c r="V30" s="589"/>
      <c r="W30" s="589"/>
      <c r="X30" s="589"/>
      <c r="Y30" s="590"/>
      <c r="Z30" s="641">
        <v>7.2</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98.8</v>
      </c>
      <c r="BH30" s="655"/>
      <c r="BI30" s="655"/>
      <c r="BJ30" s="655"/>
      <c r="BK30" s="655"/>
      <c r="BL30" s="655"/>
      <c r="BM30" s="656">
        <v>94.5</v>
      </c>
      <c r="BN30" s="655"/>
      <c r="BO30" s="655"/>
      <c r="BP30" s="655"/>
      <c r="BQ30" s="657"/>
      <c r="BR30" s="654">
        <v>98.6</v>
      </c>
      <c r="BS30" s="655"/>
      <c r="BT30" s="655"/>
      <c r="BU30" s="655"/>
      <c r="BV30" s="655"/>
      <c r="BW30" s="655"/>
      <c r="BX30" s="656">
        <v>93.6</v>
      </c>
      <c r="BY30" s="655"/>
      <c r="BZ30" s="655"/>
      <c r="CA30" s="655"/>
      <c r="CB30" s="657"/>
      <c r="CD30" s="660"/>
      <c r="CE30" s="661"/>
      <c r="CF30" s="625" t="s">
        <v>291</v>
      </c>
      <c r="CG30" s="622"/>
      <c r="CH30" s="622"/>
      <c r="CI30" s="622"/>
      <c r="CJ30" s="622"/>
      <c r="CK30" s="622"/>
      <c r="CL30" s="622"/>
      <c r="CM30" s="622"/>
      <c r="CN30" s="622"/>
      <c r="CO30" s="622"/>
      <c r="CP30" s="622"/>
      <c r="CQ30" s="623"/>
      <c r="CR30" s="588">
        <v>2491225</v>
      </c>
      <c r="CS30" s="589"/>
      <c r="CT30" s="589"/>
      <c r="CU30" s="589"/>
      <c r="CV30" s="589"/>
      <c r="CW30" s="589"/>
      <c r="CX30" s="589"/>
      <c r="CY30" s="590"/>
      <c r="CZ30" s="591">
        <v>5.4</v>
      </c>
      <c r="DA30" s="609"/>
      <c r="DB30" s="609"/>
      <c r="DC30" s="610"/>
      <c r="DD30" s="594">
        <v>2478626</v>
      </c>
      <c r="DE30" s="589"/>
      <c r="DF30" s="589"/>
      <c r="DG30" s="589"/>
      <c r="DH30" s="589"/>
      <c r="DI30" s="589"/>
      <c r="DJ30" s="589"/>
      <c r="DK30" s="590"/>
      <c r="DL30" s="594">
        <v>1967448</v>
      </c>
      <c r="DM30" s="589"/>
      <c r="DN30" s="589"/>
      <c r="DO30" s="589"/>
      <c r="DP30" s="589"/>
      <c r="DQ30" s="589"/>
      <c r="DR30" s="589"/>
      <c r="DS30" s="589"/>
      <c r="DT30" s="589"/>
      <c r="DU30" s="589"/>
      <c r="DV30" s="590"/>
      <c r="DW30" s="611">
        <v>7.7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3728069</v>
      </c>
      <c r="S31" s="589"/>
      <c r="T31" s="589"/>
      <c r="U31" s="589"/>
      <c r="V31" s="589"/>
      <c r="W31" s="589"/>
      <c r="X31" s="589"/>
      <c r="Y31" s="590"/>
      <c r="Z31" s="641">
        <v>7.6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v>
      </c>
      <c r="BH31" s="607"/>
      <c r="BI31" s="607"/>
      <c r="BJ31" s="607"/>
      <c r="BK31" s="607"/>
      <c r="BL31" s="607"/>
      <c r="BM31" s="643">
        <v>92.6</v>
      </c>
      <c r="BN31" s="653"/>
      <c r="BO31" s="653"/>
      <c r="BP31" s="653"/>
      <c r="BQ31" s="617"/>
      <c r="BR31" s="652">
        <v>97.4</v>
      </c>
      <c r="BS31" s="607"/>
      <c r="BT31" s="607"/>
      <c r="BU31" s="607"/>
      <c r="BV31" s="607"/>
      <c r="BW31" s="607"/>
      <c r="BX31" s="643">
        <v>90.6</v>
      </c>
      <c r="BY31" s="653"/>
      <c r="BZ31" s="653"/>
      <c r="CA31" s="653"/>
      <c r="CB31" s="617"/>
      <c r="CD31" s="660"/>
      <c r="CE31" s="661"/>
      <c r="CF31" s="625" t="s">
        <v>295</v>
      </c>
      <c r="CG31" s="622"/>
      <c r="CH31" s="622"/>
      <c r="CI31" s="622"/>
      <c r="CJ31" s="622"/>
      <c r="CK31" s="622"/>
      <c r="CL31" s="622"/>
      <c r="CM31" s="622"/>
      <c r="CN31" s="622"/>
      <c r="CO31" s="622"/>
      <c r="CP31" s="622"/>
      <c r="CQ31" s="623"/>
      <c r="CR31" s="588">
        <v>234576</v>
      </c>
      <c r="CS31" s="607"/>
      <c r="CT31" s="607"/>
      <c r="CU31" s="607"/>
      <c r="CV31" s="607"/>
      <c r="CW31" s="607"/>
      <c r="CX31" s="607"/>
      <c r="CY31" s="608"/>
      <c r="CZ31" s="591">
        <v>0.5</v>
      </c>
      <c r="DA31" s="609"/>
      <c r="DB31" s="609"/>
      <c r="DC31" s="610"/>
      <c r="DD31" s="594">
        <v>234576</v>
      </c>
      <c r="DE31" s="607"/>
      <c r="DF31" s="607"/>
      <c r="DG31" s="607"/>
      <c r="DH31" s="607"/>
      <c r="DI31" s="607"/>
      <c r="DJ31" s="607"/>
      <c r="DK31" s="608"/>
      <c r="DL31" s="594">
        <v>234576</v>
      </c>
      <c r="DM31" s="607"/>
      <c r="DN31" s="607"/>
      <c r="DO31" s="607"/>
      <c r="DP31" s="607"/>
      <c r="DQ31" s="607"/>
      <c r="DR31" s="607"/>
      <c r="DS31" s="607"/>
      <c r="DT31" s="607"/>
      <c r="DU31" s="607"/>
      <c r="DV31" s="608"/>
      <c r="DW31" s="611">
        <v>0.9</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962180</v>
      </c>
      <c r="S32" s="589"/>
      <c r="T32" s="589"/>
      <c r="U32" s="589"/>
      <c r="V32" s="589"/>
      <c r="W32" s="589"/>
      <c r="X32" s="589"/>
      <c r="Y32" s="590"/>
      <c r="Z32" s="641">
        <v>2</v>
      </c>
      <c r="AA32" s="641"/>
      <c r="AB32" s="641"/>
      <c r="AC32" s="641"/>
      <c r="AD32" s="642">
        <v>40388</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99.1</v>
      </c>
      <c r="BH32" s="573"/>
      <c r="BI32" s="573"/>
      <c r="BJ32" s="573"/>
      <c r="BK32" s="573"/>
      <c r="BL32" s="573"/>
      <c r="BM32" s="636">
        <v>95.2</v>
      </c>
      <c r="BN32" s="573"/>
      <c r="BO32" s="573"/>
      <c r="BP32" s="573"/>
      <c r="BQ32" s="630"/>
      <c r="BR32" s="651">
        <v>99.1</v>
      </c>
      <c r="BS32" s="573"/>
      <c r="BT32" s="573"/>
      <c r="BU32" s="573"/>
      <c r="BV32" s="573"/>
      <c r="BW32" s="573"/>
      <c r="BX32" s="636">
        <v>94.7</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2050200</v>
      </c>
      <c r="S33" s="589"/>
      <c r="T33" s="589"/>
      <c r="U33" s="589"/>
      <c r="V33" s="589"/>
      <c r="W33" s="589"/>
      <c r="X33" s="589"/>
      <c r="Y33" s="590"/>
      <c r="Z33" s="641">
        <v>4.2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22993564</v>
      </c>
      <c r="CS33" s="607"/>
      <c r="CT33" s="607"/>
      <c r="CU33" s="607"/>
      <c r="CV33" s="607"/>
      <c r="CW33" s="607"/>
      <c r="CX33" s="607"/>
      <c r="CY33" s="608"/>
      <c r="CZ33" s="591">
        <v>50.2</v>
      </c>
      <c r="DA33" s="609"/>
      <c r="DB33" s="609"/>
      <c r="DC33" s="610"/>
      <c r="DD33" s="594">
        <v>17784458</v>
      </c>
      <c r="DE33" s="607"/>
      <c r="DF33" s="607"/>
      <c r="DG33" s="607"/>
      <c r="DH33" s="607"/>
      <c r="DI33" s="607"/>
      <c r="DJ33" s="607"/>
      <c r="DK33" s="608"/>
      <c r="DL33" s="594">
        <v>10901585</v>
      </c>
      <c r="DM33" s="607"/>
      <c r="DN33" s="607"/>
      <c r="DO33" s="607"/>
      <c r="DP33" s="607"/>
      <c r="DQ33" s="607"/>
      <c r="DR33" s="607"/>
      <c r="DS33" s="607"/>
      <c r="DT33" s="607"/>
      <c r="DU33" s="607"/>
      <c r="DV33" s="608"/>
      <c r="DW33" s="611">
        <v>42.8</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6612279</v>
      </c>
      <c r="CS34" s="589"/>
      <c r="CT34" s="589"/>
      <c r="CU34" s="589"/>
      <c r="CV34" s="589"/>
      <c r="CW34" s="589"/>
      <c r="CX34" s="589"/>
      <c r="CY34" s="590"/>
      <c r="CZ34" s="591">
        <v>14.4</v>
      </c>
      <c r="DA34" s="609"/>
      <c r="DB34" s="609"/>
      <c r="DC34" s="610"/>
      <c r="DD34" s="594">
        <v>5508039</v>
      </c>
      <c r="DE34" s="589"/>
      <c r="DF34" s="589"/>
      <c r="DG34" s="589"/>
      <c r="DH34" s="589"/>
      <c r="DI34" s="589"/>
      <c r="DJ34" s="589"/>
      <c r="DK34" s="590"/>
      <c r="DL34" s="594">
        <v>4901687</v>
      </c>
      <c r="DM34" s="589"/>
      <c r="DN34" s="589"/>
      <c r="DO34" s="589"/>
      <c r="DP34" s="589"/>
      <c r="DQ34" s="589"/>
      <c r="DR34" s="589"/>
      <c r="DS34" s="589"/>
      <c r="DT34" s="589"/>
      <c r="DU34" s="589"/>
      <c r="DV34" s="590"/>
      <c r="DW34" s="611">
        <v>19.2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230000</v>
      </c>
      <c r="S35" s="589"/>
      <c r="T35" s="589"/>
      <c r="U35" s="589"/>
      <c r="V35" s="589"/>
      <c r="W35" s="589"/>
      <c r="X35" s="589"/>
      <c r="Y35" s="590"/>
      <c r="Z35" s="641">
        <v>0.5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3589053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382807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974598</v>
      </c>
      <c r="CS35" s="607"/>
      <c r="CT35" s="607"/>
      <c r="CU35" s="607"/>
      <c r="CV35" s="607"/>
      <c r="CW35" s="607"/>
      <c r="CX35" s="607"/>
      <c r="CY35" s="608"/>
      <c r="CZ35" s="591">
        <v>2.1</v>
      </c>
      <c r="DA35" s="609"/>
      <c r="DB35" s="609"/>
      <c r="DC35" s="610"/>
      <c r="DD35" s="594">
        <v>955872</v>
      </c>
      <c r="DE35" s="607"/>
      <c r="DF35" s="607"/>
      <c r="DG35" s="607"/>
      <c r="DH35" s="607"/>
      <c r="DI35" s="607"/>
      <c r="DJ35" s="607"/>
      <c r="DK35" s="608"/>
      <c r="DL35" s="594">
        <v>950348</v>
      </c>
      <c r="DM35" s="607"/>
      <c r="DN35" s="607"/>
      <c r="DO35" s="607"/>
      <c r="DP35" s="607"/>
      <c r="DQ35" s="607"/>
      <c r="DR35" s="607"/>
      <c r="DS35" s="607"/>
      <c r="DT35" s="607"/>
      <c r="DU35" s="607"/>
      <c r="DV35" s="608"/>
      <c r="DW35" s="611">
        <v>3.7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48886085</v>
      </c>
      <c r="S36" s="629"/>
      <c r="T36" s="629"/>
      <c r="U36" s="629"/>
      <c r="V36" s="629"/>
      <c r="W36" s="629"/>
      <c r="X36" s="629"/>
      <c r="Y36" s="632"/>
      <c r="Z36" s="633">
        <v>100</v>
      </c>
      <c r="AA36" s="633"/>
      <c r="AB36" s="633"/>
      <c r="AC36" s="633"/>
      <c r="AD36" s="634">
        <v>25235434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1085381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321328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5290132</v>
      </c>
      <c r="CS36" s="589"/>
      <c r="CT36" s="589"/>
      <c r="CU36" s="589"/>
      <c r="CV36" s="589"/>
      <c r="CW36" s="589"/>
      <c r="CX36" s="589"/>
      <c r="CY36" s="590"/>
      <c r="CZ36" s="591">
        <v>11.5</v>
      </c>
      <c r="DA36" s="609"/>
      <c r="DB36" s="609"/>
      <c r="DC36" s="610"/>
      <c r="DD36" s="594">
        <v>4696017</v>
      </c>
      <c r="DE36" s="589"/>
      <c r="DF36" s="589"/>
      <c r="DG36" s="589"/>
      <c r="DH36" s="589"/>
      <c r="DI36" s="589"/>
      <c r="DJ36" s="589"/>
      <c r="DK36" s="590"/>
      <c r="DL36" s="594">
        <v>3519894</v>
      </c>
      <c r="DM36" s="589"/>
      <c r="DN36" s="589"/>
      <c r="DO36" s="589"/>
      <c r="DP36" s="589"/>
      <c r="DQ36" s="589"/>
      <c r="DR36" s="589"/>
      <c r="DS36" s="589"/>
      <c r="DT36" s="589"/>
      <c r="DU36" s="589"/>
      <c r="DV36" s="590"/>
      <c r="DW36" s="611">
        <v>13.8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452028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16460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2792025</v>
      </c>
      <c r="CS37" s="607"/>
      <c r="CT37" s="607"/>
      <c r="CU37" s="607"/>
      <c r="CV37" s="607"/>
      <c r="CW37" s="607"/>
      <c r="CX37" s="607"/>
      <c r="CY37" s="608"/>
      <c r="CZ37" s="591">
        <v>6.1</v>
      </c>
      <c r="DA37" s="609"/>
      <c r="DB37" s="609"/>
      <c r="DC37" s="610"/>
      <c r="DD37" s="594">
        <v>2792025</v>
      </c>
      <c r="DE37" s="607"/>
      <c r="DF37" s="607"/>
      <c r="DG37" s="607"/>
      <c r="DH37" s="607"/>
      <c r="DI37" s="607"/>
      <c r="DJ37" s="607"/>
      <c r="DK37" s="608"/>
      <c r="DL37" s="594">
        <v>2792025</v>
      </c>
      <c r="DM37" s="607"/>
      <c r="DN37" s="607"/>
      <c r="DO37" s="607"/>
      <c r="DP37" s="607"/>
      <c r="DQ37" s="607"/>
      <c r="DR37" s="607"/>
      <c r="DS37" s="607"/>
      <c r="DT37" s="607"/>
      <c r="DU37" s="607"/>
      <c r="DV37" s="608"/>
      <c r="DW37" s="611">
        <v>11</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25635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30566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3137025</v>
      </c>
      <c r="CS38" s="589"/>
      <c r="CT38" s="589"/>
      <c r="CU38" s="589"/>
      <c r="CV38" s="589"/>
      <c r="CW38" s="589"/>
      <c r="CX38" s="589"/>
      <c r="CY38" s="590"/>
      <c r="CZ38" s="591">
        <v>6.8</v>
      </c>
      <c r="DA38" s="609"/>
      <c r="DB38" s="609"/>
      <c r="DC38" s="610"/>
      <c r="DD38" s="594">
        <v>2721417</v>
      </c>
      <c r="DE38" s="589"/>
      <c r="DF38" s="589"/>
      <c r="DG38" s="589"/>
      <c r="DH38" s="589"/>
      <c r="DI38" s="589"/>
      <c r="DJ38" s="589"/>
      <c r="DK38" s="590"/>
      <c r="DL38" s="594">
        <v>1529656</v>
      </c>
      <c r="DM38" s="589"/>
      <c r="DN38" s="589"/>
      <c r="DO38" s="589"/>
      <c r="DP38" s="589"/>
      <c r="DQ38" s="589"/>
      <c r="DR38" s="589"/>
      <c r="DS38" s="589"/>
      <c r="DT38" s="589"/>
      <c r="DU38" s="589"/>
      <c r="DV38" s="590"/>
      <c r="DW38" s="611">
        <v>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6698285</v>
      </c>
      <c r="CS39" s="607"/>
      <c r="CT39" s="607"/>
      <c r="CU39" s="607"/>
      <c r="CV39" s="607"/>
      <c r="CW39" s="607"/>
      <c r="CX39" s="607"/>
      <c r="CY39" s="608"/>
      <c r="CZ39" s="591">
        <v>14.6</v>
      </c>
      <c r="DA39" s="609"/>
      <c r="DB39" s="609"/>
      <c r="DC39" s="610"/>
      <c r="DD39" s="594">
        <v>3689018</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636331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281245</v>
      </c>
      <c r="CS40" s="589"/>
      <c r="CT40" s="589"/>
      <c r="CU40" s="589"/>
      <c r="CV40" s="589"/>
      <c r="CW40" s="589"/>
      <c r="CX40" s="589"/>
      <c r="CY40" s="590"/>
      <c r="CZ40" s="591">
        <v>0.6</v>
      </c>
      <c r="DA40" s="609"/>
      <c r="DB40" s="609"/>
      <c r="DC40" s="610"/>
      <c r="DD40" s="594">
        <v>214095</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1389678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215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7430038</v>
      </c>
      <c r="CS42" s="589"/>
      <c r="CT42" s="589"/>
      <c r="CU42" s="589"/>
      <c r="CV42" s="589"/>
      <c r="CW42" s="589"/>
      <c r="CX42" s="589"/>
      <c r="CY42" s="590"/>
      <c r="CZ42" s="591">
        <v>16.2</v>
      </c>
      <c r="DA42" s="592"/>
      <c r="DB42" s="592"/>
      <c r="DC42" s="593"/>
      <c r="DD42" s="594">
        <v>2471660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146095</v>
      </c>
      <c r="CS43" s="607"/>
      <c r="CT43" s="607"/>
      <c r="CU43" s="607"/>
      <c r="CV43" s="607"/>
      <c r="CW43" s="607"/>
      <c r="CX43" s="607"/>
      <c r="CY43" s="608"/>
      <c r="CZ43" s="591">
        <v>0.3</v>
      </c>
      <c r="DA43" s="609"/>
      <c r="DB43" s="609"/>
      <c r="DC43" s="610"/>
      <c r="DD43" s="594">
        <v>146095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6815993</v>
      </c>
      <c r="CS44" s="589"/>
      <c r="CT44" s="589"/>
      <c r="CU44" s="589"/>
      <c r="CV44" s="589"/>
      <c r="CW44" s="589"/>
      <c r="CX44" s="589"/>
      <c r="CY44" s="590"/>
      <c r="CZ44" s="591">
        <v>14.9</v>
      </c>
      <c r="DA44" s="592"/>
      <c r="DB44" s="592"/>
      <c r="DC44" s="593"/>
      <c r="DD44" s="594">
        <v>2425523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3256478</v>
      </c>
      <c r="CS45" s="607"/>
      <c r="CT45" s="607"/>
      <c r="CU45" s="607"/>
      <c r="CV45" s="607"/>
      <c r="CW45" s="607"/>
      <c r="CX45" s="607"/>
      <c r="CY45" s="608"/>
      <c r="CZ45" s="591">
        <v>7.1</v>
      </c>
      <c r="DA45" s="609"/>
      <c r="DB45" s="609"/>
      <c r="DC45" s="610"/>
      <c r="DD45" s="594">
        <v>595815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3494104</v>
      </c>
      <c r="CS46" s="589"/>
      <c r="CT46" s="589"/>
      <c r="CU46" s="589"/>
      <c r="CV46" s="589"/>
      <c r="CW46" s="589"/>
      <c r="CX46" s="589"/>
      <c r="CY46" s="590"/>
      <c r="CZ46" s="591">
        <v>7.6</v>
      </c>
      <c r="DA46" s="592"/>
      <c r="DB46" s="592"/>
      <c r="DC46" s="593"/>
      <c r="DD46" s="594">
        <v>1814140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614045</v>
      </c>
      <c r="CS47" s="607"/>
      <c r="CT47" s="607"/>
      <c r="CU47" s="607"/>
      <c r="CV47" s="607"/>
      <c r="CW47" s="607"/>
      <c r="CX47" s="607"/>
      <c r="CY47" s="608"/>
      <c r="CZ47" s="591">
        <v>1.3</v>
      </c>
      <c r="DA47" s="609"/>
      <c r="DB47" s="609"/>
      <c r="DC47" s="610"/>
      <c r="DD47" s="594">
        <v>46137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45804177</v>
      </c>
      <c r="CS49" s="573"/>
      <c r="CT49" s="573"/>
      <c r="CU49" s="573"/>
      <c r="CV49" s="573"/>
      <c r="CW49" s="573"/>
      <c r="CX49" s="573"/>
      <c r="CY49" s="574"/>
      <c r="CZ49" s="575">
        <v>100</v>
      </c>
      <c r="DA49" s="576"/>
      <c r="DB49" s="576"/>
      <c r="DC49" s="577"/>
      <c r="DD49" s="578">
        <v>30089892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48905</v>
      </c>
      <c r="R7" s="1101"/>
      <c r="S7" s="1101"/>
      <c r="T7" s="1101"/>
      <c r="U7" s="1101"/>
      <c r="V7" s="1101">
        <v>45823</v>
      </c>
      <c r="W7" s="1101"/>
      <c r="X7" s="1101"/>
      <c r="Y7" s="1101"/>
      <c r="Z7" s="1101"/>
      <c r="AA7" s="1101">
        <v>3082</v>
      </c>
      <c r="AB7" s="1101"/>
      <c r="AC7" s="1101"/>
      <c r="AD7" s="1101"/>
      <c r="AE7" s="1102"/>
      <c r="AF7" s="1103">
        <v>2347</v>
      </c>
      <c r="AG7" s="1104"/>
      <c r="AH7" s="1104"/>
      <c r="AI7" s="1104"/>
      <c r="AJ7" s="1105"/>
      <c r="AK7" s="1087">
        <v>3522</v>
      </c>
      <c r="AL7" s="1088"/>
      <c r="AM7" s="1088"/>
      <c r="AN7" s="1088"/>
      <c r="AO7" s="1088"/>
      <c r="AP7" s="1088">
        <v>18936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185</v>
      </c>
      <c r="CI7" s="1085"/>
      <c r="CJ7" s="1085"/>
      <c r="CK7" s="1085"/>
      <c r="CL7" s="1086"/>
      <c r="CM7" s="1084">
        <v>2630</v>
      </c>
      <c r="CN7" s="1085"/>
      <c r="CO7" s="1085"/>
      <c r="CP7" s="1085"/>
      <c r="CQ7" s="1086"/>
      <c r="CR7" s="1084">
        <v>125</v>
      </c>
      <c r="CS7" s="1085"/>
      <c r="CT7" s="1085"/>
      <c r="CU7" s="1085"/>
      <c r="CV7" s="1086"/>
      <c r="CW7" s="1084" t="s">
        <v>542</v>
      </c>
      <c r="CX7" s="1085"/>
      <c r="CY7" s="1085"/>
      <c r="CZ7" s="1085"/>
      <c r="DA7" s="1086"/>
      <c r="DB7" s="1084" t="s">
        <v>542</v>
      </c>
      <c r="DC7" s="1085"/>
      <c r="DD7" s="1085"/>
      <c r="DE7" s="1085"/>
      <c r="DF7" s="1086"/>
      <c r="DG7" s="1084" t="s">
        <v>542</v>
      </c>
      <c r="DH7" s="1085"/>
      <c r="DI7" s="1085"/>
      <c r="DJ7" s="1085"/>
      <c r="DK7" s="1086"/>
      <c r="DL7" s="1084" t="s">
        <v>542</v>
      </c>
      <c r="DM7" s="1085"/>
      <c r="DN7" s="1085"/>
      <c r="DO7" s="1085"/>
      <c r="DP7" s="1086"/>
      <c r="DQ7" s="1084" t="s">
        <v>542</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0</v>
      </c>
      <c r="CI8" s="986"/>
      <c r="CJ8" s="986"/>
      <c r="CK8" s="986"/>
      <c r="CL8" s="987"/>
      <c r="CM8" s="985">
        <v>97</v>
      </c>
      <c r="CN8" s="986"/>
      <c r="CO8" s="986"/>
      <c r="CP8" s="986"/>
      <c r="CQ8" s="987"/>
      <c r="CR8" s="985">
        <v>110</v>
      </c>
      <c r="CS8" s="986"/>
      <c r="CT8" s="986"/>
      <c r="CU8" s="986"/>
      <c r="CV8" s="987"/>
      <c r="CW8" s="985" t="s">
        <v>542</v>
      </c>
      <c r="CX8" s="986"/>
      <c r="CY8" s="986"/>
      <c r="CZ8" s="986"/>
      <c r="DA8" s="987"/>
      <c r="DB8" s="985" t="s">
        <v>542</v>
      </c>
      <c r="DC8" s="986"/>
      <c r="DD8" s="986"/>
      <c r="DE8" s="986"/>
      <c r="DF8" s="987"/>
      <c r="DG8" s="985" t="s">
        <v>542</v>
      </c>
      <c r="DH8" s="986"/>
      <c r="DI8" s="986"/>
      <c r="DJ8" s="986"/>
      <c r="DK8" s="987"/>
      <c r="DL8" s="985" t="s">
        <v>542</v>
      </c>
      <c r="DM8" s="986"/>
      <c r="DN8" s="986"/>
      <c r="DO8" s="986"/>
      <c r="DP8" s="987"/>
      <c r="DQ8" s="985" t="s">
        <v>542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48905</v>
      </c>
      <c r="R23" s="1065"/>
      <c r="S23" s="1065"/>
      <c r="T23" s="1065"/>
      <c r="U23" s="1065"/>
      <c r="V23" s="1065">
        <v>45823</v>
      </c>
      <c r="W23" s="1065"/>
      <c r="X23" s="1065"/>
      <c r="Y23" s="1065"/>
      <c r="Z23" s="1065"/>
      <c r="AA23" s="1065">
        <v>3082</v>
      </c>
      <c r="AB23" s="1065"/>
      <c r="AC23" s="1065"/>
      <c r="AD23" s="1065"/>
      <c r="AE23" s="1066"/>
      <c r="AF23" s="1067">
        <v>2347</v>
      </c>
      <c r="AG23" s="1065"/>
      <c r="AH23" s="1065"/>
      <c r="AI23" s="1065"/>
      <c r="AJ23" s="1068"/>
      <c r="AK23" s="1069"/>
      <c r="AL23" s="1070"/>
      <c r="AM23" s="1070"/>
      <c r="AN23" s="1070"/>
      <c r="AO23" s="1070"/>
      <c r="AP23" s="1065">
        <v>18936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10903</v>
      </c>
      <c r="R28" s="1050"/>
      <c r="S28" s="1050"/>
      <c r="T28" s="1050"/>
      <c r="U28" s="1050"/>
      <c r="V28" s="1050">
        <v>10520</v>
      </c>
      <c r="W28" s="1050"/>
      <c r="X28" s="1050"/>
      <c r="Y28" s="1050"/>
      <c r="Z28" s="1050"/>
      <c r="AA28" s="1050">
        <v>383</v>
      </c>
      <c r="AB28" s="1050"/>
      <c r="AC28" s="1050"/>
      <c r="AD28" s="1050"/>
      <c r="AE28" s="1051"/>
      <c r="AF28" s="1052">
        <v>383</v>
      </c>
      <c r="AG28" s="1050"/>
      <c r="AH28" s="1050"/>
      <c r="AI28" s="1050"/>
      <c r="AJ28" s="1053"/>
      <c r="AK28" s="1054">
        <v>521</v>
      </c>
      <c r="AL28" s="1042"/>
      <c r="AM28" s="1042"/>
      <c r="AN28" s="1042"/>
      <c r="AO28" s="1042"/>
      <c r="AP28" s="1042" t="s">
        <v>544</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4557</v>
      </c>
      <c r="R29" s="1040"/>
      <c r="S29" s="1040"/>
      <c r="T29" s="1040"/>
      <c r="U29" s="1040"/>
      <c r="V29" s="1040">
        <v>4471</v>
      </c>
      <c r="W29" s="1040"/>
      <c r="X29" s="1040"/>
      <c r="Y29" s="1040"/>
      <c r="Z29" s="1040"/>
      <c r="AA29" s="1040">
        <v>86</v>
      </c>
      <c r="AB29" s="1040"/>
      <c r="AC29" s="1040"/>
      <c r="AD29" s="1040"/>
      <c r="AE29" s="1041"/>
      <c r="AF29" s="1015">
        <v>86</v>
      </c>
      <c r="AG29" s="1016"/>
      <c r="AH29" s="1016"/>
      <c r="AI29" s="1016"/>
      <c r="AJ29" s="1017"/>
      <c r="AK29" s="976">
        <v>757</v>
      </c>
      <c r="AL29" s="967"/>
      <c r="AM29" s="967"/>
      <c r="AN29" s="967"/>
      <c r="AO29" s="967"/>
      <c r="AP29" s="967">
        <v>54</v>
      </c>
      <c r="AQ29" s="967"/>
      <c r="AR29" s="967"/>
      <c r="AS29" s="967"/>
      <c r="AT29" s="967"/>
      <c r="AU29" s="967" t="s">
        <v>544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566</v>
      </c>
      <c r="R30" s="1040"/>
      <c r="S30" s="1040"/>
      <c r="T30" s="1040"/>
      <c r="U30" s="1040"/>
      <c r="V30" s="1040">
        <v>557</v>
      </c>
      <c r="W30" s="1040"/>
      <c r="X30" s="1040"/>
      <c r="Y30" s="1040"/>
      <c r="Z30" s="1040"/>
      <c r="AA30" s="1040">
        <v>9</v>
      </c>
      <c r="AB30" s="1040"/>
      <c r="AC30" s="1040"/>
      <c r="AD30" s="1040"/>
      <c r="AE30" s="1041"/>
      <c r="AF30" s="1015">
        <v>9</v>
      </c>
      <c r="AG30" s="1016"/>
      <c r="AH30" s="1016"/>
      <c r="AI30" s="1016"/>
      <c r="AJ30" s="1017"/>
      <c r="AK30" s="976">
        <v>167</v>
      </c>
      <c r="AL30" s="967"/>
      <c r="AM30" s="967"/>
      <c r="AN30" s="967"/>
      <c r="AO30" s="967"/>
      <c r="AP30" s="967" t="s">
        <v>544</v>
      </c>
      <c r="AQ30" s="967"/>
      <c r="AR30" s="967"/>
      <c r="AS30" s="967"/>
      <c r="AT30" s="967"/>
      <c r="AU30" s="967" t="s">
        <v>544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2391</v>
      </c>
      <c r="R31" s="1040"/>
      <c r="S31" s="1040"/>
      <c r="T31" s="1040"/>
      <c r="U31" s="1040"/>
      <c r="V31" s="1040">
        <v>2403</v>
      </c>
      <c r="W31" s="1040"/>
      <c r="X31" s="1040"/>
      <c r="Y31" s="1040"/>
      <c r="Z31" s="1040"/>
      <c r="AA31" s="1040">
        <v>-12</v>
      </c>
      <c r="AB31" s="1040"/>
      <c r="AC31" s="1040"/>
      <c r="AD31" s="1040"/>
      <c r="AE31" s="1041"/>
      <c r="AF31" s="1015">
        <v>1268</v>
      </c>
      <c r="AG31" s="1016"/>
      <c r="AH31" s="1016"/>
      <c r="AI31" s="1016"/>
      <c r="AJ31" s="1017"/>
      <c r="AK31" s="976">
        <v>224</v>
      </c>
      <c r="AL31" s="967"/>
      <c r="AM31" s="967"/>
      <c r="AN31" s="967"/>
      <c r="AO31" s="967"/>
      <c r="AP31" s="967">
        <v>4256</v>
      </c>
      <c r="AQ31" s="967"/>
      <c r="AR31" s="967"/>
      <c r="AS31" s="967"/>
      <c r="AT31" s="967"/>
      <c r="AU31" s="967">
        <v>2613</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3141</v>
      </c>
      <c r="R32" s="1040"/>
      <c r="S32" s="1040"/>
      <c r="T32" s="1040"/>
      <c r="U32" s="1040"/>
      <c r="V32" s="1040">
        <v>3020</v>
      </c>
      <c r="W32" s="1040"/>
      <c r="X32" s="1040"/>
      <c r="Y32" s="1040"/>
      <c r="Z32" s="1040"/>
      <c r="AA32" s="1040">
        <v>122</v>
      </c>
      <c r="AB32" s="1040"/>
      <c r="AC32" s="1040"/>
      <c r="AD32" s="1040"/>
      <c r="AE32" s="1041"/>
      <c r="AF32" s="1015">
        <v>119</v>
      </c>
      <c r="AG32" s="1016"/>
      <c r="AH32" s="1016"/>
      <c r="AI32" s="1016"/>
      <c r="AJ32" s="1017"/>
      <c r="AK32" s="976">
        <v>1085</v>
      </c>
      <c r="AL32" s="967"/>
      <c r="AM32" s="967"/>
      <c r="AN32" s="967"/>
      <c r="AO32" s="967"/>
      <c r="AP32" s="967">
        <v>6105</v>
      </c>
      <c r="AQ32" s="967"/>
      <c r="AR32" s="967"/>
      <c r="AS32" s="967"/>
      <c r="AT32" s="967"/>
      <c r="AU32" s="967">
        <v>6105</v>
      </c>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1866</v>
      </c>
      <c r="AG63" s="955"/>
      <c r="AH63" s="955"/>
      <c r="AI63" s="955"/>
      <c r="AJ63" s="1026"/>
      <c r="AK63" s="1027"/>
      <c r="AL63" s="959"/>
      <c r="AM63" s="959"/>
      <c r="AN63" s="959"/>
      <c r="AO63" s="959"/>
      <c r="AP63" s="955">
        <v>10415</v>
      </c>
      <c r="AQ63" s="955"/>
      <c r="AR63" s="955"/>
      <c r="AS63" s="955"/>
      <c r="AT63" s="955"/>
      <c r="AU63" s="955">
        <v>8718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526</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527</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542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528</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542</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529</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530</v>
      </c>
      <c r="C73" s="971"/>
      <c r="D73" s="971"/>
      <c r="E73" s="971"/>
      <c r="F73" s="971"/>
      <c r="G73" s="971"/>
      <c r="H73" s="971"/>
      <c r="I73" s="971"/>
      <c r="J73" s="971"/>
      <c r="K73" s="971"/>
      <c r="L73" s="971"/>
      <c r="M73" s="971"/>
      <c r="N73" s="971"/>
      <c r="O73" s="971"/>
      <c r="P73" s="972"/>
      <c r="Q73" s="973">
        <v>50</v>
      </c>
      <c r="R73" s="967"/>
      <c r="S73" s="967"/>
      <c r="T73" s="967"/>
      <c r="U73" s="967"/>
      <c r="V73" s="967">
        <v>46</v>
      </c>
      <c r="W73" s="967"/>
      <c r="X73" s="967"/>
      <c r="Y73" s="967"/>
      <c r="Z73" s="967"/>
      <c r="AA73" s="967">
        <v>4</v>
      </c>
      <c r="AB73" s="967"/>
      <c r="AC73" s="967"/>
      <c r="AD73" s="967"/>
      <c r="AE73" s="967"/>
      <c r="AF73" s="967">
        <v>4</v>
      </c>
      <c r="AG73" s="967"/>
      <c r="AH73" s="967"/>
      <c r="AI73" s="967"/>
      <c r="AJ73" s="967"/>
      <c r="AK73" s="967" t="s">
        <v>542</v>
      </c>
      <c r="AL73" s="967"/>
      <c r="AM73" s="967"/>
      <c r="AN73" s="967"/>
      <c r="AO73" s="967"/>
      <c r="AP73" s="967" t="s">
        <v>542</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531</v>
      </c>
      <c r="C74" s="971"/>
      <c r="D74" s="971"/>
      <c r="E74" s="971"/>
      <c r="F74" s="971"/>
      <c r="G74" s="971"/>
      <c r="H74" s="971"/>
      <c r="I74" s="971"/>
      <c r="J74" s="971"/>
      <c r="K74" s="971"/>
      <c r="L74" s="971"/>
      <c r="M74" s="971"/>
      <c r="N74" s="971"/>
      <c r="O74" s="971"/>
      <c r="P74" s="972"/>
      <c r="Q74" s="973">
        <v>170</v>
      </c>
      <c r="R74" s="967"/>
      <c r="S74" s="967"/>
      <c r="T74" s="967"/>
      <c r="U74" s="967"/>
      <c r="V74" s="967">
        <v>158</v>
      </c>
      <c r="W74" s="967"/>
      <c r="X74" s="967"/>
      <c r="Y74" s="967"/>
      <c r="Z74" s="967"/>
      <c r="AA74" s="967">
        <v>12</v>
      </c>
      <c r="AB74" s="967"/>
      <c r="AC74" s="967"/>
      <c r="AD74" s="967"/>
      <c r="AE74" s="967"/>
      <c r="AF74" s="967">
        <v>12</v>
      </c>
      <c r="AG74" s="967"/>
      <c r="AH74" s="967"/>
      <c r="AI74" s="967"/>
      <c r="AJ74" s="967"/>
      <c r="AK74" s="967">
        <v>4</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532</v>
      </c>
      <c r="C75" s="971"/>
      <c r="D75" s="971"/>
      <c r="E75" s="971"/>
      <c r="F75" s="971"/>
      <c r="G75" s="971"/>
      <c r="H75" s="971"/>
      <c r="I75" s="971"/>
      <c r="J75" s="971"/>
      <c r="K75" s="971"/>
      <c r="L75" s="971"/>
      <c r="M75" s="971"/>
      <c r="N75" s="971"/>
      <c r="O75" s="971"/>
      <c r="P75" s="972"/>
      <c r="Q75" s="974">
        <v>1955</v>
      </c>
      <c r="R75" s="975"/>
      <c r="S75" s="975"/>
      <c r="T75" s="975"/>
      <c r="U75" s="976"/>
      <c r="V75" s="977">
        <v>1897</v>
      </c>
      <c r="W75" s="975"/>
      <c r="X75" s="975"/>
      <c r="Y75" s="975"/>
      <c r="Z75" s="976"/>
      <c r="AA75" s="977">
        <v>58</v>
      </c>
      <c r="AB75" s="975"/>
      <c r="AC75" s="975"/>
      <c r="AD75" s="975"/>
      <c r="AE75" s="976"/>
      <c r="AF75" s="977">
        <v>58</v>
      </c>
      <c r="AG75" s="975"/>
      <c r="AH75" s="975"/>
      <c r="AI75" s="975"/>
      <c r="AJ75" s="976"/>
      <c r="AK75" s="977" t="s">
        <v>542</v>
      </c>
      <c r="AL75" s="975"/>
      <c r="AM75" s="975"/>
      <c r="AN75" s="975"/>
      <c r="AO75" s="976"/>
      <c r="AP75" s="977">
        <v>393</v>
      </c>
      <c r="AQ75" s="975"/>
      <c r="AR75" s="975"/>
      <c r="AS75" s="975"/>
      <c r="AT75" s="976"/>
      <c r="AU75" s="977"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533</v>
      </c>
      <c r="C76" s="971"/>
      <c r="D76" s="971"/>
      <c r="E76" s="971"/>
      <c r="F76" s="971"/>
      <c r="G76" s="971"/>
      <c r="H76" s="971"/>
      <c r="I76" s="971"/>
      <c r="J76" s="971"/>
      <c r="K76" s="971"/>
      <c r="L76" s="971"/>
      <c r="M76" s="971"/>
      <c r="N76" s="971"/>
      <c r="O76" s="971"/>
      <c r="P76" s="972"/>
      <c r="Q76" s="974">
        <v>92</v>
      </c>
      <c r="R76" s="975"/>
      <c r="S76" s="975"/>
      <c r="T76" s="975"/>
      <c r="U76" s="976"/>
      <c r="V76" s="977">
        <v>86</v>
      </c>
      <c r="W76" s="975"/>
      <c r="X76" s="975"/>
      <c r="Y76" s="975"/>
      <c r="Z76" s="976"/>
      <c r="AA76" s="977">
        <v>7</v>
      </c>
      <c r="AB76" s="975"/>
      <c r="AC76" s="975"/>
      <c r="AD76" s="975"/>
      <c r="AE76" s="976"/>
      <c r="AF76" s="977">
        <v>7</v>
      </c>
      <c r="AG76" s="975"/>
      <c r="AH76" s="975"/>
      <c r="AI76" s="975"/>
      <c r="AJ76" s="976"/>
      <c r="AK76" s="977" t="s">
        <v>542</v>
      </c>
      <c r="AL76" s="975"/>
      <c r="AM76" s="975"/>
      <c r="AN76" s="975"/>
      <c r="AO76" s="976"/>
      <c r="AP76" s="977" t="s">
        <v>542</v>
      </c>
      <c r="AQ76" s="975"/>
      <c r="AR76" s="975"/>
      <c r="AS76" s="975"/>
      <c r="AT76" s="976"/>
      <c r="AU76" s="977"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534</v>
      </c>
      <c r="C77" s="971"/>
      <c r="D77" s="971"/>
      <c r="E77" s="971"/>
      <c r="F77" s="971"/>
      <c r="G77" s="971"/>
      <c r="H77" s="971"/>
      <c r="I77" s="971"/>
      <c r="J77" s="971"/>
      <c r="K77" s="971"/>
      <c r="L77" s="971"/>
      <c r="M77" s="971"/>
      <c r="N77" s="971"/>
      <c r="O77" s="971"/>
      <c r="P77" s="972"/>
      <c r="Q77" s="974">
        <v>46</v>
      </c>
      <c r="R77" s="975"/>
      <c r="S77" s="975"/>
      <c r="T77" s="975"/>
      <c r="U77" s="976"/>
      <c r="V77" s="977">
        <v>44</v>
      </c>
      <c r="W77" s="975"/>
      <c r="X77" s="975"/>
      <c r="Y77" s="975"/>
      <c r="Z77" s="976"/>
      <c r="AA77" s="977">
        <v>3</v>
      </c>
      <c r="AB77" s="975"/>
      <c r="AC77" s="975"/>
      <c r="AD77" s="975"/>
      <c r="AE77" s="976"/>
      <c r="AF77" s="977">
        <v>3</v>
      </c>
      <c r="AG77" s="975"/>
      <c r="AH77" s="975"/>
      <c r="AI77" s="975"/>
      <c r="AJ77" s="976"/>
      <c r="AK77" s="977" t="s">
        <v>542</v>
      </c>
      <c r="AL77" s="975"/>
      <c r="AM77" s="975"/>
      <c r="AN77" s="975"/>
      <c r="AO77" s="976"/>
      <c r="AP77" s="977" t="s">
        <v>542</v>
      </c>
      <c r="AQ77" s="975"/>
      <c r="AR77" s="975"/>
      <c r="AS77" s="975"/>
      <c r="AT77" s="976"/>
      <c r="AU77" s="977" t="s">
        <v>542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535</v>
      </c>
      <c r="C78" s="971"/>
      <c r="D78" s="971"/>
      <c r="E78" s="971"/>
      <c r="F78" s="971"/>
      <c r="G78" s="971"/>
      <c r="H78" s="971"/>
      <c r="I78" s="971"/>
      <c r="J78" s="971"/>
      <c r="K78" s="971"/>
      <c r="L78" s="971"/>
      <c r="M78" s="971"/>
      <c r="N78" s="971"/>
      <c r="O78" s="971"/>
      <c r="P78" s="972"/>
      <c r="Q78" s="973">
        <v>116</v>
      </c>
      <c r="R78" s="967"/>
      <c r="S78" s="967"/>
      <c r="T78" s="967"/>
      <c r="U78" s="967"/>
      <c r="V78" s="967">
        <v>109</v>
      </c>
      <c r="W78" s="967"/>
      <c r="X78" s="967"/>
      <c r="Y78" s="967"/>
      <c r="Z78" s="967"/>
      <c r="AA78" s="967">
        <v>7</v>
      </c>
      <c r="AB78" s="967"/>
      <c r="AC78" s="967"/>
      <c r="AD78" s="967"/>
      <c r="AE78" s="967"/>
      <c r="AF78" s="967">
        <v>7</v>
      </c>
      <c r="AG78" s="967"/>
      <c r="AH78" s="967"/>
      <c r="AI78" s="967"/>
      <c r="AJ78" s="967"/>
      <c r="AK78" s="967">
        <v>109</v>
      </c>
      <c r="AL78" s="967"/>
      <c r="AM78" s="967"/>
      <c r="AN78" s="967"/>
      <c r="AO78" s="967"/>
      <c r="AP78" s="967" t="s">
        <v>542</v>
      </c>
      <c r="AQ78" s="967"/>
      <c r="AR78" s="967"/>
      <c r="AS78" s="967"/>
      <c r="AT78" s="967"/>
      <c r="AU78" s="967" t="s">
        <v>543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536</v>
      </c>
      <c r="C79" s="971"/>
      <c r="D79" s="971"/>
      <c r="E79" s="971"/>
      <c r="F79" s="971"/>
      <c r="G79" s="971"/>
      <c r="H79" s="971"/>
      <c r="I79" s="971"/>
      <c r="J79" s="971"/>
      <c r="K79" s="971"/>
      <c r="L79" s="971"/>
      <c r="M79" s="971"/>
      <c r="N79" s="971"/>
      <c r="O79" s="971"/>
      <c r="P79" s="972"/>
      <c r="Q79" s="973">
        <v>1786</v>
      </c>
      <c r="R79" s="967"/>
      <c r="S79" s="967"/>
      <c r="T79" s="967"/>
      <c r="U79" s="967"/>
      <c r="V79" s="967">
        <v>1726</v>
      </c>
      <c r="W79" s="967"/>
      <c r="X79" s="967"/>
      <c r="Y79" s="967"/>
      <c r="Z79" s="967"/>
      <c r="AA79" s="967">
        <v>60</v>
      </c>
      <c r="AB79" s="967"/>
      <c r="AC79" s="967"/>
      <c r="AD79" s="967"/>
      <c r="AE79" s="967"/>
      <c r="AF79" s="967">
        <v>60</v>
      </c>
      <c r="AG79" s="967"/>
      <c r="AH79" s="967"/>
      <c r="AI79" s="967"/>
      <c r="AJ79" s="967"/>
      <c r="AK79" s="967" t="s">
        <v>542</v>
      </c>
      <c r="AL79" s="967"/>
      <c r="AM79" s="967"/>
      <c r="AN79" s="967"/>
      <c r="AO79" s="967"/>
      <c r="AP79" s="967">
        <v>425</v>
      </c>
      <c r="AQ79" s="967"/>
      <c r="AR79" s="967"/>
      <c r="AS79" s="967"/>
      <c r="AT79" s="967"/>
      <c r="AU79" s="967">
        <v>216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537</v>
      </c>
      <c r="C80" s="971"/>
      <c r="D80" s="971"/>
      <c r="E80" s="971"/>
      <c r="F80" s="971"/>
      <c r="G80" s="971"/>
      <c r="H80" s="971"/>
      <c r="I80" s="971"/>
      <c r="J80" s="971"/>
      <c r="K80" s="971"/>
      <c r="L80" s="971"/>
      <c r="M80" s="971"/>
      <c r="N80" s="971"/>
      <c r="O80" s="971"/>
      <c r="P80" s="972"/>
      <c r="Q80" s="973">
        <v>966</v>
      </c>
      <c r="R80" s="967"/>
      <c r="S80" s="967"/>
      <c r="T80" s="967"/>
      <c r="U80" s="967"/>
      <c r="V80" s="967">
        <v>954</v>
      </c>
      <c r="W80" s="967"/>
      <c r="X80" s="967"/>
      <c r="Y80" s="967"/>
      <c r="Z80" s="967"/>
      <c r="AA80" s="967">
        <v>12</v>
      </c>
      <c r="AB80" s="967"/>
      <c r="AC80" s="967"/>
      <c r="AD80" s="967"/>
      <c r="AE80" s="967"/>
      <c r="AF80" s="967">
        <v>12</v>
      </c>
      <c r="AG80" s="967"/>
      <c r="AH80" s="967"/>
      <c r="AI80" s="967"/>
      <c r="AJ80" s="967"/>
      <c r="AK80" s="967" t="s">
        <v>542</v>
      </c>
      <c r="AL80" s="967"/>
      <c r="AM80" s="967"/>
      <c r="AN80" s="967"/>
      <c r="AO80" s="967"/>
      <c r="AP80" s="967">
        <v>1101</v>
      </c>
      <c r="AQ80" s="967"/>
      <c r="AR80" s="967"/>
      <c r="AS80" s="967"/>
      <c r="AT80" s="967"/>
      <c r="AU80" s="967">
        <v>497</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538</v>
      </c>
      <c r="C81" s="971"/>
      <c r="D81" s="971"/>
      <c r="E81" s="971"/>
      <c r="F81" s="971"/>
      <c r="G81" s="971"/>
      <c r="H81" s="971"/>
      <c r="I81" s="971"/>
      <c r="J81" s="971"/>
      <c r="K81" s="971"/>
      <c r="L81" s="971"/>
      <c r="M81" s="971"/>
      <c r="N81" s="971"/>
      <c r="O81" s="971"/>
      <c r="P81" s="972"/>
      <c r="Q81" s="973">
        <v>3150</v>
      </c>
      <c r="R81" s="967"/>
      <c r="S81" s="967"/>
      <c r="T81" s="967"/>
      <c r="U81" s="967"/>
      <c r="V81" s="967">
        <v>3092</v>
      </c>
      <c r="W81" s="967"/>
      <c r="X81" s="967"/>
      <c r="Y81" s="967"/>
      <c r="Z81" s="967"/>
      <c r="AA81" s="967">
        <v>57</v>
      </c>
      <c r="AB81" s="967"/>
      <c r="AC81" s="967"/>
      <c r="AD81" s="967"/>
      <c r="AE81" s="967"/>
      <c r="AF81" s="967">
        <v>57</v>
      </c>
      <c r="AG81" s="967"/>
      <c r="AH81" s="967"/>
      <c r="AI81" s="967"/>
      <c r="AJ81" s="967"/>
      <c r="AK81" s="967" t="s">
        <v>542</v>
      </c>
      <c r="AL81" s="967"/>
      <c r="AM81" s="967"/>
      <c r="AN81" s="967"/>
      <c r="AO81" s="967"/>
      <c r="AP81" s="967">
        <v>792</v>
      </c>
      <c r="AQ81" s="967"/>
      <c r="AR81" s="967"/>
      <c r="AS81" s="967"/>
      <c r="AT81" s="967"/>
      <c r="AU81" s="967">
        <v>496</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9610</v>
      </c>
      <c r="AG88" s="955"/>
      <c r="AH88" s="955"/>
      <c r="AI88" s="955"/>
      <c r="AJ88" s="955"/>
      <c r="AK88" s="959"/>
      <c r="AL88" s="959"/>
      <c r="AM88" s="959"/>
      <c r="AN88" s="959"/>
      <c r="AO88" s="959"/>
      <c r="AP88" s="955">
        <v>2711</v>
      </c>
      <c r="AQ88" s="955"/>
      <c r="AR88" s="955"/>
      <c r="AS88" s="955"/>
      <c r="AT88" s="955"/>
      <c r="AU88" s="955">
        <v>1210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235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2178608</v>
      </c>
      <c r="AB110" s="873"/>
      <c r="AC110" s="873"/>
      <c r="AD110" s="873"/>
      <c r="AE110" s="874"/>
      <c r="AF110" s="875">
        <v>2173986</v>
      </c>
      <c r="AG110" s="873"/>
      <c r="AH110" s="873"/>
      <c r="AI110" s="873"/>
      <c r="AJ110" s="874"/>
      <c r="AK110" s="875">
        <v>2151356</v>
      </c>
      <c r="AL110" s="873"/>
      <c r="AM110" s="873"/>
      <c r="AN110" s="873"/>
      <c r="AO110" s="874"/>
      <c r="AP110" s="876">
        <v>8.4</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19334714</v>
      </c>
      <c r="BR110" s="800"/>
      <c r="BS110" s="800"/>
      <c r="BT110" s="800"/>
      <c r="BU110" s="800"/>
      <c r="BV110" s="800">
        <v>19377441</v>
      </c>
      <c r="BW110" s="800"/>
      <c r="BX110" s="800"/>
      <c r="BY110" s="800"/>
      <c r="BZ110" s="800"/>
      <c r="CA110" s="800">
        <v>18936416</v>
      </c>
      <c r="CB110" s="800"/>
      <c r="CC110" s="800"/>
      <c r="CD110" s="800"/>
      <c r="CE110" s="800"/>
      <c r="CF110" s="861">
        <v>74.099999999999994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8180174</v>
      </c>
      <c r="BR112" s="771"/>
      <c r="BS112" s="771"/>
      <c r="BT112" s="771"/>
      <c r="BU112" s="771"/>
      <c r="BV112" s="771">
        <v>7892981</v>
      </c>
      <c r="BW112" s="771"/>
      <c r="BX112" s="771"/>
      <c r="BY112" s="771"/>
      <c r="BZ112" s="771"/>
      <c r="CA112" s="771">
        <v>8718091</v>
      </c>
      <c r="CB112" s="771"/>
      <c r="CC112" s="771"/>
      <c r="CD112" s="771"/>
      <c r="CE112" s="771"/>
      <c r="CF112" s="848">
        <v>34.1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701673</v>
      </c>
      <c r="AB113" s="909"/>
      <c r="AC113" s="909"/>
      <c r="AD113" s="909"/>
      <c r="AE113" s="910"/>
      <c r="AF113" s="911">
        <v>663334</v>
      </c>
      <c r="AG113" s="909"/>
      <c r="AH113" s="909"/>
      <c r="AI113" s="909"/>
      <c r="AJ113" s="910"/>
      <c r="AK113" s="911">
        <v>721442</v>
      </c>
      <c r="AL113" s="909"/>
      <c r="AM113" s="909"/>
      <c r="AN113" s="909"/>
      <c r="AO113" s="910"/>
      <c r="AP113" s="912">
        <v>2.8</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926885</v>
      </c>
      <c r="BR113" s="771"/>
      <c r="BS113" s="771"/>
      <c r="BT113" s="771"/>
      <c r="BU113" s="771"/>
      <c r="BV113" s="771">
        <v>814041</v>
      </c>
      <c r="BW113" s="771"/>
      <c r="BX113" s="771"/>
      <c r="BY113" s="771"/>
      <c r="BZ113" s="771"/>
      <c r="CA113" s="771">
        <v>1209896</v>
      </c>
      <c r="CB113" s="771"/>
      <c r="CC113" s="771"/>
      <c r="CD113" s="771"/>
      <c r="CE113" s="771"/>
      <c r="CF113" s="848">
        <v>4.7</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382157</v>
      </c>
      <c r="AB114" s="784"/>
      <c r="AC114" s="784"/>
      <c r="AD114" s="784"/>
      <c r="AE114" s="785"/>
      <c r="AF114" s="786">
        <v>376786</v>
      </c>
      <c r="AG114" s="784"/>
      <c r="AH114" s="784"/>
      <c r="AI114" s="784"/>
      <c r="AJ114" s="785"/>
      <c r="AK114" s="786">
        <v>335111</v>
      </c>
      <c r="AL114" s="784"/>
      <c r="AM114" s="784"/>
      <c r="AN114" s="784"/>
      <c r="AO114" s="785"/>
      <c r="AP114" s="754">
        <v>1.3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4560176</v>
      </c>
      <c r="BR114" s="771"/>
      <c r="BS114" s="771"/>
      <c r="BT114" s="771"/>
      <c r="BU114" s="771"/>
      <c r="BV114" s="771">
        <v>4273679</v>
      </c>
      <c r="BW114" s="771"/>
      <c r="BX114" s="771"/>
      <c r="BY114" s="771"/>
      <c r="BZ114" s="771"/>
      <c r="CA114" s="771">
        <v>3858032</v>
      </c>
      <c r="CB114" s="771"/>
      <c r="CC114" s="771"/>
      <c r="CD114" s="771"/>
      <c r="CE114" s="771"/>
      <c r="CF114" s="848">
        <v>15.1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79855</v>
      </c>
      <c r="AB115" s="909"/>
      <c r="AC115" s="909"/>
      <c r="AD115" s="909"/>
      <c r="AE115" s="910"/>
      <c r="AF115" s="911">
        <v>79688</v>
      </c>
      <c r="AG115" s="909"/>
      <c r="AH115" s="909"/>
      <c r="AI115" s="909"/>
      <c r="AJ115" s="910"/>
      <c r="AK115" s="911">
        <v>59473</v>
      </c>
      <c r="AL115" s="909"/>
      <c r="AM115" s="909"/>
      <c r="AN115" s="909"/>
      <c r="AO115" s="910"/>
      <c r="AP115" s="912">
        <v>0.2</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9175</v>
      </c>
      <c r="BR115" s="771"/>
      <c r="BS115" s="771"/>
      <c r="BT115" s="771"/>
      <c r="BU115" s="771"/>
      <c r="BV115" s="771">
        <v>3791</v>
      </c>
      <c r="BW115" s="771"/>
      <c r="BX115" s="771"/>
      <c r="BY115" s="771"/>
      <c r="BZ115" s="771"/>
      <c r="CA115" s="771">
        <v>331</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3342293</v>
      </c>
      <c r="AB117" s="895"/>
      <c r="AC117" s="895"/>
      <c r="AD117" s="895"/>
      <c r="AE117" s="896"/>
      <c r="AF117" s="898">
        <v>3293794</v>
      </c>
      <c r="AG117" s="895"/>
      <c r="AH117" s="895"/>
      <c r="AI117" s="895"/>
      <c r="AJ117" s="896"/>
      <c r="AK117" s="898">
        <v>3267382</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33011124</v>
      </c>
      <c r="BR118" s="858"/>
      <c r="BS118" s="858"/>
      <c r="BT118" s="858"/>
      <c r="BU118" s="858"/>
      <c r="BV118" s="858">
        <v>32361933</v>
      </c>
      <c r="BW118" s="858"/>
      <c r="BX118" s="858"/>
      <c r="BY118" s="858"/>
      <c r="BZ118" s="858"/>
      <c r="CA118" s="858">
        <v>32722766</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10226467</v>
      </c>
      <c r="BR119" s="800"/>
      <c r="BS119" s="800"/>
      <c r="BT119" s="800"/>
      <c r="BU119" s="800"/>
      <c r="BV119" s="800">
        <v>12120024</v>
      </c>
      <c r="BW119" s="800"/>
      <c r="BX119" s="800"/>
      <c r="BY119" s="800"/>
      <c r="BZ119" s="800"/>
      <c r="CA119" s="800">
        <v>13889424</v>
      </c>
      <c r="CB119" s="800"/>
      <c r="CC119" s="800"/>
      <c r="CD119" s="800"/>
      <c r="CE119" s="800"/>
      <c r="CF119" s="861">
        <v>54.3</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290868</v>
      </c>
      <c r="BR120" s="771"/>
      <c r="BS120" s="771"/>
      <c r="BT120" s="771"/>
      <c r="BU120" s="771"/>
      <c r="BV120" s="771">
        <v>293984</v>
      </c>
      <c r="BW120" s="771"/>
      <c r="BX120" s="771"/>
      <c r="BY120" s="771"/>
      <c r="BZ120" s="771"/>
      <c r="CA120" s="771">
        <v>261146</v>
      </c>
      <c r="CB120" s="771"/>
      <c r="CC120" s="771"/>
      <c r="CD120" s="771"/>
      <c r="CE120" s="771"/>
      <c r="CF120" s="848">
        <v>1</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5808843</v>
      </c>
      <c r="DH120" s="800"/>
      <c r="DI120" s="800"/>
      <c r="DJ120" s="800"/>
      <c r="DK120" s="800"/>
      <c r="DL120" s="800">
        <v>5735108</v>
      </c>
      <c r="DM120" s="800"/>
      <c r="DN120" s="800"/>
      <c r="DO120" s="800"/>
      <c r="DP120" s="800"/>
      <c r="DQ120" s="800">
        <v>6104775</v>
      </c>
      <c r="DR120" s="800"/>
      <c r="DS120" s="800"/>
      <c r="DT120" s="800"/>
      <c r="DU120" s="800"/>
      <c r="DV120" s="801">
        <v>23.9</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3586</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19821553</v>
      </c>
      <c r="BR121" s="858"/>
      <c r="BS121" s="858"/>
      <c r="BT121" s="858"/>
      <c r="BU121" s="858"/>
      <c r="BV121" s="858">
        <v>20366844</v>
      </c>
      <c r="BW121" s="858"/>
      <c r="BX121" s="858"/>
      <c r="BY121" s="858"/>
      <c r="BZ121" s="858"/>
      <c r="CA121" s="858">
        <v>21062901</v>
      </c>
      <c r="CB121" s="858"/>
      <c r="CC121" s="858"/>
      <c r="CD121" s="858"/>
      <c r="CE121" s="858"/>
      <c r="CF121" s="859">
        <v>82.4</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2371331</v>
      </c>
      <c r="DH121" s="771"/>
      <c r="DI121" s="771"/>
      <c r="DJ121" s="771"/>
      <c r="DK121" s="771"/>
      <c r="DL121" s="771">
        <v>2157873</v>
      </c>
      <c r="DM121" s="771"/>
      <c r="DN121" s="771"/>
      <c r="DO121" s="771"/>
      <c r="DP121" s="771"/>
      <c r="DQ121" s="771">
        <v>2613316</v>
      </c>
      <c r="DR121" s="771"/>
      <c r="DS121" s="771"/>
      <c r="DT121" s="771"/>
      <c r="DU121" s="771"/>
      <c r="DV121" s="823">
        <v>10.199999999999999</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30338888</v>
      </c>
      <c r="BR122" s="840"/>
      <c r="BS122" s="840"/>
      <c r="BT122" s="840"/>
      <c r="BU122" s="840"/>
      <c r="BV122" s="840">
        <v>32780852</v>
      </c>
      <c r="BW122" s="840"/>
      <c r="BX122" s="840"/>
      <c r="BY122" s="840"/>
      <c r="BZ122" s="840"/>
      <c r="CA122" s="840">
        <v>35213471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76269</v>
      </c>
      <c r="AB127" s="784"/>
      <c r="AC127" s="784"/>
      <c r="AD127" s="784"/>
      <c r="AE127" s="785"/>
      <c r="AF127" s="786">
        <v>79688</v>
      </c>
      <c r="AG127" s="784"/>
      <c r="AH127" s="784"/>
      <c r="AI127" s="784"/>
      <c r="AJ127" s="785"/>
      <c r="AK127" s="786">
        <v>59473</v>
      </c>
      <c r="AL127" s="784"/>
      <c r="AM127" s="784"/>
      <c r="AN127" s="784"/>
      <c r="AO127" s="785"/>
      <c r="AP127" s="754">
        <v>0.2</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11.93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9175</v>
      </c>
      <c r="DH127" s="820"/>
      <c r="DI127" s="820"/>
      <c r="DJ127" s="820"/>
      <c r="DK127" s="820"/>
      <c r="DL127" s="820">
        <v>3791</v>
      </c>
      <c r="DM127" s="820"/>
      <c r="DN127" s="820"/>
      <c r="DO127" s="820"/>
      <c r="DP127" s="820"/>
      <c r="DQ127" s="820">
        <v>331</v>
      </c>
      <c r="DR127" s="820"/>
      <c r="DS127" s="820"/>
      <c r="DT127" s="820"/>
      <c r="DU127" s="820"/>
      <c r="DV127" s="821">
        <v>0</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22372</v>
      </c>
      <c r="AB128" s="724"/>
      <c r="AC128" s="724"/>
      <c r="AD128" s="724"/>
      <c r="AE128" s="725"/>
      <c r="AF128" s="726">
        <v>13320</v>
      </c>
      <c r="AG128" s="724"/>
      <c r="AH128" s="724"/>
      <c r="AI128" s="724"/>
      <c r="AJ128" s="725"/>
      <c r="AK128" s="726">
        <v>12599</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16.93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26039043</v>
      </c>
      <c r="AB129" s="784"/>
      <c r="AC129" s="784"/>
      <c r="AD129" s="784"/>
      <c r="AE129" s="785"/>
      <c r="AF129" s="786">
        <v>27971224</v>
      </c>
      <c r="AG129" s="784"/>
      <c r="AH129" s="784"/>
      <c r="AI129" s="784"/>
      <c r="AJ129" s="785"/>
      <c r="AK129" s="786">
        <v>27574500</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1810920</v>
      </c>
      <c r="AB130" s="784"/>
      <c r="AC130" s="784"/>
      <c r="AD130" s="784"/>
      <c r="AE130" s="785"/>
      <c r="AF130" s="786">
        <v>1925399</v>
      </c>
      <c r="AG130" s="784"/>
      <c r="AH130" s="784"/>
      <c r="AI130" s="784"/>
      <c r="AJ130" s="785"/>
      <c r="AK130" s="786">
        <v>2012226</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24228123</v>
      </c>
      <c r="AB131" s="717"/>
      <c r="AC131" s="717"/>
      <c r="AD131" s="717"/>
      <c r="AE131" s="718"/>
      <c r="AF131" s="719">
        <v>26045825</v>
      </c>
      <c r="AG131" s="717"/>
      <c r="AH131" s="717"/>
      <c r="AI131" s="717"/>
      <c r="AJ131" s="718"/>
      <c r="AK131" s="719">
        <v>25562274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6.2283033650000004</v>
      </c>
      <c r="AB132" s="740"/>
      <c r="AC132" s="740"/>
      <c r="AD132" s="740"/>
      <c r="AE132" s="741"/>
      <c r="AF132" s="742">
        <v>5.2026572399999997</v>
      </c>
      <c r="AG132" s="740"/>
      <c r="AH132" s="740"/>
      <c r="AI132" s="740"/>
      <c r="AJ132" s="741"/>
      <c r="AK132" s="742">
        <v>4.8609016550000002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v>
      </c>
      <c r="AB133" s="749"/>
      <c r="AC133" s="749"/>
      <c r="AD133" s="749"/>
      <c r="AE133" s="750"/>
      <c r="AF133" s="748">
        <v>5.7</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4729844</v>
      </c>
      <c r="L9" s="264">
        <v>50041</v>
      </c>
      <c r="M9" s="265">
        <v>66168</v>
      </c>
      <c r="N9" s="266">
        <v>-24.4</v>
      </c>
    </row>
    <row r="10" spans="1:16" x14ac:dyDescent="0.15">
      <c r="A10" s="248"/>
      <c r="B10" s="244"/>
      <c r="C10" s="244"/>
      <c r="D10" s="244"/>
      <c r="E10" s="244"/>
      <c r="F10" s="244"/>
      <c r="G10" s="1133" t="s">
        <v>470</v>
      </c>
      <c r="H10" s="1134"/>
      <c r="I10" s="1134"/>
      <c r="J10" s="1135"/>
      <c r="K10" s="267">
        <v>278659</v>
      </c>
      <c r="L10" s="268">
        <v>2948</v>
      </c>
      <c r="M10" s="269">
        <v>6044</v>
      </c>
      <c r="N10" s="270">
        <v>-51.2</v>
      </c>
    </row>
    <row r="11" spans="1:16" ht="13.5" customHeight="1" x14ac:dyDescent="0.15">
      <c r="A11" s="248"/>
      <c r="B11" s="244"/>
      <c r="C11" s="244"/>
      <c r="D11" s="244"/>
      <c r="E11" s="244"/>
      <c r="F11" s="244"/>
      <c r="G11" s="1133" t="s">
        <v>471</v>
      </c>
      <c r="H11" s="1134"/>
      <c r="I11" s="1134"/>
      <c r="J11" s="1135"/>
      <c r="K11" s="267">
        <v>1561309</v>
      </c>
      <c r="L11" s="268">
        <v>16518</v>
      </c>
      <c r="M11" s="269">
        <v>8094</v>
      </c>
      <c r="N11" s="270">
        <v>104.1</v>
      </c>
    </row>
    <row r="12" spans="1:16" ht="13.5" customHeight="1" x14ac:dyDescent="0.15">
      <c r="A12" s="248"/>
      <c r="B12" s="244"/>
      <c r="C12" s="244"/>
      <c r="D12" s="244"/>
      <c r="E12" s="244"/>
      <c r="F12" s="244"/>
      <c r="G12" s="1133" t="s">
        <v>472</v>
      </c>
      <c r="H12" s="1134"/>
      <c r="I12" s="1134"/>
      <c r="J12" s="1135"/>
      <c r="K12" s="267" t="s">
        <v>473</v>
      </c>
      <c r="L12" s="268" t="s">
        <v>473</v>
      </c>
      <c r="M12" s="269">
        <v>834</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v>345873</v>
      </c>
      <c r="L14" s="268">
        <v>3659</v>
      </c>
      <c r="M14" s="269">
        <v>2447</v>
      </c>
      <c r="N14" s="270">
        <v>49.5</v>
      </c>
    </row>
    <row r="15" spans="1:16" ht="13.5" customHeight="1" x14ac:dyDescent="0.15">
      <c r="A15" s="248"/>
      <c r="B15" s="244"/>
      <c r="C15" s="244"/>
      <c r="D15" s="244"/>
      <c r="E15" s="244"/>
      <c r="F15" s="244"/>
      <c r="G15" s="1133" t="s">
        <v>476</v>
      </c>
      <c r="H15" s="1134"/>
      <c r="I15" s="1134"/>
      <c r="J15" s="1135"/>
      <c r="K15" s="267">
        <v>146095</v>
      </c>
      <c r="L15" s="268">
        <v>1546</v>
      </c>
      <c r="M15" s="269">
        <v>1555</v>
      </c>
      <c r="N15" s="270">
        <v>-0.6</v>
      </c>
    </row>
    <row r="16" spans="1:16" x14ac:dyDescent="0.15">
      <c r="A16" s="248"/>
      <c r="B16" s="244"/>
      <c r="C16" s="244"/>
      <c r="D16" s="244"/>
      <c r="E16" s="244"/>
      <c r="F16" s="244"/>
      <c r="G16" s="1136" t="s">
        <v>477</v>
      </c>
      <c r="H16" s="1137"/>
      <c r="I16" s="1137"/>
      <c r="J16" s="1138"/>
      <c r="K16" s="268">
        <v>-442773</v>
      </c>
      <c r="L16" s="268">
        <v>-4684</v>
      </c>
      <c r="M16" s="269">
        <v>-6706</v>
      </c>
      <c r="N16" s="270">
        <v>-30.2</v>
      </c>
    </row>
    <row r="17" spans="1:16" x14ac:dyDescent="0.15">
      <c r="A17" s="248"/>
      <c r="B17" s="244"/>
      <c r="C17" s="244"/>
      <c r="D17" s="244"/>
      <c r="E17" s="244"/>
      <c r="F17" s="244"/>
      <c r="G17" s="1136" t="s">
        <v>169</v>
      </c>
      <c r="H17" s="1137"/>
      <c r="I17" s="1137"/>
      <c r="J17" s="1138"/>
      <c r="K17" s="268">
        <v>6619007</v>
      </c>
      <c r="L17" s="268">
        <v>70028</v>
      </c>
      <c r="M17" s="269">
        <v>78436</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5.74</v>
      </c>
      <c r="L21" s="281">
        <v>7.54</v>
      </c>
      <c r="M21" s="282">
        <v>-1.8</v>
      </c>
      <c r="N21" s="249"/>
      <c r="O21" s="283"/>
      <c r="P21" s="279"/>
    </row>
    <row r="22" spans="1:16" s="284" customFormat="1" x14ac:dyDescent="0.15">
      <c r="A22" s="279"/>
      <c r="B22" s="249"/>
      <c r="C22" s="249"/>
      <c r="D22" s="249"/>
      <c r="E22" s="249"/>
      <c r="F22" s="249"/>
      <c r="G22" s="1130" t="s">
        <v>483</v>
      </c>
      <c r="H22" s="1131"/>
      <c r="I22" s="1131"/>
      <c r="J22" s="1132"/>
      <c r="K22" s="285">
        <v>97.8</v>
      </c>
      <c r="L22" s="286">
        <v>97.7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2151356</v>
      </c>
      <c r="L32" s="294">
        <v>22761</v>
      </c>
      <c r="M32" s="295">
        <v>44718</v>
      </c>
      <c r="N32" s="296">
        <v>-49.1</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v>82</v>
      </c>
      <c r="N34" s="296" t="s">
        <v>473</v>
      </c>
    </row>
    <row r="35" spans="1:16" ht="27" customHeight="1" x14ac:dyDescent="0.15">
      <c r="A35" s="248"/>
      <c r="B35" s="244"/>
      <c r="C35" s="244"/>
      <c r="D35" s="244"/>
      <c r="E35" s="244"/>
      <c r="F35" s="244"/>
      <c r="G35" s="1121" t="s">
        <v>489</v>
      </c>
      <c r="H35" s="1122"/>
      <c r="I35" s="1122"/>
      <c r="J35" s="1123"/>
      <c r="K35" s="294">
        <v>721442</v>
      </c>
      <c r="L35" s="294">
        <v>7633</v>
      </c>
      <c r="M35" s="295">
        <v>14132</v>
      </c>
      <c r="N35" s="296">
        <v>-46</v>
      </c>
    </row>
    <row r="36" spans="1:16" ht="27" customHeight="1" x14ac:dyDescent="0.15">
      <c r="A36" s="248"/>
      <c r="B36" s="244"/>
      <c r="C36" s="244"/>
      <c r="D36" s="244"/>
      <c r="E36" s="244"/>
      <c r="F36" s="244"/>
      <c r="G36" s="1121" t="s">
        <v>490</v>
      </c>
      <c r="H36" s="1122"/>
      <c r="I36" s="1122"/>
      <c r="J36" s="1123"/>
      <c r="K36" s="294">
        <v>335111</v>
      </c>
      <c r="L36" s="294">
        <v>3545</v>
      </c>
      <c r="M36" s="295">
        <v>2847</v>
      </c>
      <c r="N36" s="296">
        <v>24.5</v>
      </c>
    </row>
    <row r="37" spans="1:16" ht="13.5" customHeight="1" x14ac:dyDescent="0.15">
      <c r="A37" s="248"/>
      <c r="B37" s="244"/>
      <c r="C37" s="244"/>
      <c r="D37" s="244"/>
      <c r="E37" s="244"/>
      <c r="F37" s="244"/>
      <c r="G37" s="1121" t="s">
        <v>491</v>
      </c>
      <c r="H37" s="1122"/>
      <c r="I37" s="1122"/>
      <c r="J37" s="1123"/>
      <c r="K37" s="294">
        <v>59473</v>
      </c>
      <c r="L37" s="294">
        <v>629</v>
      </c>
      <c r="M37" s="295">
        <v>1188</v>
      </c>
      <c r="N37" s="296">
        <v>-47.1</v>
      </c>
    </row>
    <row r="38" spans="1:16" ht="27" customHeight="1" x14ac:dyDescent="0.15">
      <c r="A38" s="248"/>
      <c r="B38" s="244"/>
      <c r="C38" s="244"/>
      <c r="D38" s="244"/>
      <c r="E38" s="244"/>
      <c r="F38" s="244"/>
      <c r="G38" s="1124" t="s">
        <v>492</v>
      </c>
      <c r="H38" s="1125"/>
      <c r="I38" s="1125"/>
      <c r="J38" s="1126"/>
      <c r="K38" s="297" t="s">
        <v>473</v>
      </c>
      <c r="L38" s="297" t="s">
        <v>473</v>
      </c>
      <c r="M38" s="298">
        <v>2</v>
      </c>
      <c r="N38" s="299" t="s">
        <v>473</v>
      </c>
      <c r="O38" s="293"/>
    </row>
    <row r="39" spans="1:16" x14ac:dyDescent="0.15">
      <c r="A39" s="248"/>
      <c r="B39" s="244"/>
      <c r="C39" s="244"/>
      <c r="D39" s="244"/>
      <c r="E39" s="244"/>
      <c r="F39" s="244"/>
      <c r="G39" s="1124" t="s">
        <v>493</v>
      </c>
      <c r="H39" s="1125"/>
      <c r="I39" s="1125"/>
      <c r="J39" s="1126"/>
      <c r="K39" s="300">
        <v>-12599</v>
      </c>
      <c r="L39" s="300">
        <v>-133</v>
      </c>
      <c r="M39" s="301">
        <v>-4508</v>
      </c>
      <c r="N39" s="302">
        <v>-97</v>
      </c>
      <c r="O39" s="293"/>
    </row>
    <row r="40" spans="1:16" ht="27" customHeight="1" x14ac:dyDescent="0.15">
      <c r="A40" s="248"/>
      <c r="B40" s="244"/>
      <c r="C40" s="244"/>
      <c r="D40" s="244"/>
      <c r="E40" s="244"/>
      <c r="F40" s="244"/>
      <c r="G40" s="1121" t="s">
        <v>494</v>
      </c>
      <c r="H40" s="1122"/>
      <c r="I40" s="1122"/>
      <c r="J40" s="1123"/>
      <c r="K40" s="300">
        <v>-2012226</v>
      </c>
      <c r="L40" s="300">
        <v>-21289</v>
      </c>
      <c r="M40" s="301">
        <v>-41714</v>
      </c>
      <c r="N40" s="302">
        <v>-49</v>
      </c>
      <c r="O40" s="293"/>
    </row>
    <row r="41" spans="1:16" x14ac:dyDescent="0.15">
      <c r="A41" s="248"/>
      <c r="B41" s="244"/>
      <c r="C41" s="244"/>
      <c r="D41" s="244"/>
      <c r="E41" s="244"/>
      <c r="F41" s="244"/>
      <c r="G41" s="1127" t="s">
        <v>279</v>
      </c>
      <c r="H41" s="1128"/>
      <c r="I41" s="1128"/>
      <c r="J41" s="1129"/>
      <c r="K41" s="294">
        <v>1242557</v>
      </c>
      <c r="L41" s="300">
        <v>13146</v>
      </c>
      <c r="M41" s="301">
        <v>16746</v>
      </c>
      <c r="N41" s="302">
        <v>-21.5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4145938</v>
      </c>
      <c r="J51" s="320">
        <v>44847</v>
      </c>
      <c r="K51" s="321">
        <v>-21</v>
      </c>
      <c r="L51" s="322">
        <v>66876</v>
      </c>
      <c r="M51" s="323">
        <v>-5.5</v>
      </c>
      <c r="N51" s="324">
        <v>-15.5</v>
      </c>
    </row>
    <row r="52" spans="1:14" x14ac:dyDescent="0.15">
      <c r="A52" s="248"/>
      <c r="B52" s="244"/>
      <c r="C52" s="244"/>
      <c r="D52" s="244"/>
      <c r="E52" s="244"/>
      <c r="F52" s="244"/>
      <c r="G52" s="325"/>
      <c r="H52" s="326" t="s">
        <v>505</v>
      </c>
      <c r="I52" s="327">
        <v>2111660</v>
      </c>
      <c r="J52" s="328">
        <v>22842</v>
      </c>
      <c r="K52" s="329">
        <v>-20.2</v>
      </c>
      <c r="L52" s="330">
        <v>36310</v>
      </c>
      <c r="M52" s="331">
        <v>-11.2</v>
      </c>
      <c r="N52" s="332">
        <v>-9</v>
      </c>
    </row>
    <row r="53" spans="1:14" x14ac:dyDescent="0.15">
      <c r="A53" s="248"/>
      <c r="B53" s="244"/>
      <c r="C53" s="244"/>
      <c r="D53" s="244"/>
      <c r="E53" s="244"/>
      <c r="F53" s="244"/>
      <c r="G53" s="310" t="s">
        <v>506</v>
      </c>
      <c r="H53" s="311"/>
      <c r="I53" s="319">
        <v>2882227</v>
      </c>
      <c r="J53" s="320">
        <v>31244</v>
      </c>
      <c r="K53" s="321">
        <v>-30.3</v>
      </c>
      <c r="L53" s="322">
        <v>51704</v>
      </c>
      <c r="M53" s="323">
        <v>-22.7</v>
      </c>
      <c r="N53" s="324">
        <v>-7.6</v>
      </c>
    </row>
    <row r="54" spans="1:14" x14ac:dyDescent="0.15">
      <c r="A54" s="248"/>
      <c r="B54" s="244"/>
      <c r="C54" s="244"/>
      <c r="D54" s="244"/>
      <c r="E54" s="244"/>
      <c r="F54" s="244"/>
      <c r="G54" s="325"/>
      <c r="H54" s="326" t="s">
        <v>505</v>
      </c>
      <c r="I54" s="327">
        <v>1381328</v>
      </c>
      <c r="J54" s="328">
        <v>14974</v>
      </c>
      <c r="K54" s="329">
        <v>-34.4</v>
      </c>
      <c r="L54" s="330">
        <v>26896</v>
      </c>
      <c r="M54" s="331">
        <v>-25.9</v>
      </c>
      <c r="N54" s="332">
        <v>-8.5</v>
      </c>
    </row>
    <row r="55" spans="1:14" x14ac:dyDescent="0.15">
      <c r="A55" s="248"/>
      <c r="B55" s="244"/>
      <c r="C55" s="244"/>
      <c r="D55" s="244"/>
      <c r="E55" s="244"/>
      <c r="F55" s="244"/>
      <c r="G55" s="310" t="s">
        <v>507</v>
      </c>
      <c r="H55" s="311"/>
      <c r="I55" s="319">
        <v>4796543</v>
      </c>
      <c r="J55" s="320">
        <v>50788</v>
      </c>
      <c r="K55" s="321">
        <v>62.6</v>
      </c>
      <c r="L55" s="322">
        <v>52678</v>
      </c>
      <c r="M55" s="323">
        <v>1.9</v>
      </c>
      <c r="N55" s="324">
        <v>60.7</v>
      </c>
    </row>
    <row r="56" spans="1:14" x14ac:dyDescent="0.15">
      <c r="A56" s="248"/>
      <c r="B56" s="244"/>
      <c r="C56" s="244"/>
      <c r="D56" s="244"/>
      <c r="E56" s="244"/>
      <c r="F56" s="244"/>
      <c r="G56" s="325"/>
      <c r="H56" s="326" t="s">
        <v>505</v>
      </c>
      <c r="I56" s="327">
        <v>2593389</v>
      </c>
      <c r="J56" s="328">
        <v>27460</v>
      </c>
      <c r="K56" s="329">
        <v>83.4</v>
      </c>
      <c r="L56" s="330">
        <v>30185</v>
      </c>
      <c r="M56" s="331">
        <v>12.2</v>
      </c>
      <c r="N56" s="332">
        <v>71.2</v>
      </c>
    </row>
    <row r="57" spans="1:14" x14ac:dyDescent="0.15">
      <c r="A57" s="248"/>
      <c r="B57" s="244"/>
      <c r="C57" s="244"/>
      <c r="D57" s="244"/>
      <c r="E57" s="244"/>
      <c r="F57" s="244"/>
      <c r="G57" s="310" t="s">
        <v>508</v>
      </c>
      <c r="H57" s="311"/>
      <c r="I57" s="319">
        <v>6667901</v>
      </c>
      <c r="J57" s="320">
        <v>70589</v>
      </c>
      <c r="K57" s="321">
        <v>39</v>
      </c>
      <c r="L57" s="322">
        <v>69560</v>
      </c>
      <c r="M57" s="323">
        <v>32</v>
      </c>
      <c r="N57" s="324">
        <v>7</v>
      </c>
    </row>
    <row r="58" spans="1:14" x14ac:dyDescent="0.15">
      <c r="A58" s="248"/>
      <c r="B58" s="244"/>
      <c r="C58" s="244"/>
      <c r="D58" s="244"/>
      <c r="E58" s="244"/>
      <c r="F58" s="244"/>
      <c r="G58" s="325"/>
      <c r="H58" s="326" t="s">
        <v>505</v>
      </c>
      <c r="I58" s="327">
        <v>3033482</v>
      </c>
      <c r="J58" s="328">
        <v>32114</v>
      </c>
      <c r="K58" s="329">
        <v>16.899999999999999</v>
      </c>
      <c r="L58" s="330">
        <v>35305</v>
      </c>
      <c r="M58" s="331">
        <v>17</v>
      </c>
      <c r="N58" s="332">
        <v>-0.1</v>
      </c>
    </row>
    <row r="59" spans="1:14" x14ac:dyDescent="0.15">
      <c r="A59" s="248"/>
      <c r="B59" s="244"/>
      <c r="C59" s="244"/>
      <c r="D59" s="244"/>
      <c r="E59" s="244"/>
      <c r="F59" s="244"/>
      <c r="G59" s="310" t="s">
        <v>509</v>
      </c>
      <c r="H59" s="311"/>
      <c r="I59" s="319">
        <v>6815993</v>
      </c>
      <c r="J59" s="320">
        <v>72112</v>
      </c>
      <c r="K59" s="321">
        <v>2.2000000000000002</v>
      </c>
      <c r="L59" s="322">
        <v>65988</v>
      </c>
      <c r="M59" s="323">
        <v>-5.0999999999999996</v>
      </c>
      <c r="N59" s="324">
        <v>7.3</v>
      </c>
    </row>
    <row r="60" spans="1:14" x14ac:dyDescent="0.15">
      <c r="A60" s="248"/>
      <c r="B60" s="244"/>
      <c r="C60" s="244"/>
      <c r="D60" s="244"/>
      <c r="E60" s="244"/>
      <c r="F60" s="244"/>
      <c r="G60" s="325"/>
      <c r="H60" s="326" t="s">
        <v>505</v>
      </c>
      <c r="I60" s="333">
        <v>3494104</v>
      </c>
      <c r="J60" s="328">
        <v>36967</v>
      </c>
      <c r="K60" s="329">
        <v>15.1</v>
      </c>
      <c r="L60" s="330">
        <v>36473</v>
      </c>
      <c r="M60" s="331">
        <v>3.3</v>
      </c>
      <c r="N60" s="332">
        <v>11.8</v>
      </c>
    </row>
    <row r="61" spans="1:14" x14ac:dyDescent="0.15">
      <c r="A61" s="248"/>
      <c r="B61" s="244"/>
      <c r="C61" s="244"/>
      <c r="D61" s="244"/>
      <c r="E61" s="244"/>
      <c r="F61" s="244"/>
      <c r="G61" s="310" t="s">
        <v>510</v>
      </c>
      <c r="H61" s="334"/>
      <c r="I61" s="335">
        <v>5061720</v>
      </c>
      <c r="J61" s="336">
        <v>53916</v>
      </c>
      <c r="K61" s="337">
        <v>10.5</v>
      </c>
      <c r="L61" s="338">
        <v>61361</v>
      </c>
      <c r="M61" s="339">
        <v>0.1</v>
      </c>
      <c r="N61" s="324">
        <v>10.4</v>
      </c>
    </row>
    <row r="62" spans="1:14" x14ac:dyDescent="0.15">
      <c r="A62" s="248"/>
      <c r="B62" s="244"/>
      <c r="C62" s="244"/>
      <c r="D62" s="244"/>
      <c r="E62" s="244"/>
      <c r="F62" s="244"/>
      <c r="G62" s="325"/>
      <c r="H62" s="326" t="s">
        <v>505</v>
      </c>
      <c r="I62" s="327">
        <v>2522793</v>
      </c>
      <c r="J62" s="328">
        <v>26871</v>
      </c>
      <c r="K62" s="329">
        <v>12.2</v>
      </c>
      <c r="L62" s="330">
        <v>33034</v>
      </c>
      <c r="M62" s="331">
        <v>-0.9</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15.97</v>
      </c>
      <c r="G47" s="12">
        <v>27.13</v>
      </c>
      <c r="H47" s="12">
        <v>25.39</v>
      </c>
      <c r="I47" s="12">
        <v>27.77</v>
      </c>
      <c r="J47" s="13">
        <v>30.16</v>
      </c>
    </row>
    <row r="48" spans="2:10" ht="57.75" customHeight="1" x14ac:dyDescent="0.15">
      <c r="B48" s="14"/>
      <c r="C48" s="1141" t="s">
        <v>4</v>
      </c>
      <c r="D48" s="1141"/>
      <c r="E48" s="1142"/>
      <c r="F48" s="15">
        <v>8.08</v>
      </c>
      <c r="G48" s="16">
        <v>8.2799999999999994</v>
      </c>
      <c r="H48" s="16">
        <v>7.65</v>
      </c>
      <c r="I48" s="16">
        <v>10.01</v>
      </c>
      <c r="J48" s="17">
        <v>8.51</v>
      </c>
    </row>
    <row r="49" spans="2:10" ht="57.75" customHeight="1" thickBot="1" x14ac:dyDescent="0.2">
      <c r="B49" s="18"/>
      <c r="C49" s="1143" t="s">
        <v>5</v>
      </c>
      <c r="D49" s="1143"/>
      <c r="E49" s="1144"/>
      <c r="F49" s="19">
        <v>0.3</v>
      </c>
      <c r="G49" s="20">
        <v>10.84</v>
      </c>
      <c r="H49" s="20" t="s">
        <v>517</v>
      </c>
      <c r="I49" s="20">
        <v>7.03</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8.08</v>
      </c>
      <c r="G34" s="33">
        <v>8.2799999999999994</v>
      </c>
      <c r="H34" s="33">
        <v>7.65</v>
      </c>
      <c r="I34" s="33">
        <v>10</v>
      </c>
      <c r="J34" s="34">
        <v>8.51</v>
      </c>
      <c r="K34" s="22"/>
      <c r="L34" s="22"/>
      <c r="M34" s="22"/>
      <c r="N34" s="22"/>
      <c r="O34" s="22"/>
      <c r="P34" s="22"/>
    </row>
    <row r="35" spans="1:16" ht="39" customHeight="1" x14ac:dyDescent="0.15">
      <c r="A35" s="22"/>
      <c r="B35" s="35"/>
      <c r="C35" s="1145" t="s">
        <v>519</v>
      </c>
      <c r="D35" s="1146"/>
      <c r="E35" s="1147"/>
      <c r="F35" s="36">
        <v>5.18</v>
      </c>
      <c r="G35" s="37">
        <v>4.62</v>
      </c>
      <c r="H35" s="37">
        <v>4.7</v>
      </c>
      <c r="I35" s="37">
        <v>4.84</v>
      </c>
      <c r="J35" s="38">
        <v>4.59</v>
      </c>
      <c r="K35" s="22"/>
      <c r="L35" s="22"/>
      <c r="M35" s="22"/>
      <c r="N35" s="22"/>
      <c r="O35" s="22"/>
      <c r="P35" s="22"/>
    </row>
    <row r="36" spans="1:16" ht="39" customHeight="1" x14ac:dyDescent="0.15">
      <c r="A36" s="22"/>
      <c r="B36" s="35"/>
      <c r="C36" s="1145" t="s">
        <v>520</v>
      </c>
      <c r="D36" s="1146"/>
      <c r="E36" s="1147"/>
      <c r="F36" s="36">
        <v>1</v>
      </c>
      <c r="G36" s="37">
        <v>1.35</v>
      </c>
      <c r="H36" s="37">
        <v>2.12</v>
      </c>
      <c r="I36" s="37">
        <v>2.1</v>
      </c>
      <c r="J36" s="38">
        <v>1.38</v>
      </c>
      <c r="K36" s="22"/>
      <c r="L36" s="22"/>
      <c r="M36" s="22"/>
      <c r="N36" s="22"/>
      <c r="O36" s="22"/>
      <c r="P36" s="22"/>
    </row>
    <row r="37" spans="1:16" ht="39" customHeight="1" x14ac:dyDescent="0.15">
      <c r="A37" s="22"/>
      <c r="B37" s="35"/>
      <c r="C37" s="1145" t="s">
        <v>521</v>
      </c>
      <c r="D37" s="1146"/>
      <c r="E37" s="1147"/>
      <c r="F37" s="36">
        <v>0.16</v>
      </c>
      <c r="G37" s="37">
        <v>0.1</v>
      </c>
      <c r="H37" s="37">
        <v>0.34</v>
      </c>
      <c r="I37" s="37">
        <v>0.21</v>
      </c>
      <c r="J37" s="38">
        <v>0.43</v>
      </c>
      <c r="K37" s="22"/>
      <c r="L37" s="22"/>
      <c r="M37" s="22"/>
      <c r="N37" s="22"/>
      <c r="O37" s="22"/>
      <c r="P37" s="22"/>
    </row>
    <row r="38" spans="1:16" ht="39" customHeight="1" x14ac:dyDescent="0.15">
      <c r="A38" s="22"/>
      <c r="B38" s="35"/>
      <c r="C38" s="1145" t="s">
        <v>522</v>
      </c>
      <c r="D38" s="1146"/>
      <c r="E38" s="1147"/>
      <c r="F38" s="36">
        <v>0.33</v>
      </c>
      <c r="G38" s="37">
        <v>0.25</v>
      </c>
      <c r="H38" s="37">
        <v>0.28000000000000003</v>
      </c>
      <c r="I38" s="37">
        <v>0.37</v>
      </c>
      <c r="J38" s="38">
        <v>0.31</v>
      </c>
      <c r="K38" s="22"/>
      <c r="L38" s="22"/>
      <c r="M38" s="22"/>
      <c r="N38" s="22"/>
      <c r="O38" s="22"/>
      <c r="P38" s="22"/>
    </row>
    <row r="39" spans="1:16" ht="39" customHeight="1" x14ac:dyDescent="0.15">
      <c r="A39" s="22"/>
      <c r="B39" s="35"/>
      <c r="C39" s="1145" t="s">
        <v>523</v>
      </c>
      <c r="D39" s="1146"/>
      <c r="E39" s="1147"/>
      <c r="F39" s="36">
        <v>0</v>
      </c>
      <c r="G39" s="37">
        <v>0.01</v>
      </c>
      <c r="H39" s="37">
        <v>0.08</v>
      </c>
      <c r="I39" s="37">
        <v>0.04</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525</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2106</v>
      </c>
      <c r="L45" s="60">
        <v>2218</v>
      </c>
      <c r="M45" s="60">
        <v>2179</v>
      </c>
      <c r="N45" s="60">
        <v>2174</v>
      </c>
      <c r="O45" s="61">
        <v>2151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14</v>
      </c>
      <c r="F48" s="1155"/>
      <c r="G48" s="1155"/>
      <c r="H48" s="1155"/>
      <c r="I48" s="1155"/>
      <c r="J48" s="1156"/>
      <c r="K48" s="63">
        <v>716</v>
      </c>
      <c r="L48" s="64">
        <v>632</v>
      </c>
      <c r="M48" s="64">
        <v>702</v>
      </c>
      <c r="N48" s="64">
        <v>663</v>
      </c>
      <c r="O48" s="65">
        <v>721</v>
      </c>
      <c r="P48" s="48"/>
      <c r="Q48" s="48"/>
      <c r="R48" s="48"/>
      <c r="S48" s="48"/>
      <c r="T48" s="48"/>
      <c r="U48" s="48"/>
    </row>
    <row r="49" spans="1:21" ht="30.75" customHeight="1" x14ac:dyDescent="0.15">
      <c r="A49" s="48"/>
      <c r="B49" s="1163"/>
      <c r="C49" s="1164"/>
      <c r="D49" s="62"/>
      <c r="E49" s="1155" t="s">
        <v>15</v>
      </c>
      <c r="F49" s="1155"/>
      <c r="G49" s="1155"/>
      <c r="H49" s="1155"/>
      <c r="I49" s="1155"/>
      <c r="J49" s="1156"/>
      <c r="K49" s="63">
        <v>367</v>
      </c>
      <c r="L49" s="64">
        <v>373</v>
      </c>
      <c r="M49" s="64">
        <v>382</v>
      </c>
      <c r="N49" s="64">
        <v>377</v>
      </c>
      <c r="O49" s="65">
        <v>335</v>
      </c>
      <c r="P49" s="48"/>
      <c r="Q49" s="48"/>
      <c r="R49" s="48"/>
      <c r="S49" s="48"/>
      <c r="T49" s="48"/>
      <c r="U49" s="48"/>
    </row>
    <row r="50" spans="1:21" ht="30.75" customHeight="1" x14ac:dyDescent="0.15">
      <c r="A50" s="48"/>
      <c r="B50" s="1163"/>
      <c r="C50" s="1164"/>
      <c r="D50" s="62"/>
      <c r="E50" s="1155" t="s">
        <v>16</v>
      </c>
      <c r="F50" s="1155"/>
      <c r="G50" s="1155"/>
      <c r="H50" s="1155"/>
      <c r="I50" s="1155"/>
      <c r="J50" s="1156"/>
      <c r="K50" s="63">
        <v>70</v>
      </c>
      <c r="L50" s="64">
        <v>72</v>
      </c>
      <c r="M50" s="64">
        <v>80</v>
      </c>
      <c r="N50" s="64">
        <v>80</v>
      </c>
      <c r="O50" s="65">
        <v>59</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1725</v>
      </c>
      <c r="L52" s="64">
        <v>1832</v>
      </c>
      <c r="M52" s="64">
        <v>1849</v>
      </c>
      <c r="N52" s="64">
        <v>1938</v>
      </c>
      <c r="O52" s="65">
        <v>2025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1534</v>
      </c>
      <c r="L53" s="69">
        <v>1463</v>
      </c>
      <c r="M53" s="69">
        <v>1494</v>
      </c>
      <c r="N53" s="69">
        <v>1356</v>
      </c>
      <c r="O53" s="70">
        <v>1241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cp:lastModifiedBy>
  <cp:lastPrinted>2016-04-28T04:05:38Z</cp:lastPrinted>
  <dcterms:created xsi:type="dcterms:W3CDTF">2016-02-15T00:50:48Z</dcterms:created>
  <dcterms:modified xsi:type="dcterms:W3CDTF">2020-03-16T04:17:06Z</dcterms:modified>
</cp:coreProperties>
</file>