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20300\Desktop\財政状況資料集（神栖市）\"/>
    </mc:Choice>
  </mc:AlternateContent>
  <bookViews>
    <workbookView xWindow="0" yWindow="0" windowWidth="20490" windowHeight="75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s="1"/>
  <c r="DG42" i="9"/>
  <c r="CQ42" i="9"/>
  <c r="CO42" i="9" s="1"/>
  <c r="BY42" i="9"/>
  <c r="BE42" i="9"/>
  <c r="AM42" i="9"/>
  <c r="U42" i="9"/>
  <c r="E42" i="9"/>
  <c r="C42" i="9" s="1"/>
  <c r="DG41" i="9"/>
  <c r="CQ41" i="9"/>
  <c r="CO41" i="9" s="1"/>
  <c r="BY41" i="9"/>
  <c r="BE41" i="9"/>
  <c r="AM41" i="9"/>
  <c r="U41" i="9"/>
  <c r="E41" i="9"/>
  <c r="C41" i="9" s="1"/>
  <c r="DG40" i="9"/>
  <c r="CQ40" i="9"/>
  <c r="CO40" i="9" s="1"/>
  <c r="BY40" i="9"/>
  <c r="BE40" i="9"/>
  <c r="AM40" i="9"/>
  <c r="U40" i="9"/>
  <c r="E40" i="9"/>
  <c r="C40" i="9" s="1"/>
  <c r="DG39" i="9"/>
  <c r="CQ39" i="9"/>
  <c r="CO39" i="9" s="1"/>
  <c r="BY39" i="9"/>
  <c r="BE39" i="9"/>
  <c r="AM39" i="9"/>
  <c r="U39" i="9"/>
  <c r="E39" i="9"/>
  <c r="C39" i="9" s="1"/>
  <c r="DG38" i="9"/>
  <c r="CQ38" i="9"/>
  <c r="CO38" i="9" s="1"/>
  <c r="BY38" i="9"/>
  <c r="BE38" i="9"/>
  <c r="AM38" i="9"/>
  <c r="U38" i="9"/>
  <c r="E38" i="9"/>
  <c r="C38" i="9" s="1"/>
  <c r="DG37" i="9"/>
  <c r="CQ37" i="9"/>
  <c r="CO37" i="9" s="1"/>
  <c r="BY37" i="9"/>
  <c r="BE37" i="9"/>
  <c r="AM37" i="9"/>
  <c r="U37" i="9"/>
  <c r="E37" i="9"/>
  <c r="C37" i="9" s="1"/>
  <c r="DG36" i="9"/>
  <c r="CQ36" i="9"/>
  <c r="CO36" i="9" s="1"/>
  <c r="BY36" i="9"/>
  <c r="BE36" i="9"/>
  <c r="AM36" i="9"/>
  <c r="W36" i="9"/>
  <c r="E36" i="9"/>
  <c r="C36" i="9" s="1"/>
  <c r="DG35" i="9"/>
  <c r="CQ35" i="9"/>
  <c r="BY35" i="9"/>
  <c r="BE35" i="9"/>
  <c r="AM35" i="9"/>
  <c r="W35" i="9"/>
  <c r="E35" i="9"/>
  <c r="C35" i="9" s="1"/>
  <c r="DG34" i="9"/>
  <c r="CQ34" i="9"/>
  <c r="BY34" i="9"/>
  <c r="BG34" i="9"/>
  <c r="AO34" i="9"/>
  <c r="W34" i="9"/>
  <c r="E34" i="9"/>
  <c r="C34" i="9" s="1"/>
  <c r="U34" i="9" l="1"/>
  <c r="U35" i="9" s="1"/>
  <c r="U36" i="9" s="1"/>
  <c r="AM34" i="9" s="1"/>
  <c r="BE34" i="9" l="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<sst xmlns="http://schemas.openxmlformats.org/spreadsheetml/2006/main" count="1080" uniqueCount="531">
  <si>
    <t>鹿行広域事務組合（ごみ処理事業特別会計）</t>
    <rPh sb="11" eb="13">
      <t>ショリ</t>
    </rPh>
    <rPh sb="13" eb="15">
      <t>ジギョウ</t>
    </rPh>
    <phoneticPr fontId="7"/>
  </si>
  <si>
    <t>決算額</t>
    <rPh sb="0" eb="2">
      <t>ケッサン</t>
    </rPh>
    <rPh sb="2" eb="3">
      <t>ガク</t>
    </rPh>
    <phoneticPr fontId="7"/>
  </si>
  <si>
    <t>内訳</t>
    <rPh sb="0" eb="2">
      <t>ウチワケ</t>
    </rPh>
    <phoneticPr fontId="27"/>
  </si>
  <si>
    <t xml:space="preserve">連結実質赤字額 </t>
  </si>
  <si>
    <t>資金不足
比率</t>
    <rPh sb="0" eb="2">
      <t>シキン</t>
    </rPh>
    <rPh sb="2" eb="4">
      <t>フソク</t>
    </rPh>
    <rPh sb="5" eb="7">
      <t>ヒリツ</t>
    </rPh>
    <phoneticPr fontId="7"/>
  </si>
  <si>
    <t>国民健康保険</t>
  </si>
  <si>
    <t>茨城県後期高齢者医療広域連合（後期高齢医療特別会計）</t>
    <rPh sb="15" eb="17">
      <t>コウキ</t>
    </rPh>
    <rPh sb="17" eb="19">
      <t>コウレイ</t>
    </rPh>
    <rPh sb="19" eb="21">
      <t>イリョウ</t>
    </rPh>
    <rPh sb="21" eb="23">
      <t>トクベツ</t>
    </rPh>
    <phoneticPr fontId="7"/>
  </si>
  <si>
    <t>土地開発基金現在高</t>
    <rPh sb="0" eb="2">
      <t>トチ</t>
    </rPh>
    <rPh sb="2" eb="4">
      <t>カイハツ</t>
    </rPh>
    <rPh sb="4" eb="6">
      <t>キキン</t>
    </rPh>
    <rPh sb="6" eb="8">
      <t>ゲンザイ</t>
    </rPh>
    <rPh sb="8" eb="9">
      <t>タカ</t>
    </rPh>
    <phoneticPr fontId="28"/>
  </si>
  <si>
    <t>一般会計</t>
  </si>
  <si>
    <t>増減率(%)(A)</t>
    <rPh sb="0" eb="3">
      <t>ゾウゲンリツ</t>
    </rPh>
    <phoneticPr fontId="7"/>
  </si>
  <si>
    <t>　　(※1)</t>
  </si>
  <si>
    <t>　うち消防職員</t>
    <rPh sb="3" eb="5">
      <t>ショウボウ</t>
    </rPh>
    <rPh sb="5" eb="7">
      <t>ショクイン</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</si>
  <si>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</si>
  <si>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年度</t>
    <rPh sb="0" eb="2">
      <t>ネンド</t>
    </rPh>
    <phoneticPr fontId="7"/>
  </si>
  <si>
    <t>　うち元金</t>
  </si>
  <si>
    <t>形式収支</t>
  </si>
  <si>
    <t>　　　法人均等割</t>
  </si>
  <si>
    <t>平成28年度</t>
    <rPh sb="0" eb="2">
      <t>ヘイセイ</t>
    </rPh>
    <rPh sb="4" eb="6">
      <t>ネンド</t>
    </rPh>
    <phoneticPr fontId="7"/>
  </si>
  <si>
    <t>一時借入金の利子</t>
    <rPh sb="0" eb="2">
      <t>イチジ</t>
    </rPh>
    <rPh sb="2" eb="5">
      <t>カリイレキン</t>
    </rPh>
    <rPh sb="6" eb="8">
      <t>リシ</t>
    </rPh>
    <phoneticPr fontId="27"/>
  </si>
  <si>
    <t xml:space="preserve"> H28</t>
  </si>
  <si>
    <t>利子補給に係るもの</t>
  </si>
  <si>
    <t>土木費</t>
  </si>
  <si>
    <t>(単年度)</t>
    <rPh sb="1" eb="4">
      <t>タンネンド</t>
    </rPh>
    <phoneticPr fontId="7"/>
  </si>
  <si>
    <t>▲地方債に係る元利償還金及び準元利償還金に要する経費として
普通交付税の額の算定に用いる基準財政需要額に算入された額</t>
  </si>
  <si>
    <t>繰越金</t>
  </si>
  <si>
    <t>当該団体決算額
（千円）</t>
    <rPh sb="0" eb="2">
      <t>トウガイ</t>
    </rPh>
    <rPh sb="2" eb="4">
      <t>ダンタイ</t>
    </rPh>
    <rPh sb="4" eb="6">
      <t>ケッサン</t>
    </rPh>
    <rPh sb="6" eb="7">
      <t>ガク</t>
    </rPh>
    <rPh sb="9" eb="11">
      <t>センエン</t>
    </rPh>
    <phoneticPr fontId="7"/>
  </si>
  <si>
    <t>平成28年度</t>
    <rPh sb="0" eb="2">
      <t>ヘイセイ</t>
    </rPh>
    <rPh sb="4" eb="6">
      <t>ネンド</t>
    </rPh>
    <phoneticPr fontId="29"/>
  </si>
  <si>
    <t>構成比</t>
    <rPh sb="0" eb="3">
      <t>コウセイヒ</t>
    </rPh>
    <phoneticPr fontId="7"/>
  </si>
  <si>
    <t>赤字額</t>
    <rPh sb="0" eb="2">
      <t>アカジ</t>
    </rPh>
    <rPh sb="2" eb="3">
      <t>ガク</t>
    </rPh>
    <phoneticPr fontId="30"/>
  </si>
  <si>
    <t>　　都市計画税</t>
  </si>
  <si>
    <t>第1次</t>
    <rPh sb="0" eb="1">
      <t>ダイ</t>
    </rPh>
    <rPh sb="2" eb="3">
      <t>ジ</t>
    </rPh>
    <phoneticPr fontId="7"/>
  </si>
  <si>
    <t>平成28年度(千円)</t>
    <rPh sb="0" eb="2">
      <t>ヘイセイ</t>
    </rPh>
    <rPh sb="4" eb="6">
      <t>ネンド</t>
    </rPh>
    <rPh sb="7" eb="9">
      <t>センエン</t>
    </rPh>
    <phoneticPr fontId="7"/>
  </si>
  <si>
    <t>公債費負担比率</t>
    <rPh sb="0" eb="3">
      <t>コウサイヒ</t>
    </rPh>
    <rPh sb="3" eb="5">
      <t>フタン</t>
    </rPh>
    <rPh sb="5" eb="7">
      <t>ヒリツ</t>
    </rPh>
    <phoneticPr fontId="7"/>
  </si>
  <si>
    <t>※5：産業構造の比率は、分母を就業人口総数とし、分類不能の産業を除いて算出。</t>
  </si>
  <si>
    <t>　※地方公共団体が①25%以上出資している法人又は②財政支援を行っている法人を記載している。</t>
  </si>
  <si>
    <t>公営企業（法非適）の一覧</t>
    <rPh sb="0" eb="2">
      <t>コウエイ</t>
    </rPh>
    <rPh sb="2" eb="4">
      <t>キギョウ</t>
    </rPh>
    <rPh sb="6" eb="7">
      <t>ヒ</t>
    </rPh>
    <phoneticPr fontId="7"/>
  </si>
  <si>
    <t>　　軽自動車税</t>
  </si>
  <si>
    <t>茨城県後期高齢者医療広域連合（一般会計）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7"/>
  </si>
  <si>
    <t>被保険者
1人当り</t>
  </si>
  <si>
    <t>鹿行広域事務組合（審査会事業特別会計）</t>
    <rPh sb="9" eb="11">
      <t>シンサ</t>
    </rPh>
    <rPh sb="11" eb="12">
      <t>カイ</t>
    </rPh>
    <rPh sb="12" eb="14">
      <t>ジギョウ</t>
    </rPh>
    <phoneticPr fontId="7"/>
  </si>
  <si>
    <t>連結実質赤字比率に係る赤字・黒字の構成分析</t>
  </si>
  <si>
    <t>人口密度 (人/k㎡)</t>
    <rPh sb="0" eb="2">
      <t>ジンコウ</t>
    </rPh>
    <rPh sb="2" eb="4">
      <t>ミツド</t>
    </rPh>
    <phoneticPr fontId="7"/>
  </si>
  <si>
    <t>目的別歳出の状況（単位 千円・％）</t>
  </si>
  <si>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phoneticPr fontId="7"/>
  </si>
  <si>
    <t>(Ｄ)</t>
  </si>
  <si>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</si>
  <si>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</si>
  <si>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</si>
  <si>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27"/>
  </si>
  <si>
    <t>鹿島地方事務組合（消防事業特別会計）</t>
    <rPh sb="0" eb="2">
      <t>カシマ</t>
    </rPh>
    <rPh sb="2" eb="4">
      <t>チホウ</t>
    </rPh>
    <rPh sb="4" eb="6">
      <t>ジム</t>
    </rPh>
    <rPh sb="6" eb="8">
      <t>クミアイ</t>
    </rPh>
    <rPh sb="9" eb="11">
      <t>ショウボウ</t>
    </rPh>
    <rPh sb="11" eb="13">
      <t>ジギョウ</t>
    </rPh>
    <rPh sb="13" eb="15">
      <t>トクベツ</t>
    </rPh>
    <phoneticPr fontId="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</si>
  <si>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</si>
  <si>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</si>
  <si>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</si>
  <si>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</si>
  <si>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うち、健全化法施行規則附則第三条に係る負担見込額</t>
  </si>
  <si>
    <t>実質公債費比率の分子</t>
  </si>
  <si>
    <t>世帯数 (世帯)</t>
    <rPh sb="0" eb="3">
      <t>セタイスウ</t>
    </rPh>
    <phoneticPr fontId="7"/>
  </si>
  <si>
    <t>分担金・負担金</t>
  </si>
  <si>
    <t>議会議員</t>
    <rPh sb="0" eb="2">
      <t>ギカイ</t>
    </rPh>
    <rPh sb="2" eb="4">
      <t>ギイン</t>
    </rPh>
    <phoneticPr fontId="7"/>
  </si>
  <si>
    <t>歳出の状況（単位 千円・％）</t>
  </si>
  <si>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</si>
  <si>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7"/>
  </si>
  <si>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</si>
  <si>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</si>
  <si>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</si>
  <si>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</si>
  <si>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</si>
  <si>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平成26年度</t>
    <rPh sb="0" eb="2">
      <t>ヘイセイ</t>
    </rPh>
    <rPh sb="4" eb="6">
      <t>ネンド</t>
    </rPh>
    <phoneticPr fontId="7"/>
  </si>
  <si>
    <t>財政力指数</t>
    <rPh sb="0" eb="3">
      <t>ザイセイリョク</t>
    </rPh>
    <rPh sb="3" eb="5">
      <t>シスウ</t>
    </rPh>
    <phoneticPr fontId="7"/>
  </si>
  <si>
    <t>一時借入金の利子</t>
  </si>
  <si>
    <t>平成27年度(千円･％)</t>
    <rPh sb="0" eb="2">
      <t>ヘイセイ</t>
    </rPh>
    <rPh sb="4" eb="6">
      <t>ネンド</t>
    </rPh>
    <rPh sb="7" eb="9">
      <t>センエン</t>
    </rPh>
    <phoneticPr fontId="7"/>
  </si>
  <si>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</si>
  <si>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29"/>
  </si>
  <si>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</si>
  <si>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</si>
  <si>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7"/>
  </si>
  <si>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</si>
  <si>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</si>
  <si>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</si>
  <si>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</si>
  <si>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0.1</t>
  </si>
  <si>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</si>
  <si>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7"/>
  </si>
  <si>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</si>
  <si>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</si>
  <si>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</si>
  <si>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</si>
  <si>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</si>
  <si>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</si>
  <si>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</si>
  <si>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</si>
  <si>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-0.3</t>
  </si>
  <si>
    <t>※平成29年度中に市町村合併した団体で、合併前の団体ごとの決算に基づく連結実質赤字比率を算出していない団体については、グラフを表記しない。</t>
  </si>
  <si>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</si>
  <si>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</si>
  <si>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</si>
  <si>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</si>
  <si>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</si>
  <si>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平成27年度(千円)</t>
    <rPh sb="0" eb="2">
      <t>ヘイセイ</t>
    </rPh>
    <rPh sb="4" eb="6">
      <t>ネンド</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</si>
  <si>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</si>
  <si>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</si>
  <si>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</si>
  <si>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</si>
  <si>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</si>
  <si>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29.01.01(人)</t>
  </si>
  <si>
    <t>地方債</t>
  </si>
  <si>
    <t>類似団体平均</t>
    <rPh sb="0" eb="2">
      <t>ルイジ</t>
    </rPh>
    <rPh sb="2" eb="4">
      <t>ダンタイ</t>
    </rPh>
    <rPh sb="4" eb="6">
      <t>ヘイキン</t>
    </rPh>
    <phoneticPr fontId="7"/>
  </si>
  <si>
    <t>22年国調(人)</t>
    <rPh sb="2" eb="3">
      <t>ネン</t>
    </rPh>
    <rPh sb="3" eb="4">
      <t>コク</t>
    </rPh>
    <rPh sb="4" eb="5">
      <t>チョウ</t>
    </rPh>
    <phoneticPr fontId="7"/>
  </si>
  <si>
    <t>住民基本台帳人口
 (※7)</t>
    <rPh sb="0" eb="2">
      <t>ジュウミン</t>
    </rPh>
    <rPh sb="2" eb="4">
      <t>キホン</t>
    </rPh>
    <rPh sb="4" eb="6">
      <t>ダイチョウ</t>
    </rPh>
    <rPh sb="6" eb="8">
      <t>ジンコウ</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</si>
  <si>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</si>
  <si>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将来負担額</t>
    <rPh sb="0" eb="2">
      <t>ショウライ</t>
    </rPh>
    <rPh sb="2" eb="4">
      <t>フタン</t>
    </rPh>
    <rPh sb="4" eb="5">
      <t>ガク</t>
    </rPh>
    <phoneticPr fontId="7"/>
  </si>
  <si>
    <t>組合等名</t>
  </si>
  <si>
    <t>積立金
現在高</t>
    <rPh sb="4" eb="7">
      <t>ゲンザイダカ</t>
    </rPh>
    <phoneticPr fontId="28"/>
  </si>
  <si>
    <t xml:space="preserve"> H27</t>
  </si>
  <si>
    <t>神栖市水道事業会計</t>
  </si>
  <si>
    <t>構成比</t>
  </si>
  <si>
    <t>指数表選定</t>
    <rPh sb="0" eb="2">
      <t>シスウ</t>
    </rPh>
    <rPh sb="2" eb="3">
      <t>ヒョウ</t>
    </rPh>
    <rPh sb="3" eb="5">
      <t>センテイ</t>
    </rPh>
    <phoneticPr fontId="7"/>
  </si>
  <si>
    <t>左のうち
一般会計等
負担見込額</t>
  </si>
  <si>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</si>
  <si>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</si>
  <si>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</si>
  <si>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</si>
  <si>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</si>
  <si>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Ⅱ－０</t>
  </si>
  <si>
    <t>茨城県</t>
  </si>
  <si>
    <t>都道府県支出金</t>
  </si>
  <si>
    <t>一般会計等の財政状況（単位：百万円）</t>
    <rPh sb="0" eb="2">
      <t>イッパン</t>
    </rPh>
    <rPh sb="2" eb="4">
      <t>カイケイ</t>
    </rPh>
    <rPh sb="4" eb="5">
      <t>トウ</t>
    </rPh>
    <rPh sb="6" eb="8">
      <t>ザイセイ</t>
    </rPh>
    <rPh sb="8" eb="10">
      <t>ジョウキョウ</t>
    </rPh>
    <phoneticPr fontId="27"/>
  </si>
  <si>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</si>
  <si>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</si>
  <si>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</si>
  <si>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</si>
  <si>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</si>
  <si>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</si>
  <si>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依頼土地の買い戻しに係るもの</t>
    <rPh sb="0" eb="2">
      <t>イライ</t>
    </rPh>
    <rPh sb="2" eb="4">
      <t>トチ</t>
    </rPh>
    <rPh sb="5" eb="6">
      <t>カ</t>
    </rPh>
    <rPh sb="7" eb="8">
      <t>モド</t>
    </rPh>
    <rPh sb="10" eb="11">
      <t>カカ</t>
    </rPh>
    <phoneticPr fontId="7"/>
  </si>
  <si>
    <t>下水道</t>
  </si>
  <si>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</si>
  <si>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</si>
  <si>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　　うち人件費</t>
  </si>
  <si>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</si>
  <si>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</si>
  <si>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</si>
  <si>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</si>
  <si>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</si>
  <si>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29"/>
  </si>
  <si>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</si>
  <si>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</si>
  <si>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</si>
  <si>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</si>
  <si>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うち、健全化法施行規則附則第三条に係る負担見込額</t>
  </si>
  <si>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</si>
  <si>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</si>
  <si>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</si>
  <si>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</si>
  <si>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</si>
  <si>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</si>
  <si>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</si>
  <si>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7"/>
  </si>
  <si>
    <t>基準財政需要額</t>
  </si>
  <si>
    <t>積立金取崩し額</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</si>
  <si>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</si>
  <si>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保険給付費</t>
  </si>
  <si>
    <t>▲ 3.02</t>
  </si>
  <si>
    <t>公債費及び公債費に準ずる費用の分析</t>
    <rPh sb="0" eb="3">
      <t>コウサイヒ</t>
    </rPh>
    <rPh sb="3" eb="4">
      <t>オヨ</t>
    </rPh>
    <rPh sb="5" eb="8">
      <t>コウサイヒ</t>
    </rPh>
    <rPh sb="9" eb="10">
      <t>ジュン</t>
    </rPh>
    <rPh sb="12" eb="14">
      <t>ヒヨウ</t>
    </rPh>
    <rPh sb="15" eb="17">
      <t>ブンセキ</t>
    </rPh>
    <phoneticPr fontId="7"/>
  </si>
  <si>
    <t>平成27年度</t>
    <rPh sb="0" eb="2">
      <t>ヘイセイ</t>
    </rPh>
    <rPh sb="4" eb="6">
      <t>ネンド</t>
    </rPh>
    <phoneticPr fontId="7"/>
  </si>
  <si>
    <r>
      <t>2</t>
    </r>
    <r>
      <rPr>
        <sz val="9"/>
        <color indexed="8"/>
        <rFont val="ＭＳ ゴシック"/>
        <family val="3"/>
        <charset val="128"/>
      </rPr>
      <t>7年国調</t>
    </r>
    <rPh sb="2" eb="3">
      <t>ネン</t>
    </rPh>
    <rPh sb="3" eb="4">
      <t>コク</t>
    </rPh>
    <rPh sb="4" eb="5">
      <t>チョウ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</si>
  <si>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</si>
  <si>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</si>
  <si>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</si>
  <si>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</si>
  <si>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将来負担比率　　（千円・％）</t>
    <rPh sb="0" eb="2">
      <t>ショウライ</t>
    </rPh>
    <rPh sb="2" eb="4">
      <t>フタン</t>
    </rPh>
    <phoneticPr fontId="7"/>
  </si>
  <si>
    <t>その他会計（赤字）</t>
  </si>
  <si>
    <t>企業債
（地方債）
現在高</t>
  </si>
  <si>
    <t>　実質公債費比率</t>
    <rPh sb="1" eb="3">
      <t>ジッシツ</t>
    </rPh>
    <rPh sb="3" eb="6">
      <t>コウサイヒ</t>
    </rPh>
    <rPh sb="6" eb="8">
      <t>ヒリツ</t>
    </rPh>
    <phoneticPr fontId="7"/>
  </si>
  <si>
    <t>鹿島地方事務組合（一般会計）</t>
    <rPh sb="0" eb="2">
      <t>カシマ</t>
    </rPh>
    <rPh sb="2" eb="4">
      <t>チホウ</t>
    </rPh>
    <rPh sb="4" eb="6">
      <t>ジム</t>
    </rPh>
    <rPh sb="6" eb="8">
      <t>クミアイ</t>
    </rPh>
    <phoneticPr fontId="7"/>
  </si>
  <si>
    <t>神栖市公共下水道事業特別会計</t>
  </si>
  <si>
    <t>事業会計の一覧</t>
    <rPh sb="0" eb="2">
      <t>ジギョウ</t>
    </rPh>
    <rPh sb="2" eb="4">
      <t>カイケイ</t>
    </rPh>
    <phoneticPr fontId="7"/>
  </si>
  <si>
    <t>自動車取得税交付金</t>
  </si>
  <si>
    <t>その他の会計</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</si>
  <si>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</si>
  <si>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</si>
  <si>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</si>
  <si>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</si>
  <si>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</si>
  <si>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歳入合計</t>
  </si>
  <si>
    <t>　　市町村たばこ税</t>
  </si>
  <si>
    <t>　補助費等</t>
    <rPh sb="1" eb="3">
      <t>ホジョ</t>
    </rPh>
    <rPh sb="3" eb="4">
      <t>ヒ</t>
    </rPh>
    <rPh sb="4" eb="5">
      <t>トウ</t>
    </rPh>
    <phoneticPr fontId="7"/>
  </si>
  <si>
    <t>純損益
（形式収支）</t>
  </si>
  <si>
    <t>平成28年度　財政状況資料集</t>
  </si>
  <si>
    <t>-</t>
  </si>
  <si>
    <t>決算額</t>
  </si>
  <si>
    <t>※平成29年度中に市町村合併した団体で、合併前の団体ごとの決算に基づく実質公債費比率を算出していない団体については、グラフを表記しない。</t>
  </si>
  <si>
    <t>地方交付税種地</t>
    <rPh sb="0" eb="2">
      <t>チホウ</t>
    </rPh>
    <rPh sb="2" eb="5">
      <t>コウフゼイ</t>
    </rPh>
    <rPh sb="5" eb="6">
      <t>シュ</t>
    </rPh>
    <rPh sb="6" eb="7">
      <t>チ</t>
    </rPh>
    <phoneticPr fontId="7"/>
  </si>
  <si>
    <t>地方消費税交付金</t>
  </si>
  <si>
    <t>介護保険特別会計</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</si>
  <si>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</si>
  <si>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</si>
  <si>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</si>
  <si>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</si>
  <si>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</si>
  <si>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徴収率
(％)</t>
    <rPh sb="0" eb="2">
      <t>チョウシュウ</t>
    </rPh>
    <rPh sb="2" eb="3">
      <t>リツ</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</si>
  <si>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</si>
  <si>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</si>
  <si>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</si>
  <si>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</si>
  <si>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</si>
  <si>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</si>
  <si>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</si>
  <si>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</si>
  <si>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</si>
  <si>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</si>
  <si>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</si>
  <si>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</si>
  <si>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</si>
  <si>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 xml:space="preserve"> H26</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</si>
  <si>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</si>
  <si>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</si>
  <si>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t>単年度収支</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</si>
  <si>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7"/>
  </si>
  <si>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</si>
  <si>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</si>
  <si>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</si>
  <si>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※7：住民基本台帳人口については、住民基本台帳関係年報の調査基準日変更に伴い、平成25年度以降、調査年度の1月1日現在の住民基本台帳に登載されている人口を記載。</t>
  </si>
  <si>
    <t>減債基金</t>
    <rPh sb="0" eb="1">
      <t>ゲン</t>
    </rPh>
    <rPh sb="1" eb="2">
      <t>サイ</t>
    </rPh>
    <rPh sb="2" eb="4">
      <t>キキン</t>
    </rPh>
    <phoneticPr fontId="7"/>
  </si>
  <si>
    <t>　人件費</t>
  </si>
  <si>
    <t>実質単年度収支</t>
  </si>
  <si>
    <t>人口1,000人当たり職員数（人）</t>
    <rPh sb="0" eb="2">
      <t>ジンコウ</t>
    </rPh>
    <rPh sb="7" eb="8">
      <t>ニン</t>
    </rPh>
    <rPh sb="8" eb="9">
      <t>ア</t>
    </rPh>
    <rPh sb="11" eb="14">
      <t>ショクインスウ</t>
    </rPh>
    <rPh sb="15" eb="16">
      <t>ヒト</t>
    </rPh>
    <phoneticPr fontId="7"/>
  </si>
  <si>
    <t>配当割交付金</t>
    <rPh sb="0" eb="2">
      <t>ハイトウ</t>
    </rPh>
    <rPh sb="2" eb="3">
      <t>ワリ</t>
    </rPh>
    <rPh sb="3" eb="6">
      <t>コウフキン</t>
    </rPh>
    <phoneticPr fontId="31"/>
  </si>
  <si>
    <t>ゴルフ場利用税交付金</t>
  </si>
  <si>
    <t>PFI事業に係るもの</t>
    <rPh sb="3" eb="5">
      <t>ジギョウ</t>
    </rPh>
    <rPh sb="6" eb="7">
      <t>カカ</t>
    </rPh>
    <phoneticPr fontId="2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</si>
  <si>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</si>
  <si>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</si>
  <si>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</si>
  <si>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7"/>
  </si>
  <si>
    <t>歳入一般財源等</t>
    <rPh sb="0" eb="2">
      <t>サイニュウ</t>
    </rPh>
    <rPh sb="2" eb="4">
      <t>イッパン</t>
    </rPh>
    <rPh sb="4" eb="6">
      <t>ザイゲン</t>
    </rPh>
    <rPh sb="6" eb="7">
      <t>トウ</t>
    </rPh>
    <phoneticPr fontId="28"/>
  </si>
  <si>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</si>
  <si>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</si>
  <si>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</si>
  <si>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</si>
  <si>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　　うち職員給</t>
    <rPh sb="4" eb="6">
      <t>ショクイン</t>
    </rPh>
    <rPh sb="6" eb="7">
      <t>キュウ</t>
    </rPh>
    <phoneticPr fontId="7"/>
  </si>
  <si>
    <t>※平成29年度中に市町村合併した団体で、合併前の団体ごとの決算に基づく将来負担比率を算出していない団体については、グラフを表記しない。</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</si>
  <si>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</si>
  <si>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黒字額</t>
    <rPh sb="0" eb="2">
      <t>クロジ</t>
    </rPh>
    <rPh sb="2" eb="3">
      <t>ガク</t>
    </rPh>
    <phoneticPr fontId="30"/>
  </si>
  <si>
    <t>算入公債費等</t>
  </si>
  <si>
    <t>実質収支</t>
    <rPh sb="0" eb="2">
      <t>ジッシツ</t>
    </rPh>
    <rPh sb="2" eb="4">
      <t>シュウシ</t>
    </rPh>
    <phoneticPr fontId="7"/>
  </si>
  <si>
    <t>神栖市文化・スポーツ振興公社</t>
    <rPh sb="0" eb="3">
      <t>カミスシ</t>
    </rPh>
    <rPh sb="3" eb="5">
      <t>ブンカ</t>
    </rPh>
    <rPh sb="10" eb="12">
      <t>シンコウ</t>
    </rPh>
    <rPh sb="12" eb="14">
      <t>コウシャ</t>
    </rPh>
    <phoneticPr fontId="7"/>
  </si>
  <si>
    <t>H26</t>
  </si>
  <si>
    <t>組合等が起こした地方債の元利償還金に対する負担金等</t>
  </si>
  <si>
    <t>算入公債費等</t>
    <rPh sb="0" eb="2">
      <t>サンニュウ</t>
    </rPh>
    <rPh sb="2" eb="6">
      <t>コウサイヒトウ</t>
    </rPh>
    <phoneticPr fontId="7"/>
  </si>
  <si>
    <t>鹿行広域事務組合（養護老人ホーム事業特別会計）</t>
    <rPh sb="9" eb="11">
      <t>ヨウゴ</t>
    </rPh>
    <rPh sb="11" eb="13">
      <t>ロウジン</t>
    </rPh>
    <rPh sb="16" eb="18">
      <t>ジギョウ</t>
    </rPh>
    <rPh sb="18" eb="20">
      <t>トクベツ</t>
    </rPh>
    <phoneticPr fontId="7"/>
  </si>
  <si>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</si>
  <si>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</si>
  <si>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その他上記に準ずるもの</t>
    <rPh sb="2" eb="3">
      <t>タ</t>
    </rPh>
    <rPh sb="3" eb="5">
      <t>ジョウキ</t>
    </rPh>
    <rPh sb="6" eb="7">
      <t>ジュン</t>
    </rPh>
    <phoneticPr fontId="7"/>
  </si>
  <si>
    <t>▲ 2.25</t>
  </si>
  <si>
    <t>充当可能財源等(B)</t>
  </si>
  <si>
    <t>平成28年度(千円･％)</t>
    <rPh sb="0" eb="2">
      <t>ヘイセイ</t>
    </rPh>
    <rPh sb="4" eb="6">
      <t>ネンド</t>
    </rPh>
    <rPh sb="7" eb="9">
      <t>センエン</t>
    </rPh>
    <phoneticPr fontId="7"/>
  </si>
  <si>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</si>
  <si>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</si>
  <si>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</si>
  <si>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</si>
  <si>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</si>
  <si>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28"/>
  </si>
  <si>
    <t>その他</t>
  </si>
  <si>
    <t>実質単年度収支</t>
    <rPh sb="0" eb="2">
      <t>ジッシツ</t>
    </rPh>
    <rPh sb="2" eb="5">
      <t>タンネンド</t>
    </rPh>
    <rPh sb="5" eb="7">
      <t>シュウシ</t>
    </rPh>
    <phoneticPr fontId="30"/>
  </si>
  <si>
    <t>都道府県名</t>
  </si>
  <si>
    <t>その他特定目的基金</t>
    <rPh sb="2" eb="3">
      <t>タ</t>
    </rPh>
    <rPh sb="3" eb="5">
      <t>トクテイ</t>
    </rPh>
    <rPh sb="5" eb="7">
      <t>モクテキ</t>
    </rPh>
    <rPh sb="7" eb="9">
      <t>キキン</t>
    </rPh>
    <phoneticPr fontId="7"/>
  </si>
  <si>
    <t>　法定普通税</t>
  </si>
  <si>
    <t>社会福祉法人の施設建設費に係るもの</t>
    <rPh sb="0" eb="2">
      <t>シャカイ</t>
    </rPh>
    <rPh sb="2" eb="4">
      <t>フクシ</t>
    </rPh>
    <rPh sb="4" eb="6">
      <t>ホウジン</t>
    </rPh>
    <rPh sb="7" eb="9">
      <t>シセツ</t>
    </rPh>
    <rPh sb="9" eb="12">
      <t>ケンセツヒ</t>
    </rPh>
    <rPh sb="13" eb="14">
      <t>カカ</t>
    </rPh>
    <phoneticPr fontId="7"/>
  </si>
  <si>
    <t>元利償還金</t>
    <rPh sb="0" eb="2">
      <t>ガンリ</t>
    </rPh>
    <rPh sb="2" eb="5">
      <t>ショウカンキン</t>
    </rPh>
    <phoneticPr fontId="27"/>
  </si>
  <si>
    <t>面積 (k㎡)</t>
    <rPh sb="0" eb="2">
      <t>メンセキ</t>
    </rPh>
    <phoneticPr fontId="7"/>
  </si>
  <si>
    <t>地方税</t>
  </si>
  <si>
    <t>茨城県神栖市</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</si>
  <si>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</si>
  <si>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満期一括償還地方債の一年当たりの元金償還金に相当するもの
（年度割相当額）</t>
  </si>
  <si>
    <t>（注）住民基本台帳人口については、住民基本台帳関係年報の調査基準日変更に伴い、平成25年度以降、調査年度の1月1日現在の住民基本台帳に登載されている人口を記載。</t>
  </si>
  <si>
    <t>類似団体内平均(円)</t>
    <rPh sb="0" eb="2">
      <t>ルイジ</t>
    </rPh>
    <rPh sb="2" eb="4">
      <t>ダンタイ</t>
    </rPh>
    <phoneticPr fontId="7"/>
  </si>
  <si>
    <t>旧法による税</t>
  </si>
  <si>
    <t>公債費に準ずる債務負担行為に係るもの</t>
  </si>
  <si>
    <t xml:space="preserve">公営企業債等繰入見込額 </t>
    <rPh sb="0" eb="2">
      <t>コウエイ</t>
    </rPh>
    <rPh sb="2" eb="5">
      <t>キギョウサイ</t>
    </rPh>
    <rPh sb="5" eb="6">
      <t>トウ</t>
    </rPh>
    <rPh sb="6" eb="8">
      <t>クリイ</t>
    </rPh>
    <rPh sb="8" eb="11">
      <t>ミコミガク</t>
    </rPh>
    <phoneticPr fontId="27"/>
  </si>
  <si>
    <t xml:space="preserve">退職手当負担見込額 </t>
    <rPh sb="0" eb="2">
      <t>タイショク</t>
    </rPh>
    <rPh sb="2" eb="4">
      <t>テアテ</t>
    </rPh>
    <rPh sb="4" eb="6">
      <t>フタン</t>
    </rPh>
    <rPh sb="6" eb="9">
      <t>ミコミガク</t>
    </rPh>
    <phoneticPr fontId="27"/>
  </si>
  <si>
    <t>中部</t>
    <rPh sb="0" eb="2">
      <t>チュウブ</t>
    </rPh>
    <phoneticPr fontId="7"/>
  </si>
  <si>
    <t>会計</t>
    <rPh sb="0" eb="2">
      <t>カイケイ</t>
    </rPh>
    <phoneticPr fontId="7"/>
  </si>
  <si>
    <t>一般会計等に係る地方債の現在高</t>
  </si>
  <si>
    <t>　物件費</t>
  </si>
  <si>
    <t>計</t>
    <rPh sb="0" eb="1">
      <t>ケイ</t>
    </rPh>
    <phoneticPr fontId="7"/>
  </si>
  <si>
    <t>財政調整基金</t>
    <rPh sb="0" eb="2">
      <t>ザイセイ</t>
    </rPh>
    <rPh sb="2" eb="4">
      <t>チョウセイ</t>
    </rPh>
    <rPh sb="4" eb="6">
      <t>キキン</t>
    </rPh>
    <phoneticPr fontId="7"/>
  </si>
  <si>
    <t>歳出合計</t>
  </si>
  <si>
    <t>(A)-(B)</t>
  </si>
  <si>
    <t xml:space="preserve">充当可能基金 </t>
    <rPh sb="0" eb="2">
      <t>ジュウトウ</t>
    </rPh>
    <rPh sb="2" eb="4">
      <t>カノウ</t>
    </rPh>
    <rPh sb="4" eb="6">
      <t>キキン</t>
    </rPh>
    <phoneticPr fontId="27"/>
  </si>
  <si>
    <t>▲特定財源の額</t>
  </si>
  <si>
    <t>債務負担行為に基づく支出予定額</t>
  </si>
  <si>
    <t>歳入</t>
    <rPh sb="0" eb="2">
      <t>サイニュウ</t>
    </rPh>
    <phoneticPr fontId="27"/>
  </si>
  <si>
    <t>一般会計等（純計）</t>
    <rPh sb="0" eb="2">
      <t>イッパン</t>
    </rPh>
    <rPh sb="2" eb="4">
      <t>カイケイ</t>
    </rPh>
    <rPh sb="4" eb="5">
      <t>トウ</t>
    </rPh>
    <rPh sb="6" eb="8">
      <t>ジュンケイ</t>
    </rPh>
    <phoneticPr fontId="7"/>
  </si>
  <si>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</si>
  <si>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</si>
  <si>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</si>
  <si>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</si>
  <si>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</si>
  <si>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普通税</t>
    <rPh sb="0" eb="2">
      <t>フツウ</t>
    </rPh>
    <rPh sb="2" eb="3">
      <t>ゼイ</t>
    </rPh>
    <phoneticPr fontId="31"/>
  </si>
  <si>
    <t>減債基金積立不足算定額</t>
    <rPh sb="0" eb="2">
      <t>ゲンサイ</t>
    </rPh>
    <rPh sb="2" eb="4">
      <t>キキン</t>
    </rPh>
    <rPh sb="4" eb="6">
      <t>ツミタテ</t>
    </rPh>
    <rPh sb="6" eb="8">
      <t>ブソク</t>
    </rPh>
    <rPh sb="8" eb="10">
      <t>サンテイ</t>
    </rPh>
    <rPh sb="10" eb="11">
      <t>ガク</t>
    </rPh>
    <phoneticPr fontId="7"/>
  </si>
  <si>
    <t>組合等負担等見込額</t>
  </si>
  <si>
    <t>健全化判断比率</t>
    <rPh sb="0" eb="3">
      <t>ケンゼンカ</t>
    </rPh>
    <rPh sb="3" eb="5">
      <t>ハンダン</t>
    </rPh>
    <rPh sb="5" eb="7">
      <t>ヒリツ</t>
    </rPh>
    <phoneticPr fontId="29"/>
  </si>
  <si>
    <t>対比（％）</t>
    <rPh sb="0" eb="2">
      <t>タイヒ</t>
    </rPh>
    <phoneticPr fontId="7"/>
  </si>
  <si>
    <t>算入公債費等</t>
    <rPh sb="0" eb="2">
      <t>サンニュウ</t>
    </rPh>
    <rPh sb="2" eb="6">
      <t>コウサイヒトウ</t>
    </rPh>
    <phoneticPr fontId="30"/>
  </si>
  <si>
    <t>実質収支</t>
  </si>
  <si>
    <t>経常損益</t>
  </si>
  <si>
    <t>土地開発公社に係る将来負担額</t>
    <rPh sb="0" eb="2">
      <t>トチ</t>
    </rPh>
    <rPh sb="2" eb="4">
      <t>カイハツ</t>
    </rPh>
    <rPh sb="4" eb="6">
      <t>コウシャ</t>
    </rPh>
    <rPh sb="7" eb="8">
      <t>カカ</t>
    </rPh>
    <rPh sb="9" eb="11">
      <t>ショウライ</t>
    </rPh>
    <rPh sb="11" eb="14">
      <t>フタンガク</t>
    </rPh>
    <phoneticPr fontId="27"/>
  </si>
  <si>
    <t>総務費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</si>
  <si>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</si>
  <si>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将来負担比率の分子</t>
  </si>
  <si>
    <t xml:space="preserve"> H25</t>
  </si>
  <si>
    <t>　うち利子</t>
  </si>
  <si>
    <r>
      <t>産業構造</t>
    </r>
    <r>
      <rPr>
        <sz val="9"/>
        <color indexed="8"/>
        <rFont val="ＭＳ ゴシック"/>
        <family val="3"/>
        <charset val="128"/>
      </rPr>
      <t xml:space="preserve"> (※5)</t>
    </r>
    <rPh sb="0" eb="2">
      <t>サンギョウ</t>
    </rPh>
    <rPh sb="2" eb="4">
      <t>コウゾウ</t>
    </rPh>
    <phoneticPr fontId="7"/>
  </si>
  <si>
    <t>手数料</t>
  </si>
  <si>
    <t>被保険者数(人)</t>
  </si>
  <si>
    <t>実質赤字額</t>
    <rPh sb="0" eb="2">
      <t>ジッシツ</t>
    </rPh>
    <rPh sb="2" eb="5">
      <t>アカジガク</t>
    </rPh>
    <phoneticPr fontId="7"/>
  </si>
  <si>
    <t>工業用水道</t>
  </si>
  <si>
    <t>区分</t>
    <rPh sb="0" eb="1">
      <t>ク</t>
    </rPh>
    <rPh sb="1" eb="2">
      <t>ブン</t>
    </rPh>
    <phoneticPr fontId="27"/>
  </si>
  <si>
    <t>将来負担比率（(Ｅ)－(Ｆ)）／（(Ｃ)－(Ｄ)）×１００</t>
    <rPh sb="0" eb="2">
      <t>ショウライ</t>
    </rPh>
    <rPh sb="2" eb="4">
      <t>フタン</t>
    </rPh>
    <rPh sb="4" eb="6">
      <t>ヒリツ</t>
    </rPh>
    <phoneticPr fontId="7"/>
  </si>
  <si>
    <t>会計名</t>
    <rPh sb="0" eb="2">
      <t>カイケイ</t>
    </rPh>
    <rPh sb="2" eb="3">
      <t>メイ</t>
    </rPh>
    <phoneticPr fontId="7"/>
  </si>
  <si>
    <t>増減率(%)(B)</t>
    <rPh sb="0" eb="3">
      <t>ゾウゲンリツ</t>
    </rPh>
    <phoneticPr fontId="7"/>
  </si>
  <si>
    <t>　法定目的税</t>
  </si>
  <si>
    <t>一般職員</t>
    <rPh sb="0" eb="2">
      <t>イッパン</t>
    </rPh>
    <rPh sb="2" eb="4">
      <t>ショクイン</t>
    </rPh>
    <phoneticPr fontId="7"/>
  </si>
  <si>
    <t>・計</t>
  </si>
  <si>
    <t>総費用
（歳出）</t>
  </si>
  <si>
    <t>将来負担額(A)</t>
  </si>
  <si>
    <t>人件費</t>
    <rPh sb="0" eb="3">
      <t>ジンケンヒ</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</si>
  <si>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</si>
  <si>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r>
      <t>(※</t>
    </r>
    <r>
      <rPr>
        <sz val="9"/>
        <color indexed="8"/>
        <rFont val="ＭＳ ゴシック"/>
        <family val="3"/>
        <charset val="128"/>
      </rPr>
      <t>3)</t>
    </r>
  </si>
  <si>
    <t>会計名</t>
  </si>
  <si>
    <t>市区町村長</t>
    <rPh sb="0" eb="2">
      <t>シク</t>
    </rPh>
    <rPh sb="2" eb="4">
      <t>チョウソン</t>
    </rPh>
    <rPh sb="4" eb="5">
      <t>チョウ</t>
    </rPh>
    <phoneticPr fontId="7"/>
  </si>
  <si>
    <t>基準財政収入額</t>
  </si>
  <si>
    <r>
      <t xml:space="preserve">増減率 </t>
    </r>
    <r>
      <rPr>
        <sz val="9"/>
        <color indexed="8"/>
        <rFont val="ＭＳ ゴシック"/>
        <family val="3"/>
        <charset val="128"/>
      </rPr>
      <t xml:space="preserve"> (％)</t>
    </r>
    <rPh sb="0" eb="2">
      <t>ゾウゲン</t>
    </rPh>
    <rPh sb="2" eb="3">
      <t>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</si>
  <si>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</si>
  <si>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充当可能
財源等</t>
    <rPh sb="0" eb="2">
      <t>ジュウトウ</t>
    </rPh>
    <rPh sb="2" eb="3">
      <t>カ</t>
    </rPh>
    <rPh sb="3" eb="4">
      <t>ノウ</t>
    </rPh>
    <rPh sb="5" eb="8">
      <t>ザイゲントウ</t>
    </rPh>
    <phoneticPr fontId="7"/>
  </si>
  <si>
    <t>鹿島地方事務組合（市場事業特別会計）</t>
    <rPh sb="0" eb="2">
      <t>カシマ</t>
    </rPh>
    <rPh sb="2" eb="4">
      <t>チホウ</t>
    </rPh>
    <rPh sb="4" eb="6">
      <t>ジム</t>
    </rPh>
    <rPh sb="6" eb="8">
      <t>クミアイ</t>
    </rPh>
    <rPh sb="9" eb="11">
      <t>イチバ</t>
    </rPh>
    <rPh sb="11" eb="13">
      <t>ジギョウ</t>
    </rPh>
    <rPh sb="13" eb="15">
      <t>トクベツ</t>
    </rPh>
    <phoneticPr fontId="7"/>
  </si>
  <si>
    <t>鹿行広域事務組合（消防特別会計）</t>
    <rPh sb="9" eb="11">
      <t>ショウボウ</t>
    </rPh>
    <phoneticPr fontId="7"/>
  </si>
  <si>
    <t>実質収支比率</t>
    <rPh sb="0" eb="2">
      <t>ジッシツ</t>
    </rPh>
    <rPh sb="2" eb="4">
      <t>シュウシ</t>
    </rPh>
    <rPh sb="4" eb="6">
      <t>ヒリツ</t>
    </rPh>
    <phoneticPr fontId="7"/>
  </si>
  <si>
    <t>基準財政需要額算入見込額</t>
  </si>
  <si>
    <t>茨城県租税債権管理機構（一般会計）</t>
    <rPh sb="0" eb="3">
      <t>イバラキケン</t>
    </rPh>
    <rPh sb="3" eb="5">
      <t>ソゼイ</t>
    </rPh>
    <rPh sb="5" eb="7">
      <t>サイケン</t>
    </rPh>
    <rPh sb="7" eb="9">
      <t>カンリ</t>
    </rPh>
    <rPh sb="9" eb="11">
      <t>キコウ</t>
    </rPh>
    <phoneticPr fontId="7"/>
  </si>
  <si>
    <t xml:space="preserve">組合等負担等見込額 </t>
    <rPh sb="0" eb="2">
      <t>クミアイ</t>
    </rPh>
    <rPh sb="2" eb="3">
      <t>トウ</t>
    </rPh>
    <rPh sb="3" eb="5">
      <t>フタン</t>
    </rPh>
    <rPh sb="5" eb="6">
      <t>トウ</t>
    </rPh>
    <rPh sb="6" eb="9">
      <t>ミコミガク</t>
    </rPh>
    <phoneticPr fontId="27"/>
  </si>
  <si>
    <t>その他会計（黒字）</t>
  </si>
  <si>
    <t>債務負担行為に基づく支出額</t>
  </si>
  <si>
    <t>消防費</t>
  </si>
  <si>
    <t>一般職員等(※6)</t>
    <rPh sb="0" eb="2">
      <t>イッパン</t>
    </rPh>
    <rPh sb="2" eb="4">
      <t>ショクイン</t>
    </rPh>
    <rPh sb="4" eb="5">
      <t>トウ</t>
    </rPh>
    <phoneticPr fontId="7"/>
  </si>
  <si>
    <t>元利償還金等</t>
    <rPh sb="0" eb="2">
      <t>ガンリ</t>
    </rPh>
    <rPh sb="2" eb="5">
      <t>ショウカンキン</t>
    </rPh>
    <rPh sb="5" eb="6">
      <t>トウ</t>
    </rPh>
    <phoneticPr fontId="7"/>
  </si>
  <si>
    <t>(Ａ)</t>
  </si>
  <si>
    <t>H25</t>
  </si>
  <si>
    <t>当該団体
からの
補助金</t>
  </si>
  <si>
    <t>加入世帯数(世帯)</t>
  </si>
  <si>
    <t>給料月額
(百円)</t>
    <rPh sb="0" eb="2">
      <t>キュウリョウ</t>
    </rPh>
    <rPh sb="2" eb="3">
      <t>ツキ</t>
    </rPh>
    <rPh sb="3" eb="4">
      <t>ガク</t>
    </rPh>
    <rPh sb="6" eb="8">
      <t>ヒャクエン</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</si>
  <si>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</si>
  <si>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うち補助</t>
  </si>
  <si>
    <t>充当可能基金</t>
  </si>
  <si>
    <t>当該団体</t>
    <rPh sb="0" eb="2">
      <t>トウガイ</t>
    </rPh>
    <rPh sb="2" eb="4">
      <t>ダンタイ</t>
    </rPh>
    <phoneticPr fontId="7"/>
  </si>
  <si>
    <t>うち単独分</t>
    <rPh sb="2" eb="4">
      <t>タンドク</t>
    </rPh>
    <rPh sb="4" eb="5">
      <t>ブン</t>
    </rPh>
    <phoneticPr fontId="7"/>
  </si>
  <si>
    <t>一般会計等の一覧</t>
  </si>
  <si>
    <t>再差引収支</t>
    <rPh sb="0" eb="1">
      <t>サイ</t>
    </rPh>
    <rPh sb="1" eb="3">
      <t>サシヒキ</t>
    </rPh>
    <rPh sb="3" eb="5">
      <t>シュウシ</t>
    </rPh>
    <phoneticPr fontId="7"/>
  </si>
  <si>
    <t>利子割交付金</t>
  </si>
  <si>
    <t>性質別歳出の状況（単位 千円・％）</t>
    <rPh sb="0" eb="2">
      <t>セイシツ</t>
    </rPh>
    <phoneticPr fontId="7"/>
  </si>
  <si>
    <t>上水道</t>
  </si>
  <si>
    <t>地方債現在高</t>
  </si>
  <si>
    <t>国民健康保険特別会計</t>
  </si>
  <si>
    <t>（注釈）</t>
    <rPh sb="1" eb="3">
      <t>チュウシャク</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</si>
  <si>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</si>
  <si>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鹿島地方事務組合（環境事業特別会計）</t>
    <rPh sb="0" eb="2">
      <t>カシマ</t>
    </rPh>
    <rPh sb="2" eb="4">
      <t>チホウ</t>
    </rPh>
    <rPh sb="4" eb="6">
      <t>ジム</t>
    </rPh>
    <rPh sb="6" eb="8">
      <t>クミアイ</t>
    </rPh>
    <rPh sb="9" eb="11">
      <t>カンキョウ</t>
    </rPh>
    <rPh sb="11" eb="13">
      <t>ジギョウ</t>
    </rPh>
    <rPh sb="13" eb="15">
      <t>トクベツ</t>
    </rPh>
    <rPh sb="15" eb="17">
      <t>カイケイ</t>
    </rPh>
    <phoneticPr fontId="7"/>
  </si>
  <si>
    <t>災害復旧費</t>
  </si>
  <si>
    <t>経常一般財源等</t>
    <rPh sb="0" eb="2">
      <t>ケイジョウ</t>
    </rPh>
    <rPh sb="2" eb="4">
      <t>イッパン</t>
    </rPh>
    <rPh sb="4" eb="7">
      <t>ザイゲントウ</t>
    </rPh>
    <phoneticPr fontId="7"/>
  </si>
  <si>
    <t>低開発</t>
    <rPh sb="0" eb="1">
      <t>テイ</t>
    </rPh>
    <rPh sb="1" eb="3">
      <t>カイハツ</t>
    </rPh>
    <phoneticPr fontId="7"/>
  </si>
  <si>
    <t>実質単年度収支</t>
    <rPh sb="0" eb="2">
      <t>ジッシツ</t>
    </rPh>
    <rPh sb="2" eb="5">
      <t>タンネンド</t>
    </rPh>
    <rPh sb="5" eb="7">
      <t>シュウシ</t>
    </rPh>
    <phoneticPr fontId="7"/>
  </si>
  <si>
    <t>普通建設事業費</t>
  </si>
  <si>
    <t>法適用企業</t>
  </si>
  <si>
    <t>賃金（物件費）</t>
    <rPh sb="0" eb="2">
      <t>チンギン</t>
    </rPh>
    <rPh sb="3" eb="5">
      <t>ブッケン</t>
    </rPh>
    <rPh sb="5" eb="6">
      <t>ヒ</t>
    </rPh>
    <phoneticPr fontId="7"/>
  </si>
  <si>
    <t>標準税収入額等</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</si>
  <si>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</si>
  <si>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</si>
  <si>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充当一般財源等</t>
  </si>
  <si>
    <t>教育費</t>
  </si>
  <si>
    <t>うち日本人(％)</t>
  </si>
  <si>
    <t>実質公債費比率
（(Ａ)－((Ｂ)＋(Ｄ))）／（(Ｃ)－(Ｄ)）×１００</t>
    <rPh sb="0" eb="2">
      <t>ジッシツ</t>
    </rPh>
    <rPh sb="2" eb="4">
      <t>コウサイ</t>
    </rPh>
    <rPh sb="4" eb="5">
      <t>ヒ</t>
    </rPh>
    <rPh sb="5" eb="7">
      <t>ヒリツ</t>
    </rPh>
    <phoneticPr fontId="7"/>
  </si>
  <si>
    <t>後期高齢者医療特別会計</t>
  </si>
  <si>
    <t>うち日本人(人)</t>
  </si>
  <si>
    <t>　　事業所税</t>
  </si>
  <si>
    <t>歳入総額</t>
  </si>
  <si>
    <t>寄附金</t>
  </si>
  <si>
    <t>H24</t>
  </si>
  <si>
    <t>目的税</t>
  </si>
  <si>
    <t>　　市町村民税</t>
  </si>
  <si>
    <t>議会費</t>
  </si>
  <si>
    <t>総収益
（歳入）</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</si>
  <si>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</si>
  <si>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</si>
  <si>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</si>
  <si>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</si>
  <si>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財政健全化等</t>
    <rPh sb="0" eb="2">
      <t>ザイセイ</t>
    </rPh>
    <rPh sb="2" eb="5">
      <t>ケンゼンカ</t>
    </rPh>
    <rPh sb="5" eb="6">
      <t>トウ</t>
    </rPh>
    <phoneticPr fontId="7"/>
  </si>
  <si>
    <t>　特別交付税</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</si>
  <si>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</si>
  <si>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公営企業会計等</t>
    <rPh sb="0" eb="2">
      <t>コウエイ</t>
    </rPh>
    <rPh sb="2" eb="4">
      <t>キギョウ</t>
    </rPh>
    <rPh sb="4" eb="6">
      <t>カイケイ</t>
    </rPh>
    <rPh sb="6" eb="7">
      <t>トウ</t>
    </rPh>
    <phoneticPr fontId="7"/>
  </si>
  <si>
    <t>収入済額</t>
    <rPh sb="0" eb="2">
      <t>シュウニュウ</t>
    </rPh>
    <rPh sb="2" eb="3">
      <t>スミ</t>
    </rPh>
    <rPh sb="3" eb="4">
      <t>ガク</t>
    </rPh>
    <phoneticPr fontId="7"/>
  </si>
  <si>
    <t>　うち減収補塡債(特例分)</t>
    <rPh sb="4" eb="5">
      <t>シュウ</t>
    </rPh>
    <rPh sb="9" eb="10">
      <t>トク</t>
    </rPh>
    <rPh sb="10" eb="11">
      <t>レイ</t>
    </rPh>
    <rPh sb="11" eb="12">
      <t>ブン</t>
    </rPh>
    <phoneticPr fontId="30"/>
  </si>
  <si>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</si>
  <si>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</si>
  <si>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労働費</t>
  </si>
  <si>
    <t>純固定資産税</t>
    <rPh sb="0" eb="1">
      <t>ジュン</t>
    </rPh>
    <rPh sb="1" eb="3">
      <t>コテイ</t>
    </rPh>
    <rPh sb="3" eb="6">
      <t>シサンゼイ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</si>
  <si>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</si>
  <si>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災害復旧事業費</t>
  </si>
  <si>
    <t>国営土地改良事業に係るもの</t>
    <rPh sb="0" eb="2">
      <t>コクエイ</t>
    </rPh>
    <rPh sb="2" eb="4">
      <t>トチ</t>
    </rPh>
    <rPh sb="4" eb="6">
      <t>カイリョウ</t>
    </rPh>
    <rPh sb="6" eb="8">
      <t>ジギョウ</t>
    </rPh>
    <rPh sb="9" eb="10">
      <t>カカ</t>
    </rPh>
    <phoneticPr fontId="27"/>
  </si>
  <si>
    <t>　　入湯税</t>
  </si>
  <si>
    <t>　　水利地益税等</t>
  </si>
  <si>
    <t>実質収支比率等に係る経年分析</t>
  </si>
  <si>
    <t>設立法人等の負債額等負担見込額</t>
  </si>
  <si>
    <t>当該団体からの損失補償に係る債務残高</t>
  </si>
  <si>
    <t>28.01.01(人)</t>
  </si>
  <si>
    <t>　将来負担比率</t>
    <rPh sb="1" eb="3">
      <t>ショウライ</t>
    </rPh>
    <rPh sb="3" eb="5">
      <t>フタン</t>
    </rPh>
    <rPh sb="5" eb="7">
      <t>ヒリツ</t>
    </rPh>
    <phoneticPr fontId="7"/>
  </si>
  <si>
    <t>一部事務組合等の起こした地方債に充てたと認められる
補助金又は負担金</t>
  </si>
  <si>
    <t>定数</t>
    <rPh sb="0" eb="2">
      <t>テイスウ</t>
    </rPh>
    <phoneticPr fontId="7"/>
  </si>
  <si>
    <t>(A)のうち普通建設事業費</t>
    <rPh sb="6" eb="8">
      <t>フツウ</t>
    </rPh>
    <rPh sb="8" eb="10">
      <t>ケンセツ</t>
    </rPh>
    <rPh sb="10" eb="13">
      <t>ジギョウヒ</t>
    </rPh>
    <phoneticPr fontId="7"/>
  </si>
  <si>
    <t>森林総合研究所等が行う事業に係るもの</t>
  </si>
  <si>
    <t>区分</t>
    <rPh sb="0" eb="2">
      <t>クブン</t>
    </rPh>
    <phoneticPr fontId="7"/>
  </si>
  <si>
    <t>積立金</t>
  </si>
  <si>
    <t>H28</t>
  </si>
  <si>
    <t>経常経費充当一般財源等</t>
  </si>
  <si>
    <t>準元利償還金</t>
    <rPh sb="0" eb="1">
      <t>ジュン</t>
    </rPh>
    <rPh sb="1" eb="3">
      <t>ガンリ</t>
    </rPh>
    <rPh sb="3" eb="6">
      <t>ショウカンキン</t>
    </rPh>
    <phoneticPr fontId="27"/>
  </si>
  <si>
    <t>　法定外目的税</t>
  </si>
  <si>
    <t>財政再生基準</t>
  </si>
  <si>
    <t>1-3</t>
  </si>
  <si>
    <t>×</t>
  </si>
  <si>
    <t>特定財源の額</t>
    <rPh sb="0" eb="2">
      <t>トクテイ</t>
    </rPh>
    <rPh sb="2" eb="4">
      <t>ザイゲン</t>
    </rPh>
    <rPh sb="5" eb="6">
      <t>ガク</t>
    </rPh>
    <phoneticPr fontId="7"/>
  </si>
  <si>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</si>
  <si>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</si>
  <si>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7"/>
  </si>
  <si>
    <r>
      <t>資金不足比率 (※</t>
    </r>
    <r>
      <rPr>
        <sz val="9"/>
        <color indexed="8"/>
        <rFont val="ＭＳ ゴシック"/>
        <family val="3"/>
        <charset val="128"/>
      </rPr>
      <t>4)</t>
    </r>
  </si>
  <si>
    <t>農林水産業費</t>
  </si>
  <si>
    <t>地方交付税</t>
  </si>
  <si>
    <t>職員の状況</t>
    <rPh sb="0" eb="2">
      <t>ショクイン</t>
    </rPh>
    <rPh sb="3" eb="5">
      <t>ジョウキョウ</t>
    </rPh>
    <phoneticPr fontId="7"/>
  </si>
  <si>
    <t>積立不足額を考慮して算定した額</t>
    <rPh sb="0" eb="1">
      <t>ツ</t>
    </rPh>
    <rPh sb="1" eb="2">
      <t>タ</t>
    </rPh>
    <rPh sb="2" eb="5">
      <t>フソクガク</t>
    </rPh>
    <rPh sb="6" eb="8">
      <t>コウリョ</t>
    </rPh>
    <rPh sb="10" eb="12">
      <t>サンテイ</t>
    </rPh>
    <rPh sb="14" eb="15">
      <t>ガク</t>
    </rPh>
    <phoneticPr fontId="33"/>
  </si>
  <si>
    <t>教育公務員</t>
    <rPh sb="0" eb="2">
      <t>キョウイク</t>
    </rPh>
    <rPh sb="2" eb="5">
      <t>コウムイン</t>
    </rPh>
    <phoneticPr fontId="7"/>
  </si>
  <si>
    <t>鹿島港湾運送</t>
    <rPh sb="0" eb="2">
      <t>カシマ</t>
    </rPh>
    <rPh sb="2" eb="4">
      <t>コウワン</t>
    </rPh>
    <rPh sb="4" eb="6">
      <t>ウンソウ</t>
    </rPh>
    <phoneticPr fontId="7"/>
  </si>
  <si>
    <t>株式等譲渡所得割交付金</t>
    <rPh sb="0" eb="2">
      <t>カブシキ</t>
    </rPh>
    <rPh sb="2" eb="3">
      <t>トウ</t>
    </rPh>
    <rPh sb="3" eb="5">
      <t>ジョウト</t>
    </rPh>
    <rPh sb="5" eb="7">
      <t>ショトク</t>
    </rPh>
    <rPh sb="7" eb="8">
      <t>ワリ</t>
    </rPh>
    <rPh sb="8" eb="11">
      <t>コウフキン</t>
    </rPh>
    <phoneticPr fontId="31"/>
  </si>
  <si>
    <t>衛生費</t>
  </si>
  <si>
    <t>　連結実質赤字比率</t>
    <rPh sb="1" eb="3">
      <t>レンケツ</t>
    </rPh>
    <rPh sb="3" eb="5">
      <t>ジッシツ</t>
    </rPh>
    <rPh sb="5" eb="7">
      <t>アカジ</t>
    </rPh>
    <rPh sb="7" eb="9">
      <t>ヒリツ</t>
    </rPh>
    <phoneticPr fontId="7"/>
  </si>
  <si>
    <t>経常収支比率</t>
    <rPh sb="0" eb="2">
      <t>ケイジョウ</t>
    </rPh>
    <rPh sb="2" eb="4">
      <t>シュウシ</t>
    </rPh>
    <rPh sb="4" eb="6">
      <t>ヒリツ</t>
    </rPh>
    <phoneticPr fontId="29"/>
  </si>
  <si>
    <t>公債費負担の状況</t>
    <rPh sb="0" eb="3">
      <t>コウサイヒ</t>
    </rPh>
    <rPh sb="3" eb="5">
      <t>フタン</t>
    </rPh>
    <rPh sb="6" eb="8">
      <t>ジョウキョウ</t>
    </rPh>
    <phoneticPr fontId="7"/>
  </si>
  <si>
    <t>翌年度に繰越すべき財源</t>
  </si>
  <si>
    <t>将来負担比率（分子）の構造</t>
  </si>
  <si>
    <t>　　　うち純固定資産税</t>
  </si>
  <si>
    <t>繰上償還金</t>
  </si>
  <si>
    <t>27年国調(人)</t>
    <rPh sb="2" eb="3">
      <t>ネン</t>
    </rPh>
    <rPh sb="3" eb="4">
      <t>コク</t>
    </rPh>
    <rPh sb="4" eb="5">
      <t>チョウ</t>
    </rPh>
    <phoneticPr fontId="7"/>
  </si>
  <si>
    <t>実質公債費比率</t>
    <rPh sb="0" eb="2">
      <t>ジッシツ</t>
    </rPh>
    <rPh sb="2" eb="5">
      <t>コウサイヒ</t>
    </rPh>
    <rPh sb="5" eb="7">
      <t>ヒリツ</t>
    </rPh>
    <phoneticPr fontId="29"/>
  </si>
  <si>
    <t>左のうち
一般会計等
繰入見込額</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</si>
  <si>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</si>
  <si>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財産収入</t>
  </si>
  <si>
    <t>経常収支比率</t>
    <rPh sb="0" eb="2">
      <t>ケイジョウ</t>
    </rPh>
    <rPh sb="2" eb="4">
      <t>シュウシ</t>
    </rPh>
    <rPh sb="4" eb="6">
      <t>ヒリツ</t>
    </rPh>
    <phoneticPr fontId="7"/>
  </si>
  <si>
    <t>鹿行広域事務組合（火葬場事業特別会計）</t>
    <rPh sb="9" eb="12">
      <t>カソウバ</t>
    </rPh>
    <phoneticPr fontId="7"/>
  </si>
  <si>
    <t>他会計等
からの
繰入金</t>
  </si>
  <si>
    <t>ラスパイレス指数</t>
    <rPh sb="6" eb="8">
      <t>シスウ</t>
    </rPh>
    <phoneticPr fontId="34"/>
  </si>
  <si>
    <t>総括表（市町村）</t>
    <rPh sb="0" eb="2">
      <t>ソウカツ</t>
    </rPh>
    <rPh sb="2" eb="3">
      <t>ヒョウ</t>
    </rPh>
    <rPh sb="4" eb="7">
      <t>シチョウソン</t>
    </rPh>
    <phoneticPr fontId="7"/>
  </si>
  <si>
    <t>当該団体(円)</t>
    <rPh sb="0" eb="2">
      <t>トウガイ</t>
    </rPh>
    <rPh sb="2" eb="4">
      <t>ダンタイ</t>
    </rPh>
    <rPh sb="5" eb="6">
      <t>エン</t>
    </rPh>
    <phoneticPr fontId="7"/>
  </si>
  <si>
    <t>その他の経費</t>
    <rPh sb="2" eb="3">
      <t>タ</t>
    </rPh>
    <rPh sb="4" eb="6">
      <t>ケイヒ</t>
    </rPh>
    <phoneticPr fontId="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</si>
  <si>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</si>
  <si>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　前年度繰上充用金</t>
  </si>
  <si>
    <t>元利償還金等(A)</t>
  </si>
  <si>
    <t>ラスパイレス指数</t>
    <rPh sb="6" eb="8">
      <t>シスウ</t>
    </rPh>
    <phoneticPr fontId="7"/>
  </si>
  <si>
    <t>歳入の状況（単位 千円・％）</t>
    <rPh sb="0" eb="2">
      <t>サイニュウ</t>
    </rPh>
    <rPh sb="3" eb="5">
      <t>ジョウキョウ</t>
    </rPh>
    <rPh sb="6" eb="8">
      <t>タンイ</t>
    </rPh>
    <rPh sb="9" eb="11">
      <t>センエン</t>
    </rPh>
    <phoneticPr fontId="7"/>
  </si>
  <si>
    <t>(Ｃ)</t>
  </si>
  <si>
    <t>(一般財源計)</t>
  </si>
  <si>
    <t>人口</t>
    <rPh sb="0" eb="2">
      <t>ジンコウ</t>
    </rPh>
    <phoneticPr fontId="7"/>
  </si>
  <si>
    <t>▲ 3.32</t>
  </si>
  <si>
    <t>当該団体
からの
出資金</t>
  </si>
  <si>
    <t>投資的経費計</t>
    <rPh sb="5" eb="6">
      <t>ケイ</t>
    </rPh>
    <phoneticPr fontId="7"/>
  </si>
  <si>
    <t>増減率  (％)</t>
    <rPh sb="0" eb="2">
      <t>ゾウゲン</t>
    </rPh>
    <rPh sb="2" eb="3">
      <t>リツ</t>
    </rPh>
    <phoneticPr fontId="7"/>
  </si>
  <si>
    <t>鹿行広域事務組合（一般会計）</t>
    <rPh sb="0" eb="2">
      <t>ロッコウ</t>
    </rPh>
    <rPh sb="2" eb="4">
      <t>コウイキ</t>
    </rPh>
    <rPh sb="4" eb="6">
      <t>ジム</t>
    </rPh>
    <rPh sb="6" eb="8">
      <t>クミアイ</t>
    </rPh>
    <rPh sb="9" eb="11">
      <t>イッパン</t>
    </rPh>
    <rPh sb="11" eb="13">
      <t>カイケイ</t>
    </rPh>
    <phoneticPr fontId="7"/>
  </si>
  <si>
    <t>市町村類型</t>
  </si>
  <si>
    <t>市場</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</si>
  <si>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</si>
  <si>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地方債
現在高</t>
  </si>
  <si>
    <t>　うち単独</t>
  </si>
  <si>
    <t>　　　所得割</t>
  </si>
  <si>
    <t>減債基金積立不足算定額</t>
  </si>
  <si>
    <t>人件費及び人件費に準ずる費用の分析</t>
    <rPh sb="0" eb="3">
      <t>ジンケンヒ</t>
    </rPh>
    <rPh sb="3" eb="4">
      <t>オヨ</t>
    </rPh>
    <rPh sb="5" eb="8">
      <t>ジンケンヒ</t>
    </rPh>
    <rPh sb="9" eb="10">
      <t>ジュン</t>
    </rPh>
    <rPh sb="12" eb="14">
      <t>ヒヨウ</t>
    </rPh>
    <rPh sb="15" eb="17">
      <t>ブンセキ</t>
    </rPh>
    <phoneticPr fontId="7"/>
  </si>
  <si>
    <t>山振</t>
    <rPh sb="0" eb="1">
      <t>ヤマ</t>
    </rPh>
    <rPh sb="1" eb="2">
      <t>フ</t>
    </rPh>
    <phoneticPr fontId="7"/>
  </si>
  <si>
    <t>　うち公的資金</t>
    <rPh sb="3" eb="5">
      <t>コウテキ</t>
    </rPh>
    <phoneticPr fontId="7"/>
  </si>
  <si>
    <t>将来負担比率</t>
    <rPh sb="0" eb="2">
      <t>ショウライ</t>
    </rPh>
    <rPh sb="2" eb="4">
      <t>フタン</t>
    </rPh>
    <rPh sb="4" eb="6">
      <t>ヒリツ</t>
    </rPh>
    <phoneticPr fontId="29"/>
  </si>
  <si>
    <t>会計名</t>
    <rPh sb="0" eb="2">
      <t>カイケイ</t>
    </rPh>
    <rPh sb="2" eb="3">
      <t>メイ</t>
    </rPh>
    <phoneticPr fontId="27"/>
  </si>
  <si>
    <t>法非適用企業</t>
  </si>
  <si>
    <t>充当可能特定歳入</t>
  </si>
  <si>
    <t>標準財政規模比（％）</t>
  </si>
  <si>
    <t>諸支出金</t>
    <rPh sb="3" eb="4">
      <t>キン</t>
    </rPh>
    <phoneticPr fontId="28"/>
  </si>
  <si>
    <t>地方独立行政法人に係る将来負担額</t>
  </si>
  <si>
    <t>実質収支額</t>
  </si>
  <si>
    <t>保険税(料)収入額</t>
  </si>
  <si>
    <t xml:space="preserve"> H24</t>
  </si>
  <si>
    <t>分子の構造</t>
    <rPh sb="0" eb="2">
      <t>ブンシ</t>
    </rPh>
    <rPh sb="3" eb="5">
      <t>コウゾウ</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</si>
  <si>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</si>
  <si>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</si>
  <si>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</si>
  <si>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</si>
  <si>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神栖市</t>
  </si>
  <si>
    <t>財政調整基金残高</t>
    <rPh sb="0" eb="2">
      <t>ザイセイ</t>
    </rPh>
    <rPh sb="2" eb="4">
      <t>チョウセイ</t>
    </rPh>
    <rPh sb="4" eb="6">
      <t>キキン</t>
    </rPh>
    <rPh sb="6" eb="8">
      <t>ザンダカ</t>
    </rPh>
    <phoneticPr fontId="7"/>
  </si>
  <si>
    <t>H27</t>
  </si>
  <si>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</si>
  <si>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</si>
  <si>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</si>
  <si>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0.2</t>
  </si>
  <si>
    <t>　扶助費</t>
  </si>
  <si>
    <t>　※一般会計等（純計）は、各会計の相互間の繰入・繰出等の重複を控除したものであり、各会計の合計と一致しない場合がある。</t>
  </si>
  <si>
    <t>　　　法人税割</t>
  </si>
  <si>
    <t>分母比</t>
    <rPh sb="0" eb="2">
      <t>ブンボ</t>
    </rPh>
    <rPh sb="2" eb="3">
      <t>ヒ</t>
    </rPh>
    <phoneticPr fontId="7"/>
  </si>
  <si>
    <t>議会副議長</t>
    <rPh sb="0" eb="2">
      <t>ギカイ</t>
    </rPh>
    <rPh sb="2" eb="3">
      <t>フク</t>
    </rPh>
    <rPh sb="3" eb="5">
      <t>ギチョウ</t>
    </rPh>
    <phoneticPr fontId="7"/>
  </si>
  <si>
    <t>使用料</t>
  </si>
  <si>
    <t>指定団体等の指定状況</t>
  </si>
  <si>
    <t>退職手当負担見込額</t>
  </si>
  <si>
    <t>　うち臨時財政対策債</t>
  </si>
  <si>
    <t>決算額 (A)</t>
    <rPh sb="0" eb="2">
      <t>ケッサン</t>
    </rPh>
    <rPh sb="2" eb="3">
      <t>ガク</t>
    </rPh>
    <phoneticPr fontId="7"/>
  </si>
  <si>
    <t>(Ｅ)</t>
  </si>
  <si>
    <t>平成28年度</t>
  </si>
  <si>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</si>
  <si>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</si>
  <si>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</si>
  <si>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</si>
  <si>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</si>
  <si>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将来負担比率は，財政調整基金等の取崩しによる充当可能基金の減や，配水場更新にともなう水道事業への出資金の増などにより，平成28年度は前年度比2.9ポイント増の25.2％となったものの，類似団体と比較して8.7ポイント低くなっている。有形固定資産減価償却率は，類似団体と比較して4.9ポイント低くなっている。しかし，将来的に老朽化に伴う施設更新等を同時期に大量に迎えるため有形固定資産減価償却率の上昇が懸念されるため，今後も将来負担比率を現在の水準で維持しながら施設更新等を行い，公債に過度に依存しすぎることなく，財源確保を含めた計画的な取り組みが必要である。</t>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</si>
  <si>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</si>
  <si>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</si>
  <si>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</si>
  <si>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</si>
  <si>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</si>
  <si>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</si>
  <si>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</si>
  <si>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実質公債費比率は類似団体と比較して2.9ポイント低くなっており，近年減少傾向である。また，将来負担比率は平成27年度の22.3％と比較し，平成28年度は2.9ポイント増の25.2％となったものの，類似団体と比較して8.7ポイント低くなっている。実質公債費比率は，市債借入の抑制により改善している。将来負担比率は，財政調整基金等の取崩しによる充当可能基金の減や，配水場更新にともなう水道事業への出資金の増などにより，増となっている。今後も引き続き新規発行債の抑制や充当可能財源の確保，事業実施の効率化に取り組み，財政の健全性を維持するよう努めていく。</t>
    <phoneticPr fontId="7"/>
  </si>
  <si>
    <t>（　参考　）</t>
    <rPh sb="2" eb="4">
      <t>サンコウ</t>
    </rPh>
    <phoneticPr fontId="7"/>
  </si>
  <si>
    <t>実質公債費比率</t>
    <rPh sb="0" eb="2">
      <t>ジッシツ</t>
    </rPh>
    <rPh sb="2" eb="5">
      <t>コウサイヒ</t>
    </rPh>
    <rPh sb="5" eb="7">
      <t>ヒリツ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</si>
</sst>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7"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sz val="9"/>
      <color indexed="8"/>
      <name val="ＭＳ ゴシック"/>
      <family val="3"/>
      <charset val="128"/>
    </font>
    <font>
      <sz val="11"/>
      <name val="ＭＳ Ｐゴシック"/>
      <family val="3"/>
      <charset val="128"/>
    </font>
    <font>
      <sz val="9"/>
      <name val="ＭＳ ゴシック"/>
      <family val="3"/>
      <charset val="128"/>
    </font>
    <font>
      <b/>
      <sz val="13"/>
      <color indexed="56"/>
      <name val="ＭＳ ゴシック"/>
      <family val="3"/>
      <charset val="128"/>
    </font>
    <font>
      <sz val="11"/>
      <name val="ＭＳ ゴシック"/>
      <family val="3"/>
      <charset val="128"/>
    </font>
    <font>
      <sz val="11"/>
      <color indexed="8"/>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5"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6" fillId="0" borderId="0" xfId="38" applyFont="1" applyAlignment="1">
      <alignment vertical="center"/>
    </xf>
    <xf numFmtId="180" fontId="1" fillId="0" borderId="0" xfId="35" applyNumberFormat="1" applyFont="1" applyFill="1" applyBorder="1">
      <alignment vertical="center"/>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3" fillId="0" borderId="12"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0" fontId="3" fillId="0" borderId="56" xfId="25" applyFont="1" applyFill="1" applyBorder="1" applyAlignment="1">
      <alignment horizontal="center"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9"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53"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4" xfId="25" applyFont="1" applyFill="1" applyBorder="1" applyAlignment="1">
      <alignment horizontal="center"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9" fontId="3" fillId="0" borderId="72" xfId="15" applyNumberFormat="1"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4"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3" fillId="0" borderId="72" xfId="15" applyNumberFormat="1" applyFon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pplyAlignment="1">
      <alignment horizontal="center" vertical="center" wrapText="1"/>
    </xf>
    <xf numFmtId="184"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5"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34"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16" xfId="15" applyNumberFormat="1" applyFont="1" applyFill="1" applyBorder="1" applyAlignment="1">
      <alignment horizontal="right" vertical="center"/>
    </xf>
    <xf numFmtId="188" fontId="3" fillId="0" borderId="31"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8"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184"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4" fontId="3" fillId="0" borderId="65"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12"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0" xfId="28" applyFont="1" applyFill="1" applyProtection="1">
      <alignment vertical="center"/>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Font="1" applyFill="1" applyBorder="1" applyAlignment="1" applyProtection="1">
      <alignment horizontal="left"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0" fontId="18" fillId="5" borderId="103" xfId="27" applyFont="1" applyFill="1" applyBorder="1" applyAlignment="1" applyProtection="1">
      <alignment horizontal="left" vertical="center" shrinkToFit="1"/>
      <protection locked="0"/>
    </xf>
    <xf numFmtId="0" fontId="18" fillId="5" borderId="124" xfId="27"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0" fontId="18" fillId="0" borderId="100" xfId="27" applyFont="1" applyBorder="1" applyAlignment="1" applyProtection="1">
      <alignment horizontal="left" vertical="center" shrinkToFit="1"/>
      <protection locked="0"/>
    </xf>
    <xf numFmtId="0" fontId="18" fillId="0" borderId="145" xfId="27"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Font="1" applyBorder="1" applyAlignment="1" applyProtection="1">
      <alignment horizontal="left" vertical="center" shrinkToFit="1"/>
      <protection locked="0"/>
    </xf>
    <xf numFmtId="182" fontId="18" fillId="5" borderId="112" xfId="28"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2" fontId="18" fillId="5" borderId="97"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wrapText="1"/>
      <protection locked="0"/>
    </xf>
    <xf numFmtId="0" fontId="1" fillId="0" borderId="16" xfId="35" applyFont="1" applyFill="1" applyBorder="1" applyAlignment="1" applyProtection="1">
      <alignment horizontal="left" vertical="top" wrapText="1"/>
      <protection locked="0"/>
    </xf>
    <xf numFmtId="0" fontId="1" fillId="0" borderId="42" xfId="35" applyFont="1" applyFill="1" applyBorder="1" applyAlignment="1" applyProtection="1">
      <alignment horizontal="left" vertical="top" wrapText="1"/>
      <protection locked="0"/>
    </xf>
    <xf numFmtId="0" fontId="1" fillId="0" borderId="0" xfId="35" applyFont="1" applyFill="1" applyBorder="1" applyAlignment="1" applyProtection="1">
      <alignment horizontal="left" vertical="top" wrapText="1"/>
      <protection locked="0"/>
    </xf>
    <xf numFmtId="0" fontId="1" fillId="0" borderId="14" xfId="35" applyFont="1" applyFill="1" applyBorder="1" applyAlignment="1" applyProtection="1">
      <alignment horizontal="left" vertical="top" wrapText="1"/>
      <protection locked="0"/>
    </xf>
    <xf numFmtId="0" fontId="1" fillId="0" borderId="31" xfId="35" applyFont="1" applyFill="1" applyBorder="1" applyAlignment="1" applyProtection="1">
      <alignment horizontal="left" vertical="top" wrapText="1"/>
      <protection locked="0"/>
    </xf>
    <xf numFmtId="0" fontId="1" fillId="0" borderId="34" xfId="35" applyFont="1" applyFill="1" applyBorder="1" applyAlignment="1" applyProtection="1">
      <alignment horizontal="left" vertical="top" wrapText="1"/>
      <protection locked="0"/>
    </xf>
    <xf numFmtId="0" fontId="1" fillId="0" borderId="15" xfId="35" applyFont="1" applyFill="1" applyBorder="1" applyAlignment="1" applyProtection="1">
      <alignment horizontal="left" vertical="top" wrapText="1"/>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188" xfId="34" applyNumberFormat="1" applyFont="1" applyFill="1" applyBorder="1" applyAlignment="1">
      <alignment horizontal="center" vertical="center"/>
    </xf>
    <xf numFmtId="179" fontId="1" fillId="3" borderId="74" xfId="34" applyNumberFormat="1" applyFont="1" applyFill="1" applyBorder="1" applyAlignment="1">
      <alignment horizontal="center" vertical="center"/>
    </xf>
    <xf numFmtId="0" fontId="1" fillId="0" borderId="74" xfId="35" applyFont="1" applyFill="1" applyBorder="1" applyAlignment="1">
      <alignment horizontal="center" vertical="center"/>
    </xf>
    <xf numFmtId="179" fontId="1" fillId="3" borderId="189"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179" fontId="1" fillId="3" borderId="27" xfId="34"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3" borderId="74" xfId="34" applyNumberFormat="1" applyFont="1" applyFill="1" applyBorder="1" applyAlignment="1">
      <alignment horizontal="center" vertical="center" wrapText="1"/>
    </xf>
    <xf numFmtId="184" fontId="0"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86564</c:v>
                </c:pt>
              </c:numCache>
            </c:numRef>
          </c:val>
          <c:smooth val="0"/>
          <c:extLst>
            <c:ext xmlns:c16="http://schemas.microsoft.com/office/drawing/2014/chart" uri="{C3380CC4-5D6E-409C-BE32-E72D297353CC}">
              <c16:uniqueId val="{00000000-EE9E-4A02-BE6C-CB2C69700D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50788</c:v>
                </c:pt>
                <c:pt idx="1">
                  <c:v>70589</c:v>
                </c:pt>
                <c:pt idx="2">
                  <c:v>72112</c:v>
                </c:pt>
                <c:pt idx="3">
                  <c:v>87120</c:v>
                </c:pt>
                <c:pt idx="4">
                  <c:v>89905</c:v>
                </c:pt>
              </c:numCache>
            </c:numRef>
          </c:val>
          <c:smooth val="0"/>
          <c:extLst>
            <c:ext xmlns:c16="http://schemas.microsoft.com/office/drawing/2014/chart" uri="{C3380CC4-5D6E-409C-BE32-E72D297353CC}">
              <c16:uniqueId val="{00000001-EE9E-4A02-BE6C-CB2C69700D94}"/>
            </c:ext>
          </c:extLst>
        </c:ser>
        <c:dLbls>
          <c:showLegendKey val="0"/>
          <c:showVal val="0"/>
          <c:showCatName val="0"/>
          <c:showSerName val="0"/>
          <c:showPercent val="0"/>
          <c:showBubbleSize val="0"/>
        </c:dLbls>
        <c:marker val="1"/>
        <c:smooth val="0"/>
        <c:axId val="89613056"/>
        <c:axId val="89613824"/>
      </c:lineChart>
      <c:catAx>
        <c:axId val="89613056"/>
        <c:scaling>
          <c:orientation val="minMax"/>
        </c:scaling>
        <c:delete val="0"/>
        <c:axPos val="b"/>
        <c:numFmt formatCode="General"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89613824"/>
        <c:crosses val="autoZero"/>
        <c:auto val="1"/>
        <c:lblAlgn val="ctr"/>
        <c:lblOffset val="100"/>
        <c:tickLblSkip val="1"/>
        <c:noMultiLvlLbl val="0"/>
      </c:catAx>
      <c:valAx>
        <c:axId val="89613824"/>
        <c:scaling>
          <c:orientation val="minMax"/>
          <c:max val="110000"/>
          <c:min val="0"/>
        </c:scaling>
        <c:delete val="0"/>
        <c:axPos val="l"/>
        <c:majorGridlines>
          <c:spPr>
            <a:ln w="12700">
              <a:solidFill>
                <a:srgbClr val="C0C0C0"/>
              </a:solidFill>
              <a:prstDash val="solid"/>
            </a:ln>
          </c:spPr>
        </c:majorGridlines>
        <c:title>
          <c:tx>
            <c:rich>
              <a:bodyPr rot="0"/>
              <a:lstStyle/>
              <a:p>
                <a:pPr>
                  <a:defRPr sz="1075" b="0" i="0" baseline="0">
                    <a:solidFill>
                      <a:srgbClr val="000000"/>
                    </a:solidFill>
                    <a:latin typeface="ＭＳ Ｐゴシック"/>
                    <a:ea typeface="ＭＳ Ｐゴシック"/>
                  </a:defRPr>
                </a:pPr>
                <a:r>
                  <a:rPr lang="ja-JP" altLang="en-US" b="0" i="0" baseline="0">
                    <a:solidFill>
                      <a:srgbClr val="000000"/>
                    </a:solidFill>
                    <a:latin typeface="ＭＳ Ｐゴシック"/>
                    <a:ea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8961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7.65</c:v>
                </c:pt>
                <c:pt idx="1">
                  <c:v>10.01</c:v>
                </c:pt>
                <c:pt idx="2">
                  <c:v>8.51</c:v>
                </c:pt>
                <c:pt idx="3">
                  <c:v>8.86</c:v>
                </c:pt>
                <c:pt idx="4">
                  <c:v>11.01</c:v>
                </c:pt>
              </c:numCache>
            </c:numRef>
          </c:val>
          <c:extLst>
            <c:ext xmlns:c16="http://schemas.microsoft.com/office/drawing/2014/chart" uri="{C3380CC4-5D6E-409C-BE32-E72D297353CC}">
              <c16:uniqueId val="{00000000-BA4E-4ADA-BD46-9A2909EFEF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25.39</c:v>
                </c:pt>
                <c:pt idx="1">
                  <c:v>27.77</c:v>
                </c:pt>
                <c:pt idx="2">
                  <c:v>30.16</c:v>
                </c:pt>
                <c:pt idx="3">
                  <c:v>25.37</c:v>
                </c:pt>
                <c:pt idx="4">
                  <c:v>21.05</c:v>
                </c:pt>
              </c:numCache>
            </c:numRef>
          </c:val>
          <c:extLst>
            <c:ext xmlns:c16="http://schemas.microsoft.com/office/drawing/2014/chart" uri="{C3380CC4-5D6E-409C-BE32-E72D297353CC}">
              <c16:uniqueId val="{00000001-BA4E-4ADA-BD46-9A2909EFEF89}"/>
            </c:ext>
          </c:extLst>
        </c:ser>
        <c:dLbls>
          <c:showLegendKey val="0"/>
          <c:showVal val="0"/>
          <c:showCatName val="0"/>
          <c:showSerName val="0"/>
          <c:showPercent val="0"/>
          <c:showBubbleSize val="0"/>
        </c:dLbls>
        <c:gapWidth val="250"/>
        <c:overlap val="100"/>
        <c:axId val="111874432"/>
        <c:axId val="11187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-3.32</c:v>
                </c:pt>
                <c:pt idx="1">
                  <c:v>7.03</c:v>
                </c:pt>
                <c:pt idx="2">
                  <c:v>2.2200000000000002</c:v>
                </c:pt>
                <c:pt idx="3">
                  <c:v>-3.02</c:v>
                </c:pt>
                <c:pt idx="4">
                  <c:v>-2.25</c:v>
                </c:pt>
              </c:numCache>
            </c:numRef>
          </c:val>
          <c:smooth val="0"/>
          <c:extLst>
            <c:ext xmlns:c16="http://schemas.microsoft.com/office/drawing/2014/chart" uri="{C3380CC4-5D6E-409C-BE32-E72D297353CC}">
              <c16:uniqueId val="{00000002-BA4E-4ADA-BD46-9A2909EFEF89}"/>
            </c:ext>
          </c:extLst>
        </c:ser>
        <c:dLbls>
          <c:showLegendKey val="0"/>
          <c:showVal val="0"/>
          <c:showCatName val="0"/>
          <c:showSerName val="0"/>
          <c:showPercent val="0"/>
          <c:showBubbleSize val="0"/>
        </c:dLbls>
        <c:marker val="1"/>
        <c:smooth val="0"/>
        <c:axId val="111874432"/>
        <c:axId val="111876352"/>
      </c:lineChart>
      <c:catAx>
        <c:axId val="11187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11876352"/>
        <c:crosses val="autoZero"/>
        <c:auto val="1"/>
        <c:lblAlgn val="ctr"/>
        <c:lblOffset val="100"/>
        <c:tickLblSkip val="1"/>
        <c:noMultiLvlLbl val="0"/>
      </c:catAx>
      <c:valAx>
        <c:axId val="11187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1187443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FB-4635-83F8-0897CB0E99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FB-4635-83F8-0897CB0E99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FB-4635-83F8-0897CB0E99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3FB-4635-83F8-0897CB0E99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0.04</c:v>
                </c:pt>
                <c:pt idx="4">
                  <c:v>#N/A</c:v>
                </c:pt>
                <c:pt idx="5">
                  <c:v>0.03</c:v>
                </c:pt>
                <c:pt idx="6">
                  <c:v>#N/A</c:v>
                </c:pt>
                <c:pt idx="7">
                  <c:v>0.04</c:v>
                </c:pt>
                <c:pt idx="8">
                  <c:v>#N/A</c:v>
                </c:pt>
                <c:pt idx="9">
                  <c:v>0.06</c:v>
                </c:pt>
              </c:numCache>
            </c:numRef>
          </c:val>
          <c:extLst>
            <c:ext xmlns:c16="http://schemas.microsoft.com/office/drawing/2014/chart" uri="{C3380CC4-5D6E-409C-BE32-E72D297353CC}">
              <c16:uniqueId val="{00000004-73FB-4635-83F8-0897CB0E99E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0.37</c:v>
                </c:pt>
                <c:pt idx="4">
                  <c:v>#N/A</c:v>
                </c:pt>
                <c:pt idx="5">
                  <c:v>0.31</c:v>
                </c:pt>
                <c:pt idx="6">
                  <c:v>#N/A</c:v>
                </c:pt>
                <c:pt idx="7">
                  <c:v>0.63</c:v>
                </c:pt>
                <c:pt idx="8">
                  <c:v>#N/A</c:v>
                </c:pt>
                <c:pt idx="9">
                  <c:v>0.55000000000000004</c:v>
                </c:pt>
              </c:numCache>
            </c:numRef>
          </c:val>
          <c:extLst>
            <c:ext xmlns:c16="http://schemas.microsoft.com/office/drawing/2014/chart" uri="{C3380CC4-5D6E-409C-BE32-E72D297353CC}">
              <c16:uniqueId val="{00000005-73FB-4635-83F8-0897CB0E99E8}"/>
            </c:ext>
          </c:extLst>
        </c:ser>
        <c:ser>
          <c:idx val="6"/>
          <c:order val="6"/>
          <c:tx>
            <c:strRef>
              <c:f>データシート!$A$33</c:f>
              <c:strCache>
                <c:ptCount val="1"/>
                <c:pt idx="0">
                  <c:v>神栖市公共下水道事業特別会計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0.21</c:v>
                </c:pt>
                <c:pt idx="4">
                  <c:v>#N/A</c:v>
                </c:pt>
                <c:pt idx="5">
                  <c:v>0.43</c:v>
                </c:pt>
                <c:pt idx="6">
                  <c:v>#N/A</c:v>
                </c:pt>
                <c:pt idx="7">
                  <c:v>0.56999999999999995</c:v>
                </c:pt>
                <c:pt idx="8">
                  <c:v>#N/A</c:v>
                </c:pt>
                <c:pt idx="9">
                  <c:v>0.71</c:v>
                </c:pt>
              </c:numCache>
            </c:numRef>
          </c:val>
          <c:extLst>
            <c:ext xmlns:c16="http://schemas.microsoft.com/office/drawing/2014/chart" uri="{C3380CC4-5D6E-409C-BE32-E72D297353CC}">
              <c16:uniqueId val="{00000006-73FB-4635-83F8-0897CB0E99E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2.12</c:v>
                </c:pt>
                <c:pt idx="2">
                  <c:v>#N/A</c:v>
                </c:pt>
                <c:pt idx="3">
                  <c:v>2.1</c:v>
                </c:pt>
                <c:pt idx="4">
                  <c:v>#N/A</c:v>
                </c:pt>
                <c:pt idx="5">
                  <c:v>1.38</c:v>
                </c:pt>
                <c:pt idx="6">
                  <c:v>#N/A</c:v>
                </c:pt>
                <c:pt idx="7">
                  <c:v>0.5</c:v>
                </c:pt>
                <c:pt idx="8">
                  <c:v>#N/A</c:v>
                </c:pt>
                <c:pt idx="9">
                  <c:v>2.17</c:v>
                </c:pt>
              </c:numCache>
            </c:numRef>
          </c:val>
          <c:extLst>
            <c:ext xmlns:c16="http://schemas.microsoft.com/office/drawing/2014/chart" uri="{C3380CC4-5D6E-409C-BE32-E72D297353CC}">
              <c16:uniqueId val="{00000007-73FB-4635-83F8-0897CB0E99E8}"/>
            </c:ext>
          </c:extLst>
        </c:ser>
        <c:ser>
          <c:idx val="8"/>
          <c:order val="8"/>
          <c:tx>
            <c:strRef>
              <c:f>データシート!$A$35</c:f>
              <c:strCache>
                <c:ptCount val="1"/>
                <c:pt idx="0">
                  <c:v>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c:v>
                </c:pt>
                <c:pt idx="2">
                  <c:v>#N/A</c:v>
                </c:pt>
                <c:pt idx="3">
                  <c:v>4.84</c:v>
                </c:pt>
                <c:pt idx="4">
                  <c:v>#N/A</c:v>
                </c:pt>
                <c:pt idx="5">
                  <c:v>4.59</c:v>
                </c:pt>
                <c:pt idx="6">
                  <c:v>#N/A</c:v>
                </c:pt>
                <c:pt idx="7">
                  <c:v>6</c:v>
                </c:pt>
                <c:pt idx="8">
                  <c:v>#N/A</c:v>
                </c:pt>
                <c:pt idx="9">
                  <c:v>7.07</c:v>
                </c:pt>
              </c:numCache>
            </c:numRef>
          </c:val>
          <c:extLst>
            <c:ext xmlns:c16="http://schemas.microsoft.com/office/drawing/2014/chart" uri="{C3380CC4-5D6E-409C-BE32-E72D297353CC}">
              <c16:uniqueId val="{00000008-73FB-4635-83F8-0897CB0E99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7.65</c:v>
                </c:pt>
                <c:pt idx="2">
                  <c:v>#N/A</c:v>
                </c:pt>
                <c:pt idx="3">
                  <c:v>10</c:v>
                </c:pt>
                <c:pt idx="4">
                  <c:v>#N/A</c:v>
                </c:pt>
                <c:pt idx="5">
                  <c:v>8.51</c:v>
                </c:pt>
                <c:pt idx="6">
                  <c:v>#N/A</c:v>
                </c:pt>
                <c:pt idx="7">
                  <c:v>8.86</c:v>
                </c:pt>
                <c:pt idx="8">
                  <c:v>#N/A</c:v>
                </c:pt>
                <c:pt idx="9">
                  <c:v>11.01</c:v>
                </c:pt>
              </c:numCache>
            </c:numRef>
          </c:val>
          <c:extLst>
            <c:ext xmlns:c16="http://schemas.microsoft.com/office/drawing/2014/chart" uri="{C3380CC4-5D6E-409C-BE32-E72D297353CC}">
              <c16:uniqueId val="{00000009-73FB-4635-83F8-0897CB0E99E8}"/>
            </c:ext>
          </c:extLst>
        </c:ser>
        <c:dLbls>
          <c:showLegendKey val="0"/>
          <c:showVal val="0"/>
          <c:showCatName val="0"/>
          <c:showSerName val="0"/>
          <c:showPercent val="0"/>
          <c:showBubbleSize val="0"/>
        </c:dLbls>
        <c:gapWidth val="150"/>
        <c:overlap val="100"/>
        <c:axId val="111966080"/>
        <c:axId val="111967616"/>
      </c:barChart>
      <c:catAx>
        <c:axId val="11196608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111967616"/>
        <c:crosses val="autoZero"/>
        <c:auto val="1"/>
        <c:lblAlgn val="ctr"/>
        <c:lblOffset val="100"/>
        <c:tickLblSkip val="1"/>
        <c:noMultiLvlLbl val="0"/>
      </c:catAx>
      <c:valAx>
        <c:axId val="11196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11966080"/>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1849</c:v>
                </c:pt>
                <c:pt idx="5">
                  <c:v>1938</c:v>
                </c:pt>
                <c:pt idx="8">
                  <c:v>2025</c:v>
                </c:pt>
                <c:pt idx="11">
                  <c:v>2025</c:v>
                </c:pt>
                <c:pt idx="14">
                  <c:v>2385</c:v>
                </c:pt>
              </c:numCache>
            </c:numRef>
          </c:val>
          <c:extLst>
            <c:ext xmlns:c16="http://schemas.microsoft.com/office/drawing/2014/chart" uri="{C3380CC4-5D6E-409C-BE32-E72D297353CC}">
              <c16:uniqueId val="{00000000-424F-480C-B67D-B1F6957852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4F-480C-B67D-B1F6957852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80</c:v>
                </c:pt>
                <c:pt idx="3">
                  <c:v>80</c:v>
                </c:pt>
                <c:pt idx="6">
                  <c:v>59</c:v>
                </c:pt>
                <c:pt idx="9">
                  <c:v>103</c:v>
                </c:pt>
                <c:pt idx="12">
                  <c:v>193</c:v>
                </c:pt>
              </c:numCache>
            </c:numRef>
          </c:val>
          <c:extLst>
            <c:ext xmlns:c16="http://schemas.microsoft.com/office/drawing/2014/chart" uri="{C3380CC4-5D6E-409C-BE32-E72D297353CC}">
              <c16:uniqueId val="{00000002-424F-480C-B67D-B1F6957852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382</c:v>
                </c:pt>
                <c:pt idx="3">
                  <c:v>377</c:v>
                </c:pt>
                <c:pt idx="6">
                  <c:v>335</c:v>
                </c:pt>
                <c:pt idx="9">
                  <c:v>253</c:v>
                </c:pt>
                <c:pt idx="12">
                  <c:v>173</c:v>
                </c:pt>
              </c:numCache>
            </c:numRef>
          </c:val>
          <c:extLst>
            <c:ext xmlns:c16="http://schemas.microsoft.com/office/drawing/2014/chart" uri="{C3380CC4-5D6E-409C-BE32-E72D297353CC}">
              <c16:uniqueId val="{00000003-424F-480C-B67D-B1F6957852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702</c:v>
                </c:pt>
                <c:pt idx="3">
                  <c:v>663</c:v>
                </c:pt>
                <c:pt idx="6">
                  <c:v>721</c:v>
                </c:pt>
                <c:pt idx="9">
                  <c:v>722</c:v>
                </c:pt>
                <c:pt idx="12">
                  <c:v>688</c:v>
                </c:pt>
              </c:numCache>
            </c:numRef>
          </c:val>
          <c:extLst>
            <c:ext xmlns:c16="http://schemas.microsoft.com/office/drawing/2014/chart" uri="{C3380CC4-5D6E-409C-BE32-E72D297353CC}">
              <c16:uniqueId val="{00000004-424F-480C-B67D-B1F6957852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4F-480C-B67D-B1F6957852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4F-480C-B67D-B1F6957852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2179</c:v>
                </c:pt>
                <c:pt idx="3">
                  <c:v>2174</c:v>
                </c:pt>
                <c:pt idx="6">
                  <c:v>2151</c:v>
                </c:pt>
                <c:pt idx="9">
                  <c:v>2045</c:v>
                </c:pt>
                <c:pt idx="12">
                  <c:v>2563</c:v>
                </c:pt>
              </c:numCache>
            </c:numRef>
          </c:val>
          <c:extLst>
            <c:ext xmlns:c16="http://schemas.microsoft.com/office/drawing/2014/chart" uri="{C3380CC4-5D6E-409C-BE32-E72D297353CC}">
              <c16:uniqueId val="{00000007-424F-480C-B67D-B1F695785273}"/>
            </c:ext>
          </c:extLst>
        </c:ser>
        <c:dLbls>
          <c:showLegendKey val="0"/>
          <c:showVal val="0"/>
          <c:showCatName val="0"/>
          <c:showSerName val="0"/>
          <c:showPercent val="0"/>
          <c:showBubbleSize val="0"/>
        </c:dLbls>
        <c:gapWidth val="100"/>
        <c:overlap val="100"/>
        <c:axId val="90751360"/>
        <c:axId val="9075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1494</c:v>
                </c:pt>
                <c:pt idx="2">
                  <c:v>#N/A</c:v>
                </c:pt>
                <c:pt idx="3">
                  <c:v>#N/A</c:v>
                </c:pt>
                <c:pt idx="4">
                  <c:v>1356</c:v>
                </c:pt>
                <c:pt idx="5">
                  <c:v>#N/A</c:v>
                </c:pt>
                <c:pt idx="6">
                  <c:v>#N/A</c:v>
                </c:pt>
                <c:pt idx="7">
                  <c:v>1241</c:v>
                </c:pt>
                <c:pt idx="8">
                  <c:v>#N/A</c:v>
                </c:pt>
                <c:pt idx="9">
                  <c:v>#N/A</c:v>
                </c:pt>
                <c:pt idx="10">
                  <c:v>1098</c:v>
                </c:pt>
                <c:pt idx="11">
                  <c:v>#N/A</c:v>
                </c:pt>
                <c:pt idx="12">
                  <c:v>#N/A</c:v>
                </c:pt>
                <c:pt idx="13">
                  <c:v>1232</c:v>
                </c:pt>
                <c:pt idx="14">
                  <c:v>#N/A</c:v>
                </c:pt>
              </c:numCache>
            </c:numRef>
          </c:val>
          <c:smooth val="0"/>
          <c:extLst>
            <c:ext xmlns:c16="http://schemas.microsoft.com/office/drawing/2014/chart" uri="{C3380CC4-5D6E-409C-BE32-E72D297353CC}">
              <c16:uniqueId val="{00000008-424F-480C-B67D-B1F695785273}"/>
            </c:ext>
          </c:extLst>
        </c:ser>
        <c:dLbls>
          <c:showLegendKey val="0"/>
          <c:showVal val="0"/>
          <c:showCatName val="0"/>
          <c:showSerName val="0"/>
          <c:showPercent val="0"/>
          <c:showBubbleSize val="0"/>
        </c:dLbls>
        <c:marker val="1"/>
        <c:smooth val="0"/>
        <c:axId val="90751360"/>
        <c:axId val="90753280"/>
      </c:lineChart>
      <c:catAx>
        <c:axId val="9075136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90753280"/>
        <c:crosses val="autoZero"/>
        <c:auto val="1"/>
        <c:lblAlgn val="ctr"/>
        <c:lblOffset val="100"/>
        <c:tickLblSkip val="1"/>
        <c:noMultiLvlLbl val="0"/>
      </c:catAx>
      <c:valAx>
        <c:axId val="9075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90751360"/>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19822</c:v>
                </c:pt>
                <c:pt idx="5">
                  <c:v>20367</c:v>
                </c:pt>
                <c:pt idx="8">
                  <c:v>21063</c:v>
                </c:pt>
                <c:pt idx="11">
                  <c:v>21040</c:v>
                </c:pt>
                <c:pt idx="14">
                  <c:v>20121</c:v>
                </c:pt>
              </c:numCache>
            </c:numRef>
          </c:val>
          <c:extLst>
            <c:ext xmlns:c16="http://schemas.microsoft.com/office/drawing/2014/chart" uri="{C3380CC4-5D6E-409C-BE32-E72D297353CC}">
              <c16:uniqueId val="{00000000-4AC7-4BD3-A4A5-3E6291F2CC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291</c:v>
                </c:pt>
                <c:pt idx="5">
                  <c:v>294</c:v>
                </c:pt>
                <c:pt idx="8">
                  <c:v>261</c:v>
                </c:pt>
                <c:pt idx="11">
                  <c:v>227</c:v>
                </c:pt>
                <c:pt idx="14">
                  <c:v>208</c:v>
                </c:pt>
              </c:numCache>
            </c:numRef>
          </c:val>
          <c:extLst>
            <c:ext xmlns:c16="http://schemas.microsoft.com/office/drawing/2014/chart" uri="{C3380CC4-5D6E-409C-BE32-E72D297353CC}">
              <c16:uniqueId val="{00000001-4AC7-4BD3-A4A5-3E6291F2CC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10226</c:v>
                </c:pt>
                <c:pt idx="5">
                  <c:v>12120</c:v>
                </c:pt>
                <c:pt idx="8">
                  <c:v>13889</c:v>
                </c:pt>
                <c:pt idx="11">
                  <c:v>12899</c:v>
                </c:pt>
                <c:pt idx="14">
                  <c:v>12434</c:v>
                </c:pt>
              </c:numCache>
            </c:numRef>
          </c:val>
          <c:extLst>
            <c:ext xmlns:c16="http://schemas.microsoft.com/office/drawing/2014/chart" uri="{C3380CC4-5D6E-409C-BE32-E72D297353CC}">
              <c16:uniqueId val="{00000002-4AC7-4BD3-A4A5-3E6291F2CC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C7-4BD3-A4A5-3E6291F2CC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C7-4BD3-A4A5-3E6291F2CC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c:v>
                </c:pt>
                <c:pt idx="3">
                  <c:v>4</c:v>
                </c:pt>
                <c:pt idx="6">
                  <c:v>0</c:v>
                </c:pt>
                <c:pt idx="9">
                  <c:v>6</c:v>
                </c:pt>
                <c:pt idx="12">
                  <c:v>4</c:v>
                </c:pt>
              </c:numCache>
            </c:numRef>
          </c:val>
          <c:extLst>
            <c:ext xmlns:c16="http://schemas.microsoft.com/office/drawing/2014/chart" uri="{C3380CC4-5D6E-409C-BE32-E72D297353CC}">
              <c16:uniqueId val="{00000005-4AC7-4BD3-A4A5-3E6291F2CC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4560</c:v>
                </c:pt>
                <c:pt idx="3">
                  <c:v>4274</c:v>
                </c:pt>
                <c:pt idx="6">
                  <c:v>3858</c:v>
                </c:pt>
                <c:pt idx="9">
                  <c:v>3487</c:v>
                </c:pt>
                <c:pt idx="12">
                  <c:v>3350</c:v>
                </c:pt>
              </c:numCache>
            </c:numRef>
          </c:val>
          <c:extLst>
            <c:ext xmlns:c16="http://schemas.microsoft.com/office/drawing/2014/chart" uri="{C3380CC4-5D6E-409C-BE32-E72D297353CC}">
              <c16:uniqueId val="{00000006-4AC7-4BD3-A4A5-3E6291F2CC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927</c:v>
                </c:pt>
                <c:pt idx="3">
                  <c:v>814</c:v>
                </c:pt>
                <c:pt idx="6">
                  <c:v>1210</c:v>
                </c:pt>
                <c:pt idx="9">
                  <c:v>1309</c:v>
                </c:pt>
                <c:pt idx="12">
                  <c:v>1223</c:v>
                </c:pt>
              </c:numCache>
            </c:numRef>
          </c:val>
          <c:extLst>
            <c:ext xmlns:c16="http://schemas.microsoft.com/office/drawing/2014/chart" uri="{C3380CC4-5D6E-409C-BE32-E72D297353CC}">
              <c16:uniqueId val="{00000007-4AC7-4BD3-A4A5-3E6291F2CC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8180</c:v>
                </c:pt>
                <c:pt idx="3">
                  <c:v>7893</c:v>
                </c:pt>
                <c:pt idx="6">
                  <c:v>8718</c:v>
                </c:pt>
                <c:pt idx="9">
                  <c:v>9359</c:v>
                </c:pt>
                <c:pt idx="12">
                  <c:v>10150</c:v>
                </c:pt>
              </c:numCache>
            </c:numRef>
          </c:val>
          <c:extLst>
            <c:ext xmlns:c16="http://schemas.microsoft.com/office/drawing/2014/chart" uri="{C3380CC4-5D6E-409C-BE32-E72D297353CC}">
              <c16:uniqueId val="{00000008-4AC7-4BD3-A4A5-3E6291F2CC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7858</c:v>
                </c:pt>
                <c:pt idx="12">
                  <c:v>7858</c:v>
                </c:pt>
              </c:numCache>
            </c:numRef>
          </c:val>
          <c:extLst>
            <c:ext xmlns:c16="http://schemas.microsoft.com/office/drawing/2014/chart" uri="{C3380CC4-5D6E-409C-BE32-E72D297353CC}">
              <c16:uniqueId val="{00000009-4AC7-4BD3-A4A5-3E6291F2CC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19335</c:v>
                </c:pt>
                <c:pt idx="3">
                  <c:v>19377</c:v>
                </c:pt>
                <c:pt idx="6">
                  <c:v>18936</c:v>
                </c:pt>
                <c:pt idx="9">
                  <c:v>18100</c:v>
                </c:pt>
                <c:pt idx="12">
                  <c:v>16792</c:v>
                </c:pt>
              </c:numCache>
            </c:numRef>
          </c:val>
          <c:extLst>
            <c:ext xmlns:c16="http://schemas.microsoft.com/office/drawing/2014/chart" uri="{C3380CC4-5D6E-409C-BE32-E72D297353CC}">
              <c16:uniqueId val="{0000000A-4AC7-4BD3-A4A5-3E6291F2CC2F}"/>
            </c:ext>
          </c:extLst>
        </c:ser>
        <c:dLbls>
          <c:showLegendKey val="0"/>
          <c:showVal val="0"/>
          <c:showCatName val="0"/>
          <c:showSerName val="0"/>
          <c:showPercent val="0"/>
          <c:showBubbleSize val="0"/>
        </c:dLbls>
        <c:gapWidth val="100"/>
        <c:overlap val="100"/>
        <c:axId val="105537536"/>
        <c:axId val="10553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2672</c:v>
                </c:pt>
                <c:pt idx="2">
                  <c:v>#N/A</c:v>
                </c:pt>
                <c:pt idx="3">
                  <c:v>#N/A</c:v>
                </c:pt>
                <c:pt idx="4">
                  <c:v>0</c:v>
                </c:pt>
                <c:pt idx="5">
                  <c:v>#N/A</c:v>
                </c:pt>
                <c:pt idx="6">
                  <c:v>#N/A</c:v>
                </c:pt>
                <c:pt idx="7">
                  <c:v>0</c:v>
                </c:pt>
                <c:pt idx="8">
                  <c:v>#N/A</c:v>
                </c:pt>
                <c:pt idx="9">
                  <c:v>#N/A</c:v>
                </c:pt>
                <c:pt idx="10">
                  <c:v>5952</c:v>
                </c:pt>
                <c:pt idx="11">
                  <c:v>#N/A</c:v>
                </c:pt>
                <c:pt idx="12">
                  <c:v>#N/A</c:v>
                </c:pt>
                <c:pt idx="13">
                  <c:v>6614</c:v>
                </c:pt>
                <c:pt idx="14">
                  <c:v>#N/A</c:v>
                </c:pt>
              </c:numCache>
            </c:numRef>
          </c:val>
          <c:smooth val="0"/>
          <c:extLst>
            <c:ext xmlns:c16="http://schemas.microsoft.com/office/drawing/2014/chart" uri="{C3380CC4-5D6E-409C-BE32-E72D297353CC}">
              <c16:uniqueId val="{0000000B-4AC7-4BD3-A4A5-3E6291F2CC2F}"/>
            </c:ext>
          </c:extLst>
        </c:ser>
        <c:dLbls>
          <c:showLegendKey val="0"/>
          <c:showVal val="0"/>
          <c:showCatName val="0"/>
          <c:showSerName val="0"/>
          <c:showPercent val="0"/>
          <c:showBubbleSize val="0"/>
        </c:dLbls>
        <c:marker val="1"/>
        <c:smooth val="0"/>
        <c:axId val="105537536"/>
        <c:axId val="105539456"/>
      </c:lineChart>
      <c:catAx>
        <c:axId val="105537536"/>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105539456"/>
        <c:crosses val="autoZero"/>
        <c:auto val="1"/>
        <c:lblAlgn val="ctr"/>
        <c:lblOffset val="100"/>
        <c:tickLblSkip val="1"/>
        <c:noMultiLvlLbl val="0"/>
      </c:catAx>
      <c:valAx>
        <c:axId val="10553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0553753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{0E83602C-15E3-4599-8EC2-69CC684F9F26}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{4D7D4D2B-375E-4347-960D-491BDF23D507}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{CAE77236-37C0-49B2-9159-E8100AB84AD5}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{6C6881D5-A137-4AC4-AC5C-78BAEC806746}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{E820ADF9-E102-4D69-BAE8-94C27514A2C8}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56.2</c:v>
                </c:pt>
                <c:pt idx="4">
                  <c:v>54.3</c:v>
                </c:pt>
              </c:numCache>
            </c:numRef>
          </c:xVal>
          <c:yVal>
            <c:numRef>
              <c:f>公会計指標分析・財政指標組合せ分析表!$K$51:$O$51</c:f>
              <c:numCache>
                <c:formatCode>#,##0.0;"▲ "#,##0.0</c:formatCode>
                <c:ptCount val="5"/>
                <c:pt idx="3">
                  <c:v>22.3</c:v>
                </c:pt>
                <c:pt idx="4">
                  <c:v>25.2</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{8801D13A-C214-40C3-B1DA-CACE45F59E3B}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{46BD2CBB-ECB1-4FD7-8A9C-A2C662FC8E18}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{2F9ECE8A-561D-4978-838D-68EC2FCDDDBD}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{A9019885-9936-4DD0-BBEA-3375862611B6}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{0A2F87B2-D7FC-43E5-A476-50A60C86CBC7}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c:v>
                </c:pt>
                <c:pt idx="4">
                  <c:v>59.2</c:v>
                </c:pt>
              </c:numCache>
            </c:numRef>
          </c:xVal>
          <c:yVal>
            <c:numRef>
              <c:f>公会計指標分析・財政指標組合せ分析表!$K$55:$O$55</c:f>
              <c:numCache>
                <c:formatCode>#,##0.0;"▲ "#,##0.0</c:formatCode>
                <c:ptCount val="5"/>
                <c:pt idx="3">
                  <c:v>35.700000000000003</c:v>
                </c:pt>
                <c:pt idx="4">
                  <c:v>33.9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3095424"/>
        <c:axId val="113097344"/>
      </c:scatterChart>
      <c:valAx>
        <c:axId val="113095424"/>
        <c:scaling>
          <c:orientation val="minMax"/>
          <c:max val="59.7"/>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097344"/>
        <c:crosses val="autoZero"/>
        <c:crossBetween val="midCat"/>
      </c:valAx>
      <c:valAx>
        <c:axId val="113097344"/>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095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{94184E67-D3E1-41D6-9046-2CD21219809E}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{9ADF7998-C4C9-4D8D-95B5-998E17EB3EAC}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{A39CBC66-BC41-4F92-8D68-507517682649}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{C6920C39-19A2-4B00-AB78-3F5CDE41E463}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{7E3D159D-E80B-48C4-A84C-8B2AC3BFEC73}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c:v>
                </c:pt>
                <c:pt idx="1">
                  <c:v>5.7</c:v>
                </c:pt>
                <c:pt idx="2">
                  <c:v>5.4</c:v>
                </c:pt>
                <c:pt idx="3">
                  <c:v>4.7</c:v>
                </c:pt>
                <c:pt idx="4">
                  <c:v>4.5</c:v>
                </c:pt>
              </c:numCache>
            </c:numRef>
          </c:xVal>
          <c:yVal>
            <c:numRef>
              <c:f>公会計指標分析・財政指標組合せ分析表!$K$73:$O$73</c:f>
              <c:numCache>
                <c:formatCode>#,##0.0;"▲ "#,##0.0</c:formatCode>
                <c:ptCount val="5"/>
                <c:pt idx="0">
                  <c:v>11</c:v>
                </c:pt>
                <c:pt idx="3">
                  <c:v>22.3</c:v>
                </c:pt>
                <c:pt idx="4">
                  <c:v>25.2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{A96256E8-3370-4E88-AF34-8D96E085E458}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{FED01804-DC4E-4E9C-8C48-C52164F5567D}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{B3176E82-FA4C-4A0A-894D-6304372B5DF4}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{300FC76E-BAA8-4EE8-B2F3-F494423A241C}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{F54B4A2D-6C50-4D31-8BC4-CA0A4DDB649A}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7.4</c:v>
                </c:pt>
              </c:numCache>
            </c:numRef>
          </c:xVal>
          <c:yVal>
            <c:numRef>
              <c:f>公会計指標分析・財政指標組合せ分析表!$K$77:$O$77</c:f>
              <c:numCache>
                <c:formatCode>#,##0.0;"▲ "#,##0.0</c:formatCode>
                <c:ptCount val="5"/>
                <c:pt idx="0">
                  <c:v>52.6</c:v>
                </c:pt>
                <c:pt idx="1">
                  <c:v>41.3</c:v>
                </c:pt>
                <c:pt idx="2">
                  <c:v>33</c:v>
                </c:pt>
                <c:pt idx="3">
                  <c:v>35.700000000000003</c:v>
                </c:pt>
                <c:pt idx="4">
                  <c:v>33.9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3222400"/>
        <c:axId val="113224320"/>
      </c:scatterChart>
      <c:valAx>
        <c:axId val="113222400"/>
        <c:scaling>
          <c:orientation val="minMax"/>
          <c:max val="10.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24320"/>
        <c:crosses val="autoZero"/>
        <c:crossBetween val="midCat"/>
      </c:valAx>
      <c:valAx>
        <c:axId val="113224320"/>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22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（9）実質公債費比率（分子）の構造（市町村）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実質公債費比率は，市債借入の抑制や一部事務組合における元利償還額の減により，前年比で０．２ポイント減少し，４．５％となった。</a:t>
          </a:r>
        </a:p>
        <a:p>
          <a:pPr algn="l"/>
          <a:r>
            <a:rPr sz="1400" b="0" i="0" u="none" strike="noStrike" baseline="0">
              <a:solidFill>
                <a:srgbClr val="000000"/>
              </a:solidFill>
              <a:latin typeface="ＭＳ ゴシック"/>
              <a:ea typeface="ＭＳ ゴシック"/>
            </a:rPr>
            <a:t>　元利償還金が前年度より増えたのは，合併特例債の償還期間を短く設定したため，一時的に償還金が増加し</a:t>
          </a:r>
          <a:r>
            <a:rPr sz="1400" b="0" i="0" u="none" strike="noStrike" baseline="0">
              <a:solidFill>
                <a:sysClr val="windowText" lastClr="000000"/>
              </a:solidFill>
              <a:latin typeface="ＭＳ ゴシック"/>
              <a:ea typeface="ＭＳ ゴシック"/>
            </a:rPr>
            <a:t>た</a:t>
          </a:r>
          <a:r>
            <a:rPr lang="ja-JP" altLang="en-US" sz="1400" b="0" i="0" u="none" strike="noStrike" baseline="0">
              <a:solidFill>
                <a:sysClr val="windowText" lastClr="000000"/>
              </a:solidFill>
              <a:latin typeface="ＭＳ ゴシック"/>
              <a:ea typeface="ＭＳ ゴシック"/>
            </a:rPr>
            <a:t>ことによるものである</a:t>
          </a:r>
          <a:r>
            <a:rPr sz="1400" b="0" i="0" u="none" strike="noStrike" baseline="0">
              <a:solidFill>
                <a:sysClr val="windowText" lastClr="000000"/>
              </a:solidFill>
              <a:latin typeface="ＭＳ ゴシック"/>
              <a:ea typeface="ＭＳ ゴシック"/>
            </a:rPr>
            <a:t>。</a:t>
          </a:r>
        </a:p>
        <a:p>
          <a:pPr algn="l"/>
          <a:r>
            <a:rPr sz="1400" b="0" i="0" u="none" strike="noStrike" baseline="0">
              <a:solidFill>
                <a:srgbClr val="000000"/>
              </a:solidFill>
              <a:latin typeface="ＭＳ ゴシック"/>
              <a:ea typeface="ＭＳ ゴシック"/>
            </a:rPr>
            <a:t>　今後も借入額の抑制や交付税算入等が有利な事業の借入を優先するなどして，引き続き低水準の維持に努める。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4098"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4106"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4107"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4108"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4109"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4110"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4111"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4112"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（10）将来負担比率（分子）の構造（市町村）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4118"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将来負担比率について，財政調整基金等の取崩しによる充当可能基金の減や，配水場更新にともなう水道事業への出資金の増などにより，２．９ポイント増加し，２５．２％となっている。</a:t>
          </a:r>
        </a:p>
        <a:p>
          <a:pPr algn="l"/>
          <a:r>
            <a:rPr sz="1400" b="0" i="0" u="none" strike="noStrike" baseline="0">
              <a:solidFill>
                <a:srgbClr val="000000"/>
              </a:solidFill>
              <a:latin typeface="ＭＳ ゴシック"/>
              <a:ea typeface="ＭＳ ゴシック"/>
            </a:rPr>
            <a:t>　今後も引き続き新規発行債の抑制や充当可能財源の確保，事業実施の効率化を図り，財政の健全性を維持するよう努める。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94,934
92,724
146.98
48,672,389
45,298,950
3,144,401
28,549,332
16,792,130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当市では，昭和</a:t>
          </a:r>
          <a:r>
            <a:rPr kumimoji="1" lang="en-US" altLang="ja-JP" sz="1100">
              <a:latin typeface="ＭＳ Ｐゴシック"/>
            </a:rPr>
            <a:t>30</a:t>
          </a:r>
          <a:r>
            <a:rPr kumimoji="1" lang="ja-JP" altLang="en-US" sz="1100">
              <a:latin typeface="ＭＳ Ｐゴシック"/>
            </a:rPr>
            <a:t>年代後半に始まった鹿島開発によって昭和</a:t>
          </a:r>
          <a:r>
            <a:rPr kumimoji="1" lang="en-US" altLang="ja-JP" sz="1100">
              <a:latin typeface="ＭＳ Ｐゴシック"/>
            </a:rPr>
            <a:t>42</a:t>
          </a:r>
          <a:r>
            <a:rPr kumimoji="1" lang="ja-JP" altLang="en-US" sz="1100">
              <a:latin typeface="ＭＳ Ｐゴシック"/>
            </a:rPr>
            <a:t>年（</a:t>
          </a:r>
          <a:r>
            <a:rPr kumimoji="1" lang="en-US" altLang="ja-JP" sz="1100">
              <a:latin typeface="ＭＳ Ｐゴシック"/>
            </a:rPr>
            <a:t>1967</a:t>
          </a:r>
          <a:r>
            <a:rPr kumimoji="1" lang="ja-JP" altLang="en-US" sz="1100">
              <a:latin typeface="ＭＳ Ｐゴシック"/>
            </a:rPr>
            <a:t>年）の工業団地造成開始や，昭和</a:t>
          </a:r>
          <a:r>
            <a:rPr kumimoji="1" lang="en-US" altLang="ja-JP" sz="1100">
              <a:latin typeface="ＭＳ Ｐゴシック"/>
            </a:rPr>
            <a:t>44</a:t>
          </a:r>
          <a:r>
            <a:rPr kumimoji="1" lang="ja-JP" altLang="en-US" sz="1100">
              <a:latin typeface="ＭＳ Ｐゴシック"/>
            </a:rPr>
            <a:t>年（</a:t>
          </a:r>
          <a:r>
            <a:rPr kumimoji="1" lang="en-US" altLang="ja-JP" sz="1100">
              <a:latin typeface="ＭＳ Ｐゴシック"/>
            </a:rPr>
            <a:t>1969</a:t>
          </a:r>
          <a:r>
            <a:rPr kumimoji="1" lang="ja-JP" altLang="en-US" sz="1100">
              <a:latin typeface="ＭＳ Ｐゴシック"/>
            </a:rPr>
            <a:t>年）の鹿島港開港など，大規模開発が進められ，それに歩調を合わせるように，公共施設の建設や整備を急速に進めてきたため，老朽化に伴う更新を同時期に大量に迎えようとしており，県内平均に比べ有形固定資産減価償却率は高い水準にある。類似団体平均と比較して同水準ではあるものの，公共施設については，施設の更新や長寿命化，集約化あるいは新設の抑制等に向けた適切な管理が必要である。</a:t>
          </a: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4" name="テキスト ボックス 53"/>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6" name="テキスト ボックス 55"/>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0" name="テキスト ボックス 59"/>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2" name="テキスト ボックス 61"/>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2117</xdr:rowOff>
    </xdr:from>
    <xdr:to>
      <xdr:col>3</xdr:col>
      <xdr:colOff>1170940</xdr:colOff>
      <xdr:row>34</xdr:row>
      <xdr:rowOff>87842</xdr:rowOff>
    </xdr:to>
    <xdr:cxnSp macro="">
      <xdr:nvCxnSpPr>
        <xdr:cNvPr id="66" name="直線コネクタ 65"/>
        <xdr:cNvCxnSpPr/>
      </xdr:nvCxnSpPr>
      <xdr:spPr>
        <a:xfrm flipV="1">
          <a:off x="4760595" y="5240867"/>
          <a:ext cx="127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91669</xdr:rowOff>
    </xdr:from>
    <xdr:ext cx="405111" cy="259045"/>
    <xdr:sp macro="" textlink="">
      <xdr:nvSpPr>
        <xdr:cNvPr id="67"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a:t>
          </a:r>
          <a:endParaRPr kumimoji="1" lang="ja-JP" altLang="en-US" sz="1000" b="1">
            <a:latin typeface="ＭＳ Ｐゴシック"/>
          </a:endParaRPr>
        </a:p>
      </xdr:txBody>
    </xdr:sp>
    <xdr:clientData/>
  </xdr:oneCellAnchor>
  <xdr:twoCellAnchor>
    <xdr:from>
      <xdr:col>3</xdr:col>
      <xdr:colOff>1082675</xdr:colOff>
      <xdr:row>34</xdr:row>
      <xdr:rowOff>87842</xdr:rowOff>
    </xdr:from>
    <xdr:to>
      <xdr:col>3</xdr:col>
      <xdr:colOff>1260475</xdr:colOff>
      <xdr:row>34</xdr:row>
      <xdr:rowOff>87842</xdr:rowOff>
    </xdr:to>
    <xdr:cxnSp macro="">
      <xdr:nvCxnSpPr>
        <xdr:cNvPr id="68" name="直線コネクタ 67"/>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120244</xdr:rowOff>
    </xdr:from>
    <xdr:ext cx="405111" cy="259045"/>
    <xdr:sp macro="" textlink="">
      <xdr:nvSpPr>
        <xdr:cNvPr id="69"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3</xdr:col>
      <xdr:colOff>1082675</xdr:colOff>
      <xdr:row>26</xdr:row>
      <xdr:rowOff>2117</xdr:rowOff>
    </xdr:from>
    <xdr:to>
      <xdr:col>3</xdr:col>
      <xdr:colOff>1260475</xdr:colOff>
      <xdr:row>26</xdr:row>
      <xdr:rowOff>2117</xdr:rowOff>
    </xdr:to>
    <xdr:cxnSp macro="">
      <xdr:nvCxnSpPr>
        <xdr:cNvPr id="70" name="直線コネクタ 69"/>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35577</xdr:rowOff>
    </xdr:from>
    <xdr:ext cx="405111" cy="259045"/>
    <xdr:sp macro="" textlink="">
      <xdr:nvSpPr>
        <xdr:cNvPr id="71" name="有形固定資産減価償却率平均値テキスト"/>
        <xdr:cNvSpPr txBox="1"/>
      </xdr:nvSpPr>
      <xdr:spPr>
        <a:xfrm>
          <a:off x="4813300" y="5617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72" name="フローチャート : 判断 71"/>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65617</xdr:rowOff>
    </xdr:from>
    <xdr:to>
      <xdr:col>3</xdr:col>
      <xdr:colOff>511175</xdr:colOff>
      <xdr:row>31</xdr:row>
      <xdr:rowOff>167217</xdr:rowOff>
    </xdr:to>
    <xdr:sp macro="" textlink="">
      <xdr:nvSpPr>
        <xdr:cNvPr id="73" name="フローチャート : 判断 72"/>
        <xdr:cNvSpPr/>
      </xdr:nvSpPr>
      <xdr:spPr>
        <a:xfrm>
          <a:off x="40005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34</xdr:row>
      <xdr:rowOff>37042</xdr:rowOff>
    </xdr:from>
    <xdr:to>
      <xdr:col>3</xdr:col>
      <xdr:colOff>1222375</xdr:colOff>
      <xdr:row>34</xdr:row>
      <xdr:rowOff>138642</xdr:rowOff>
    </xdr:to>
    <xdr:sp macro="" textlink="">
      <xdr:nvSpPr>
        <xdr:cNvPr id="79" name="円/楕円 78"/>
        <xdr:cNvSpPr/>
      </xdr:nvSpPr>
      <xdr:spPr>
        <a:xfrm>
          <a:off x="4711700" y="66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123419</xdr:rowOff>
    </xdr:from>
    <xdr:ext cx="405111" cy="259045"/>
    <xdr:sp macro="" textlink="">
      <xdr:nvSpPr>
        <xdr:cNvPr id="80" name="有形固定資産減価償却率該当値テキスト"/>
        <xdr:cNvSpPr txBox="1"/>
      </xdr:nvSpPr>
      <xdr:spPr>
        <a:xfrm>
          <a:off x="4813300" y="6562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38100</xdr:rowOff>
    </xdr:from>
    <xdr:to>
      <xdr:col>3</xdr:col>
      <xdr:colOff>511175</xdr:colOff>
      <xdr:row>32</xdr:row>
      <xdr:rowOff>139700</xdr:rowOff>
    </xdr:to>
    <xdr:sp macro="" textlink="">
      <xdr:nvSpPr>
        <xdr:cNvPr id="81" name="円/楕円 80"/>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88900</xdr:rowOff>
    </xdr:from>
    <xdr:to>
      <xdr:col>3</xdr:col>
      <xdr:colOff>1171575</xdr:colOff>
      <xdr:row>34</xdr:row>
      <xdr:rowOff>87842</xdr:rowOff>
    </xdr:to>
    <xdr:cxnSp macro="">
      <xdr:nvCxnSpPr>
        <xdr:cNvPr id="82" name="直線コネクタ 81"/>
        <xdr:cNvCxnSpPr/>
      </xdr:nvCxnSpPr>
      <xdr:spPr>
        <a:xfrm>
          <a:off x="4051300" y="6356350"/>
          <a:ext cx="7112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12294</xdr:rowOff>
    </xdr:from>
    <xdr:ext cx="405111" cy="259045"/>
    <xdr:sp macro="" textlink="">
      <xdr:nvSpPr>
        <xdr:cNvPr id="83" name="n_1aveValue有形固定資産減価償却率"/>
        <xdr:cNvSpPr txBox="1"/>
      </xdr:nvSpPr>
      <xdr:spPr>
        <a:xfrm>
          <a:off x="3836043" y="593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130827</xdr:rowOff>
    </xdr:from>
    <xdr:ext cx="405111" cy="259045"/>
    <xdr:sp macro="" textlink="">
      <xdr:nvSpPr>
        <xdr:cNvPr id="84" name="n_1mainValue有形固定資産減価償却率"/>
        <xdr:cNvSpPr txBox="1"/>
      </xdr:nvSpPr>
      <xdr:spPr>
        <a:xfrm>
          <a:off x="3836043"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94,934
92,724
146.98
48,672,389
45,298,950
3,144,401
28,549,332
16,792,130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155122</xdr:rowOff>
    </xdr:from>
    <xdr:to>
      <xdr:col>6</xdr:col>
      <xdr:colOff>510540</xdr:colOff>
      <xdr:row>40</xdr:row>
      <xdr:rowOff>76200</xdr:rowOff>
    </xdr:to>
    <xdr:cxnSp macro="">
      <xdr:nvCxnSpPr>
        <xdr:cNvPr id="59" name="直線コネクタ 58"/>
        <xdr:cNvCxnSpPr/>
      </xdr:nvCxnSpPr>
      <xdr:spPr>
        <a:xfrm flipV="1">
          <a:off x="4634865" y="5812972"/>
          <a:ext cx="0" cy="11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80027</xdr:rowOff>
    </xdr:from>
    <xdr:ext cx="405111" cy="259045"/>
    <xdr:sp macro="" textlink="">
      <xdr:nvSpPr>
        <xdr:cNvPr id="60" name="【道路】&#10;有形固定資産減価償却率最小値テキスト"/>
        <xdr:cNvSpPr txBox="1"/>
      </xdr:nvSpPr>
      <xdr:spPr>
        <a:xfrm>
          <a:off x="4724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40</xdr:row>
      <xdr:rowOff>76200</xdr:rowOff>
    </xdr:from>
    <xdr:to>
      <xdr:col>6</xdr:col>
      <xdr:colOff>600075</xdr:colOff>
      <xdr:row>40</xdr:row>
      <xdr:rowOff>76200</xdr:rowOff>
    </xdr:to>
    <xdr:cxnSp macro="">
      <xdr:nvCxnSpPr>
        <xdr:cNvPr id="61" name="直線コネクタ 60"/>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101799</xdr:rowOff>
    </xdr:from>
    <xdr:ext cx="405111" cy="259045"/>
    <xdr:sp macro="" textlink="">
      <xdr:nvSpPr>
        <xdr:cNvPr id="62" name="【道路】&#10;有形固定資産減価償却率最大値テキスト"/>
        <xdr:cNvSpPr txBox="1"/>
      </xdr:nvSpPr>
      <xdr:spPr>
        <a:xfrm>
          <a:off x="4724400" y="558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67.6</a:t>
          </a:r>
          <a:endParaRPr kumimoji="1" lang="ja-JP" altLang="en-US" sz="1000" b="1">
            <a:latin typeface="ＭＳ Ｐゴシック"/>
          </a:endParaRPr>
        </a:p>
      </xdr:txBody>
    </xdr:sp>
    <xdr:clientData/>
  </xdr:oneCellAnchor>
  <xdr:twoCellAnchor>
    <xdr:from>
      <xdr:col>6</xdr:col>
      <xdr:colOff>422275</xdr:colOff>
      <xdr:row>33</xdr:row>
      <xdr:rowOff>155122</xdr:rowOff>
    </xdr:from>
    <xdr:to>
      <xdr:col>6</xdr:col>
      <xdr:colOff>600075</xdr:colOff>
      <xdr:row>33</xdr:row>
      <xdr:rowOff>155122</xdr:rowOff>
    </xdr:to>
    <xdr:cxnSp macro="">
      <xdr:nvCxnSpPr>
        <xdr:cNvPr id="63" name="直線コネクタ 62"/>
        <xdr:cNvCxnSpPr/>
      </xdr:nvCxnSpPr>
      <xdr:spPr>
        <a:xfrm>
          <a:off x="4546600" y="581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102705</xdr:rowOff>
    </xdr:from>
    <xdr:ext cx="405111" cy="259045"/>
    <xdr:sp macro="" textlink="">
      <xdr:nvSpPr>
        <xdr:cNvPr id="64" name="【道路】&#10;有形固定資産減価償却率平均値テキスト"/>
        <xdr:cNvSpPr txBox="1"/>
      </xdr:nvSpPr>
      <xdr:spPr>
        <a:xfrm>
          <a:off x="4724400" y="6103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79828</xdr:rowOff>
    </xdr:from>
    <xdr:to>
      <xdr:col>6</xdr:col>
      <xdr:colOff>561975</xdr:colOff>
      <xdr:row>37</xdr:row>
      <xdr:rowOff>9978</xdr:rowOff>
    </xdr:to>
    <xdr:sp macro="" textlink="">
      <xdr:nvSpPr>
        <xdr:cNvPr id="65" name="フローチャート : 判断 64"/>
        <xdr:cNvSpPr/>
      </xdr:nvSpPr>
      <xdr:spPr>
        <a:xfrm>
          <a:off x="4584700" y="625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25400</xdr:rowOff>
    </xdr:from>
    <xdr:to>
      <xdr:col>5</xdr:col>
      <xdr:colOff>409575</xdr:colOff>
      <xdr:row>40</xdr:row>
      <xdr:rowOff>127000</xdr:rowOff>
    </xdr:to>
    <xdr:sp macro="" textlink="">
      <xdr:nvSpPr>
        <xdr:cNvPr id="66" name="フローチャート : 判断 65"/>
        <xdr:cNvSpPr/>
      </xdr:nvSpPr>
      <xdr:spPr>
        <a:xfrm>
          <a:off x="3746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25400</xdr:rowOff>
    </xdr:from>
    <xdr:to>
      <xdr:col>6</xdr:col>
      <xdr:colOff>561975</xdr:colOff>
      <xdr:row>40</xdr:row>
      <xdr:rowOff>127000</xdr:rowOff>
    </xdr:to>
    <xdr:sp macro="" textlink="">
      <xdr:nvSpPr>
        <xdr:cNvPr id="72" name="円/楕円 71"/>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111777</xdr:rowOff>
    </xdr:from>
    <xdr:ext cx="405111" cy="259045"/>
    <xdr:sp macro="" textlink="">
      <xdr:nvSpPr>
        <xdr:cNvPr id="73" name="【道路】&#10;有形固定資産減価償却率該当値テキスト"/>
        <xdr:cNvSpPr txBox="1"/>
      </xdr:nvSpPr>
      <xdr:spPr>
        <a:xfrm>
          <a:off x="4724400"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39007</xdr:rowOff>
    </xdr:from>
    <xdr:to>
      <xdr:col>5</xdr:col>
      <xdr:colOff>409575</xdr:colOff>
      <xdr:row>41</xdr:row>
      <xdr:rowOff>140607</xdr:rowOff>
    </xdr:to>
    <xdr:sp macro="" textlink="">
      <xdr:nvSpPr>
        <xdr:cNvPr id="74" name="円/楕円 73"/>
        <xdr:cNvSpPr/>
      </xdr:nvSpPr>
      <xdr:spPr>
        <a:xfrm>
          <a:off x="3746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76200</xdr:rowOff>
    </xdr:from>
    <xdr:to>
      <xdr:col>6</xdr:col>
      <xdr:colOff>511175</xdr:colOff>
      <xdr:row>41</xdr:row>
      <xdr:rowOff>89807</xdr:rowOff>
    </xdr:to>
    <xdr:cxnSp macro="">
      <xdr:nvCxnSpPr>
        <xdr:cNvPr id="75" name="直線コネクタ 74"/>
        <xdr:cNvCxnSpPr/>
      </xdr:nvCxnSpPr>
      <xdr:spPr>
        <a:xfrm flipV="1">
          <a:off x="3797300" y="69342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143527</xdr:rowOff>
    </xdr:from>
    <xdr:ext cx="405111" cy="259045"/>
    <xdr:sp macro="" textlink="">
      <xdr:nvSpPr>
        <xdr:cNvPr id="76" name="n_1aveValue【道路】&#10;有形固定資産減価償却率"/>
        <xdr:cNvSpPr txBox="1"/>
      </xdr:nvSpPr>
      <xdr:spPr>
        <a:xfrm>
          <a:off x="3582043"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131734</xdr:rowOff>
    </xdr:from>
    <xdr:ext cx="405111" cy="259045"/>
    <xdr:sp macro="" textlink="">
      <xdr:nvSpPr>
        <xdr:cNvPr id="77" name="n_1mainValue【道路】&#10;有形固定資産減価償却率"/>
        <xdr:cNvSpPr txBox="1"/>
      </xdr:nvSpPr>
      <xdr:spPr>
        <a:xfrm>
          <a:off x="3582043" y="716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90" name="テキスト ボックス 89"/>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77800</xdr:rowOff>
    </xdr:from>
    <xdr:to>
      <xdr:col>15</xdr:col>
      <xdr:colOff>180340</xdr:colOff>
      <xdr:row>41</xdr:row>
      <xdr:rowOff>85116</xdr:rowOff>
    </xdr:to>
    <xdr:cxnSp macro="">
      <xdr:nvCxnSpPr>
        <xdr:cNvPr id="102" name="直線コネクタ 101"/>
        <xdr:cNvCxnSpPr/>
      </xdr:nvCxnSpPr>
      <xdr:spPr>
        <a:xfrm flipV="1">
          <a:off x="10476865" y="5907100"/>
          <a:ext cx="0" cy="120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88943</xdr:rowOff>
    </xdr:from>
    <xdr:ext cx="534377" cy="259045"/>
    <xdr:sp macro="" textlink="">
      <xdr:nvSpPr>
        <xdr:cNvPr id="103" name="【道路】&#10;一人当たり延長最小値テキスト"/>
        <xdr:cNvSpPr txBox="1"/>
      </xdr:nvSpPr>
      <xdr:spPr>
        <a:xfrm>
          <a:off x="10566400" y="71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11.633</a:t>
          </a:r>
          <a:endParaRPr kumimoji="1" lang="ja-JP" altLang="en-US" sz="1000" b="1">
            <a:latin typeface="ＭＳ Ｐゴシック"/>
          </a:endParaRPr>
        </a:p>
      </xdr:txBody>
    </xdr:sp>
    <xdr:clientData/>
  </xdr:oneCellAnchor>
  <xdr:twoCellAnchor>
    <xdr:from>
      <xdr:col>15</xdr:col>
      <xdr:colOff>92075</xdr:colOff>
      <xdr:row>41</xdr:row>
      <xdr:rowOff>85116</xdr:rowOff>
    </xdr:from>
    <xdr:to>
      <xdr:col>15</xdr:col>
      <xdr:colOff>269875</xdr:colOff>
      <xdr:row>41</xdr:row>
      <xdr:rowOff>85116</xdr:rowOff>
    </xdr:to>
    <xdr:cxnSp macro="">
      <xdr:nvCxnSpPr>
        <xdr:cNvPr id="104" name="直線コネクタ 103"/>
        <xdr:cNvCxnSpPr/>
      </xdr:nvCxnSpPr>
      <xdr:spPr>
        <a:xfrm>
          <a:off x="10388600" y="711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24477</xdr:rowOff>
    </xdr:from>
    <xdr:ext cx="534377" cy="259045"/>
    <xdr:sp macro="" textlink="">
      <xdr:nvSpPr>
        <xdr:cNvPr id="105" name="【道路】&#10;一人当たり延長最大値テキスト"/>
        <xdr:cNvSpPr txBox="1"/>
      </xdr:nvSpPr>
      <xdr:spPr>
        <a:xfrm>
          <a:off x="10566400" y="56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27.479</a:t>
          </a:r>
          <a:endParaRPr kumimoji="1" lang="ja-JP" altLang="en-US" sz="1000" b="1">
            <a:latin typeface="ＭＳ Ｐゴシック"/>
          </a:endParaRPr>
        </a:p>
      </xdr:txBody>
    </xdr:sp>
    <xdr:clientData/>
  </xdr:oneCellAnchor>
  <xdr:twoCellAnchor>
    <xdr:from>
      <xdr:col>15</xdr:col>
      <xdr:colOff>92075</xdr:colOff>
      <xdr:row>34</xdr:row>
      <xdr:rowOff>77800</xdr:rowOff>
    </xdr:from>
    <xdr:to>
      <xdr:col>15</xdr:col>
      <xdr:colOff>269875</xdr:colOff>
      <xdr:row>34</xdr:row>
      <xdr:rowOff>77800</xdr:rowOff>
    </xdr:to>
    <xdr:cxnSp macro="">
      <xdr:nvCxnSpPr>
        <xdr:cNvPr id="106" name="直線コネクタ 105"/>
        <xdr:cNvCxnSpPr/>
      </xdr:nvCxnSpPr>
      <xdr:spPr>
        <a:xfrm>
          <a:off x="10388600" y="59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87901</xdr:rowOff>
    </xdr:from>
    <xdr:ext cx="534377" cy="259045"/>
    <xdr:sp macro="" textlink="">
      <xdr:nvSpPr>
        <xdr:cNvPr id="107" name="【道路】&#10;一人当たり延長平均値テキスト"/>
        <xdr:cNvSpPr txBox="1"/>
      </xdr:nvSpPr>
      <xdr:spPr>
        <a:xfrm>
          <a:off x="10566400" y="643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17.980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65024</xdr:rowOff>
    </xdr:from>
    <xdr:to>
      <xdr:col>15</xdr:col>
      <xdr:colOff>231775</xdr:colOff>
      <xdr:row>38</xdr:row>
      <xdr:rowOff>166624</xdr:rowOff>
    </xdr:to>
    <xdr:sp macro="" textlink="">
      <xdr:nvSpPr>
        <xdr:cNvPr id="108" name="フローチャート : 判断 107"/>
        <xdr:cNvSpPr/>
      </xdr:nvSpPr>
      <xdr:spPr>
        <a:xfrm>
          <a:off x="104267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16256</xdr:rowOff>
    </xdr:from>
    <xdr:to>
      <xdr:col>14</xdr:col>
      <xdr:colOff>79375</xdr:colOff>
      <xdr:row>37</xdr:row>
      <xdr:rowOff>117856</xdr:rowOff>
    </xdr:to>
    <xdr:sp macro="" textlink="">
      <xdr:nvSpPr>
        <xdr:cNvPr id="109" name="フローチャート : 判断 108"/>
        <xdr:cNvSpPr/>
      </xdr:nvSpPr>
      <xdr:spPr>
        <a:xfrm>
          <a:off x="9588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34316</xdr:rowOff>
    </xdr:from>
    <xdr:to>
      <xdr:col>15</xdr:col>
      <xdr:colOff>231775</xdr:colOff>
      <xdr:row>41</xdr:row>
      <xdr:rowOff>135916</xdr:rowOff>
    </xdr:to>
    <xdr:sp macro="" textlink="">
      <xdr:nvSpPr>
        <xdr:cNvPr id="115" name="円/楕円 114"/>
        <xdr:cNvSpPr/>
      </xdr:nvSpPr>
      <xdr:spPr>
        <a:xfrm>
          <a:off x="10426700" y="70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120693</xdr:rowOff>
    </xdr:from>
    <xdr:ext cx="534377" cy="259045"/>
    <xdr:sp macro="" textlink="">
      <xdr:nvSpPr>
        <xdr:cNvPr id="116" name="【道路】&#10;一人当たり延長該当値テキスト"/>
        <xdr:cNvSpPr txBox="1"/>
      </xdr:nvSpPr>
      <xdr:spPr>
        <a:xfrm>
          <a:off x="10566400" y="697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11.633</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46965</xdr:rowOff>
    </xdr:from>
    <xdr:to>
      <xdr:col>14</xdr:col>
      <xdr:colOff>79375</xdr:colOff>
      <xdr:row>41</xdr:row>
      <xdr:rowOff>148565</xdr:rowOff>
    </xdr:to>
    <xdr:sp macro="" textlink="">
      <xdr:nvSpPr>
        <xdr:cNvPr id="117" name="円/楕円 116"/>
        <xdr:cNvSpPr/>
      </xdr:nvSpPr>
      <xdr:spPr>
        <a:xfrm>
          <a:off x="9588500" y="70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85116</xdr:rowOff>
    </xdr:from>
    <xdr:to>
      <xdr:col>15</xdr:col>
      <xdr:colOff>180975</xdr:colOff>
      <xdr:row>41</xdr:row>
      <xdr:rowOff>97765</xdr:rowOff>
    </xdr:to>
    <xdr:cxnSp macro="">
      <xdr:nvCxnSpPr>
        <xdr:cNvPr id="118" name="直線コネクタ 117"/>
        <xdr:cNvCxnSpPr/>
      </xdr:nvCxnSpPr>
      <xdr:spPr>
        <a:xfrm flipV="1">
          <a:off x="9639300" y="7114566"/>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134383</xdr:rowOff>
    </xdr:from>
    <xdr:ext cx="534377" cy="259045"/>
    <xdr:sp macro="" textlink="">
      <xdr:nvSpPr>
        <xdr:cNvPr id="119" name="n_1aveValue【道路】&#10;一人当たり延長"/>
        <xdr:cNvSpPr txBox="1"/>
      </xdr:nvSpPr>
      <xdr:spPr>
        <a:xfrm>
          <a:off x="9359410" y="61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20.870</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139692</xdr:rowOff>
    </xdr:from>
    <xdr:ext cx="534377" cy="259045"/>
    <xdr:sp macro="" textlink="">
      <xdr:nvSpPr>
        <xdr:cNvPr id="120" name="n_1mainValue【道路】&#10;一人当たり延長"/>
        <xdr:cNvSpPr txBox="1"/>
      </xdr:nvSpPr>
      <xdr:spPr>
        <a:xfrm>
          <a:off x="9359410" y="71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107442</xdr:rowOff>
    </xdr:from>
    <xdr:to>
      <xdr:col>6</xdr:col>
      <xdr:colOff>510540</xdr:colOff>
      <xdr:row>64</xdr:row>
      <xdr:rowOff>109728</xdr:rowOff>
    </xdr:to>
    <xdr:cxnSp macro="">
      <xdr:nvCxnSpPr>
        <xdr:cNvPr id="143" name="直線コネクタ 142"/>
        <xdr:cNvCxnSpPr/>
      </xdr:nvCxnSpPr>
      <xdr:spPr>
        <a:xfrm flipV="1">
          <a:off x="4634865" y="953719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113555</xdr:rowOff>
    </xdr:from>
    <xdr:ext cx="405111" cy="259045"/>
    <xdr:sp macro="" textlink="">
      <xdr:nvSpPr>
        <xdr:cNvPr id="144" name="【橋りょう・トンネル】&#10;有形固定資産減価償却率最小値テキスト"/>
        <xdr:cNvSpPr txBox="1"/>
      </xdr:nvSpPr>
      <xdr:spPr>
        <a:xfrm>
          <a:off x="4724400" y="1108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6</xdr:col>
      <xdr:colOff>422275</xdr:colOff>
      <xdr:row>64</xdr:row>
      <xdr:rowOff>109728</xdr:rowOff>
    </xdr:from>
    <xdr:to>
      <xdr:col>6</xdr:col>
      <xdr:colOff>600075</xdr:colOff>
      <xdr:row>64</xdr:row>
      <xdr:rowOff>109728</xdr:rowOff>
    </xdr:to>
    <xdr:cxnSp macro="">
      <xdr:nvCxnSpPr>
        <xdr:cNvPr id="145" name="直線コネクタ 144"/>
        <xdr:cNvCxnSpPr/>
      </xdr:nvCxnSpPr>
      <xdr:spPr>
        <a:xfrm>
          <a:off x="4546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54119</xdr:rowOff>
    </xdr:from>
    <xdr:ext cx="405111" cy="259045"/>
    <xdr:sp macro="" textlink="">
      <xdr:nvSpPr>
        <xdr:cNvPr id="146" name="【橋りょう・トンネル】&#10;有形固定資産減価償却率最大値テキスト"/>
        <xdr:cNvSpPr txBox="1"/>
      </xdr:nvSpPr>
      <xdr:spPr>
        <a:xfrm>
          <a:off x="47244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55</xdr:row>
      <xdr:rowOff>107442</xdr:rowOff>
    </xdr:from>
    <xdr:to>
      <xdr:col>6</xdr:col>
      <xdr:colOff>600075</xdr:colOff>
      <xdr:row>55</xdr:row>
      <xdr:rowOff>107442</xdr:rowOff>
    </xdr:to>
    <xdr:cxnSp macro="">
      <xdr:nvCxnSpPr>
        <xdr:cNvPr id="147" name="直線コネクタ 146"/>
        <xdr:cNvCxnSpPr/>
      </xdr:nvCxnSpPr>
      <xdr:spPr>
        <a:xfrm>
          <a:off x="4546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71645</xdr:rowOff>
    </xdr:from>
    <xdr:ext cx="405111" cy="259045"/>
    <xdr:sp macro="" textlink="">
      <xdr:nvSpPr>
        <xdr:cNvPr id="148" name="【橋りょう・トンネル】&#10;有形固定資産減価償却率平均値テキスト"/>
        <xdr:cNvSpPr txBox="1"/>
      </xdr:nvSpPr>
      <xdr:spPr>
        <a:xfrm>
          <a:off x="4724400" y="10872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63</xdr:row>
      <xdr:rowOff>93218</xdr:rowOff>
    </xdr:from>
    <xdr:to>
      <xdr:col>6</xdr:col>
      <xdr:colOff>561975</xdr:colOff>
      <xdr:row>64</xdr:row>
      <xdr:rowOff>23368</xdr:rowOff>
    </xdr:to>
    <xdr:sp macro="" textlink="">
      <xdr:nvSpPr>
        <xdr:cNvPr id="149" name="フローチャート : 判断 148"/>
        <xdr:cNvSpPr/>
      </xdr:nvSpPr>
      <xdr:spPr>
        <a:xfrm>
          <a:off x="45847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15494</xdr:rowOff>
    </xdr:from>
    <xdr:to>
      <xdr:col>5</xdr:col>
      <xdr:colOff>409575</xdr:colOff>
      <xdr:row>57</xdr:row>
      <xdr:rowOff>117094</xdr:rowOff>
    </xdr:to>
    <xdr:sp macro="" textlink="">
      <xdr:nvSpPr>
        <xdr:cNvPr id="150" name="フローチャート : 判断 149"/>
        <xdr:cNvSpPr/>
      </xdr:nvSpPr>
      <xdr:spPr>
        <a:xfrm>
          <a:off x="3746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56642</xdr:rowOff>
    </xdr:from>
    <xdr:to>
      <xdr:col>6</xdr:col>
      <xdr:colOff>561975</xdr:colOff>
      <xdr:row>55</xdr:row>
      <xdr:rowOff>158242</xdr:rowOff>
    </xdr:to>
    <xdr:sp macro="" textlink="">
      <xdr:nvSpPr>
        <xdr:cNvPr id="156" name="円/楕円 155"/>
        <xdr:cNvSpPr/>
      </xdr:nvSpPr>
      <xdr:spPr>
        <a:xfrm>
          <a:off x="4584700" y="9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9669</xdr:rowOff>
    </xdr:from>
    <xdr:ext cx="405111" cy="259045"/>
    <xdr:sp macro="" textlink="">
      <xdr:nvSpPr>
        <xdr:cNvPr id="157" name="【橋りょう・トンネル】&#10;有形固定資産減価償却率該当値テキスト"/>
        <xdr:cNvSpPr txBox="1"/>
      </xdr:nvSpPr>
      <xdr:spPr>
        <a:xfrm>
          <a:off x="4724400" y="943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22352</xdr:rowOff>
    </xdr:from>
    <xdr:to>
      <xdr:col>5</xdr:col>
      <xdr:colOff>409575</xdr:colOff>
      <xdr:row>56</xdr:row>
      <xdr:rowOff>123952</xdr:rowOff>
    </xdr:to>
    <xdr:sp macro="" textlink="">
      <xdr:nvSpPr>
        <xdr:cNvPr id="158" name="円/楕円 157"/>
        <xdr:cNvSpPr/>
      </xdr:nvSpPr>
      <xdr:spPr>
        <a:xfrm>
          <a:off x="3746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107442</xdr:rowOff>
    </xdr:from>
    <xdr:to>
      <xdr:col>6</xdr:col>
      <xdr:colOff>511175</xdr:colOff>
      <xdr:row>56</xdr:row>
      <xdr:rowOff>73152</xdr:rowOff>
    </xdr:to>
    <xdr:cxnSp macro="">
      <xdr:nvCxnSpPr>
        <xdr:cNvPr id="159" name="直線コネクタ 158"/>
        <xdr:cNvCxnSpPr/>
      </xdr:nvCxnSpPr>
      <xdr:spPr>
        <a:xfrm flipV="1">
          <a:off x="3797300" y="953719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108221</xdr:rowOff>
    </xdr:from>
    <xdr:ext cx="405111" cy="259045"/>
    <xdr:sp macro="" textlink="">
      <xdr:nvSpPr>
        <xdr:cNvPr id="160" name="n_1aveValue【橋りょう・トンネル】&#10;有形固定資産減価償却率"/>
        <xdr:cNvSpPr txBox="1"/>
      </xdr:nvSpPr>
      <xdr:spPr>
        <a:xfrm>
          <a:off x="3582043"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140479</xdr:rowOff>
    </xdr:from>
    <xdr:ext cx="405111" cy="259045"/>
    <xdr:sp macro="" textlink="">
      <xdr:nvSpPr>
        <xdr:cNvPr id="161" name="n_1mainValue【橋りょう・トンネル】&#10;有形固定資産減価償却率"/>
        <xdr:cNvSpPr txBox="1"/>
      </xdr:nvSpPr>
      <xdr:spPr>
        <a:xfrm>
          <a:off x="3582043"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2" name="直線コネクタ 17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3" name="テキスト ボックス 17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4" name="直線コネクタ 17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5" name="テキスト ボックス 17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6" name="直線コネクタ 17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7" name="テキスト ボックス 17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8" name="直線コネクタ 17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9" name="テキスト ボックス 17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154072</xdr:rowOff>
    </xdr:from>
    <xdr:to>
      <xdr:col>15</xdr:col>
      <xdr:colOff>180340</xdr:colOff>
      <xdr:row>63</xdr:row>
      <xdr:rowOff>96291</xdr:rowOff>
    </xdr:to>
    <xdr:cxnSp macro="">
      <xdr:nvCxnSpPr>
        <xdr:cNvPr id="183" name="直線コネクタ 182"/>
        <xdr:cNvCxnSpPr/>
      </xdr:nvCxnSpPr>
      <xdr:spPr>
        <a:xfrm flipV="1">
          <a:off x="10476865" y="9755272"/>
          <a:ext cx="0" cy="1142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100118</xdr:rowOff>
    </xdr:from>
    <xdr:ext cx="534377" cy="259045"/>
    <xdr:sp macro="" textlink="">
      <xdr:nvSpPr>
        <xdr:cNvPr id="184" name="【橋りょう・トンネル】&#10;一人当たり有形固定資産（償却資産）額最小値テキスト"/>
        <xdr:cNvSpPr txBox="1"/>
      </xdr:nvSpPr>
      <xdr:spPr>
        <a:xfrm>
          <a:off x="10566400" y="1090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16,439</a:t>
          </a:r>
          <a:endParaRPr kumimoji="1" lang="ja-JP" altLang="en-US" sz="1000" b="1">
            <a:latin typeface="ＭＳ Ｐゴシック"/>
          </a:endParaRPr>
        </a:p>
      </xdr:txBody>
    </xdr:sp>
    <xdr:clientData/>
  </xdr:oneCellAnchor>
  <xdr:twoCellAnchor>
    <xdr:from>
      <xdr:col>15</xdr:col>
      <xdr:colOff>92075</xdr:colOff>
      <xdr:row>63</xdr:row>
      <xdr:rowOff>96291</xdr:rowOff>
    </xdr:from>
    <xdr:to>
      <xdr:col>15</xdr:col>
      <xdr:colOff>269875</xdr:colOff>
      <xdr:row>63</xdr:row>
      <xdr:rowOff>96291</xdr:rowOff>
    </xdr:to>
    <xdr:cxnSp macro="">
      <xdr:nvCxnSpPr>
        <xdr:cNvPr id="185" name="直線コネクタ 184"/>
        <xdr:cNvCxnSpPr/>
      </xdr:nvCxnSpPr>
      <xdr:spPr>
        <a:xfrm>
          <a:off x="10388600" y="1089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100749</xdr:rowOff>
    </xdr:from>
    <xdr:ext cx="599010" cy="259045"/>
    <xdr:sp macro="" textlink="">
      <xdr:nvSpPr>
        <xdr:cNvPr id="186" name="【橋りょう・トンネル】&#10;一人当たり有形固定資産（償却資産）額最大値テキスト"/>
        <xdr:cNvSpPr txBox="1"/>
      </xdr:nvSpPr>
      <xdr:spPr>
        <a:xfrm>
          <a:off x="10566400" y="95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266,301</a:t>
          </a:r>
          <a:endParaRPr kumimoji="1" lang="ja-JP" altLang="en-US" sz="1000" b="1">
            <a:latin typeface="ＭＳ Ｐゴシック"/>
          </a:endParaRPr>
        </a:p>
      </xdr:txBody>
    </xdr:sp>
    <xdr:clientData/>
  </xdr:oneCellAnchor>
  <xdr:twoCellAnchor>
    <xdr:from>
      <xdr:col>15</xdr:col>
      <xdr:colOff>92075</xdr:colOff>
      <xdr:row>56</xdr:row>
      <xdr:rowOff>154072</xdr:rowOff>
    </xdr:from>
    <xdr:to>
      <xdr:col>15</xdr:col>
      <xdr:colOff>269875</xdr:colOff>
      <xdr:row>56</xdr:row>
      <xdr:rowOff>154072</xdr:rowOff>
    </xdr:to>
    <xdr:cxnSp macro="">
      <xdr:nvCxnSpPr>
        <xdr:cNvPr id="187" name="直線コネクタ 186"/>
        <xdr:cNvCxnSpPr/>
      </xdr:nvCxnSpPr>
      <xdr:spPr>
        <a:xfrm>
          <a:off x="10388600" y="975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125157</xdr:rowOff>
    </xdr:from>
    <xdr:ext cx="599010" cy="259045"/>
    <xdr:sp macro="" textlink="">
      <xdr:nvSpPr>
        <xdr:cNvPr id="188" name="【橋りょう・トンネル】&#10;一人当たり有形固定資産（償却資産）額平均値テキスト"/>
        <xdr:cNvSpPr txBox="1"/>
      </xdr:nvSpPr>
      <xdr:spPr>
        <a:xfrm>
          <a:off x="10566400" y="102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102280</xdr:rowOff>
    </xdr:from>
    <xdr:to>
      <xdr:col>15</xdr:col>
      <xdr:colOff>231775</xdr:colOff>
      <xdr:row>61</xdr:row>
      <xdr:rowOff>32430</xdr:rowOff>
    </xdr:to>
    <xdr:sp macro="" textlink="">
      <xdr:nvSpPr>
        <xdr:cNvPr id="189" name="フローチャート : 判断 188"/>
        <xdr:cNvSpPr/>
      </xdr:nvSpPr>
      <xdr:spPr>
        <a:xfrm>
          <a:off x="10426700" y="103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99482</xdr:rowOff>
    </xdr:from>
    <xdr:to>
      <xdr:col>14</xdr:col>
      <xdr:colOff>79375</xdr:colOff>
      <xdr:row>60</xdr:row>
      <xdr:rowOff>29632</xdr:rowOff>
    </xdr:to>
    <xdr:sp macro="" textlink="">
      <xdr:nvSpPr>
        <xdr:cNvPr id="190" name="フローチャート : 判断 189"/>
        <xdr:cNvSpPr/>
      </xdr:nvSpPr>
      <xdr:spPr>
        <a:xfrm>
          <a:off x="9588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45491</xdr:rowOff>
    </xdr:from>
    <xdr:to>
      <xdr:col>15</xdr:col>
      <xdr:colOff>231775</xdr:colOff>
      <xdr:row>63</xdr:row>
      <xdr:rowOff>147091</xdr:rowOff>
    </xdr:to>
    <xdr:sp macro="" textlink="">
      <xdr:nvSpPr>
        <xdr:cNvPr id="196" name="円/楕円 195"/>
        <xdr:cNvSpPr/>
      </xdr:nvSpPr>
      <xdr:spPr>
        <a:xfrm>
          <a:off x="10426700" y="108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131868</xdr:rowOff>
    </xdr:from>
    <xdr:ext cx="534377" cy="259045"/>
    <xdr:sp macro="" textlink="">
      <xdr:nvSpPr>
        <xdr:cNvPr id="197" name="【橋りょう・トンネル】&#10;一人当たり有形固定資産（償却資産）額該当値テキスト"/>
        <xdr:cNvSpPr txBox="1"/>
      </xdr:nvSpPr>
      <xdr:spPr>
        <a:xfrm>
          <a:off x="10566400" y="107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16,439</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45376</xdr:rowOff>
    </xdr:from>
    <xdr:to>
      <xdr:col>14</xdr:col>
      <xdr:colOff>79375</xdr:colOff>
      <xdr:row>63</xdr:row>
      <xdr:rowOff>146976</xdr:rowOff>
    </xdr:to>
    <xdr:sp macro="" textlink="">
      <xdr:nvSpPr>
        <xdr:cNvPr id="198" name="円/楕円 197"/>
        <xdr:cNvSpPr/>
      </xdr:nvSpPr>
      <xdr:spPr>
        <a:xfrm>
          <a:off x="9588500" y="108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96176</xdr:rowOff>
    </xdr:from>
    <xdr:to>
      <xdr:col>15</xdr:col>
      <xdr:colOff>180975</xdr:colOff>
      <xdr:row>63</xdr:row>
      <xdr:rowOff>96291</xdr:rowOff>
    </xdr:to>
    <xdr:cxnSp macro="">
      <xdr:nvCxnSpPr>
        <xdr:cNvPr id="199" name="直線コネクタ 198"/>
        <xdr:cNvCxnSpPr/>
      </xdr:nvCxnSpPr>
      <xdr:spPr>
        <a:xfrm>
          <a:off x="9639300" y="10897526"/>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46159</xdr:rowOff>
    </xdr:from>
    <xdr:ext cx="599010" cy="259045"/>
    <xdr:sp macro="" textlink="">
      <xdr:nvSpPr>
        <xdr:cNvPr id="200" name="n_1aveValue【橋りょう・トンネル】&#10;一人当たり有形固定資産（償却資産）額"/>
        <xdr:cNvSpPr txBox="1"/>
      </xdr:nvSpPr>
      <xdr:spPr>
        <a:xfrm>
          <a:off x="9327094"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154,630</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138103</xdr:rowOff>
    </xdr:from>
    <xdr:ext cx="534377" cy="259045"/>
    <xdr:sp macro="" textlink="">
      <xdr:nvSpPr>
        <xdr:cNvPr id="201" name="n_1mainValue【橋りょう・トンネル】&#10;一人当たり有形固定資産（償却資産）額"/>
        <xdr:cNvSpPr txBox="1"/>
      </xdr:nvSpPr>
      <xdr:spPr>
        <a:xfrm>
          <a:off x="9359411" y="10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3" name="直線コネクタ 21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4" name="テキスト ボックス 21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5" name="直線コネクタ 21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6" name="テキスト ボックス 21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7" name="直線コネクタ 21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8" name="テキスト ボックス 21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9" name="直線コネクタ 21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0" name="テキスト ボックス 21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147828</xdr:rowOff>
    </xdr:from>
    <xdr:to>
      <xdr:col>6</xdr:col>
      <xdr:colOff>510540</xdr:colOff>
      <xdr:row>84</xdr:row>
      <xdr:rowOff>170687</xdr:rowOff>
    </xdr:to>
    <xdr:cxnSp macro="">
      <xdr:nvCxnSpPr>
        <xdr:cNvPr id="224" name="直線コネクタ 223"/>
        <xdr:cNvCxnSpPr/>
      </xdr:nvCxnSpPr>
      <xdr:spPr>
        <a:xfrm flipV="1">
          <a:off x="4634865" y="13520928"/>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3064</xdr:rowOff>
    </xdr:from>
    <xdr:ext cx="405111" cy="259045"/>
    <xdr:sp macro="" textlink="">
      <xdr:nvSpPr>
        <xdr:cNvPr id="225" name="【公営住宅】&#10;有形固定資産減価償却率最小値テキスト"/>
        <xdr:cNvSpPr txBox="1"/>
      </xdr:nvSpPr>
      <xdr:spPr>
        <a:xfrm>
          <a:off x="4724400" y="1457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a:t>
          </a:r>
          <a:endParaRPr kumimoji="1" lang="ja-JP" altLang="en-US" sz="1000" b="1">
            <a:latin typeface="ＭＳ Ｐゴシック"/>
          </a:endParaRPr>
        </a:p>
      </xdr:txBody>
    </xdr:sp>
    <xdr:clientData/>
  </xdr:oneCellAnchor>
  <xdr:twoCellAnchor>
    <xdr:from>
      <xdr:col>6</xdr:col>
      <xdr:colOff>422275</xdr:colOff>
      <xdr:row>84</xdr:row>
      <xdr:rowOff>170687</xdr:rowOff>
    </xdr:from>
    <xdr:to>
      <xdr:col>6</xdr:col>
      <xdr:colOff>600075</xdr:colOff>
      <xdr:row>84</xdr:row>
      <xdr:rowOff>170687</xdr:rowOff>
    </xdr:to>
    <xdr:cxnSp macro="">
      <xdr:nvCxnSpPr>
        <xdr:cNvPr id="226" name="直線コネクタ 225"/>
        <xdr:cNvCxnSpPr/>
      </xdr:nvCxnSpPr>
      <xdr:spPr>
        <a:xfrm>
          <a:off x="4546600" y="1457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94505</xdr:rowOff>
    </xdr:from>
    <xdr:ext cx="405111" cy="259045"/>
    <xdr:sp macro="" textlink="">
      <xdr:nvSpPr>
        <xdr:cNvPr id="227" name="【公営住宅】&#10;有形固定資産減価償却率最大値テキスト"/>
        <xdr:cNvSpPr txBox="1"/>
      </xdr:nvSpPr>
      <xdr:spPr>
        <a:xfrm>
          <a:off x="47244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6</xdr:col>
      <xdr:colOff>422275</xdr:colOff>
      <xdr:row>78</xdr:row>
      <xdr:rowOff>147828</xdr:rowOff>
    </xdr:from>
    <xdr:to>
      <xdr:col>6</xdr:col>
      <xdr:colOff>600075</xdr:colOff>
      <xdr:row>78</xdr:row>
      <xdr:rowOff>147828</xdr:rowOff>
    </xdr:to>
    <xdr:cxnSp macro="">
      <xdr:nvCxnSpPr>
        <xdr:cNvPr id="228" name="直線コネクタ 227"/>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29"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30" name="フローチャート : 判断 229"/>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90170</xdr:rowOff>
    </xdr:from>
    <xdr:to>
      <xdr:col>5</xdr:col>
      <xdr:colOff>409575</xdr:colOff>
      <xdr:row>82</xdr:row>
      <xdr:rowOff>20320</xdr:rowOff>
    </xdr:to>
    <xdr:sp macro="" textlink="">
      <xdr:nvSpPr>
        <xdr:cNvPr id="231" name="フローチャート : 判断 23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97028</xdr:rowOff>
    </xdr:from>
    <xdr:to>
      <xdr:col>6</xdr:col>
      <xdr:colOff>561975</xdr:colOff>
      <xdr:row>79</xdr:row>
      <xdr:rowOff>27178</xdr:rowOff>
    </xdr:to>
    <xdr:sp macro="" textlink="">
      <xdr:nvSpPr>
        <xdr:cNvPr id="237" name="円/楕円 236"/>
        <xdr:cNvSpPr/>
      </xdr:nvSpPr>
      <xdr:spPr>
        <a:xfrm>
          <a:off x="45847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50055</xdr:rowOff>
    </xdr:from>
    <xdr:ext cx="405111" cy="259045"/>
    <xdr:sp macro="" textlink="">
      <xdr:nvSpPr>
        <xdr:cNvPr id="238" name="【公営住宅】&#10;有形固定資産減価償却率該当値テキスト"/>
        <xdr:cNvSpPr txBox="1"/>
      </xdr:nvSpPr>
      <xdr:spPr>
        <a:xfrm>
          <a:off x="4724400" y="13423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170180</xdr:rowOff>
    </xdr:from>
    <xdr:to>
      <xdr:col>5</xdr:col>
      <xdr:colOff>409575</xdr:colOff>
      <xdr:row>79</xdr:row>
      <xdr:rowOff>100330</xdr:rowOff>
    </xdr:to>
    <xdr:sp macro="" textlink="">
      <xdr:nvSpPr>
        <xdr:cNvPr id="239" name="円/楕円 238"/>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147828</xdr:rowOff>
    </xdr:from>
    <xdr:to>
      <xdr:col>6</xdr:col>
      <xdr:colOff>511175</xdr:colOff>
      <xdr:row>79</xdr:row>
      <xdr:rowOff>49530</xdr:rowOff>
    </xdr:to>
    <xdr:cxnSp macro="">
      <xdr:nvCxnSpPr>
        <xdr:cNvPr id="240" name="直線コネクタ 239"/>
        <xdr:cNvCxnSpPr/>
      </xdr:nvCxnSpPr>
      <xdr:spPr>
        <a:xfrm flipV="1">
          <a:off x="3797300" y="13520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11447</xdr:rowOff>
    </xdr:from>
    <xdr:ext cx="405111" cy="259045"/>
    <xdr:sp macro="" textlink="">
      <xdr:nvSpPr>
        <xdr:cNvPr id="241" name="n_1aveValue【公営住宅】&#10;有形固定資産減価償却率"/>
        <xdr:cNvSpPr txBox="1"/>
      </xdr:nvSpPr>
      <xdr:spPr>
        <a:xfrm>
          <a:off x="3582043"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116857</xdr:rowOff>
    </xdr:from>
    <xdr:ext cx="405111" cy="259045"/>
    <xdr:sp macro="" textlink="">
      <xdr:nvSpPr>
        <xdr:cNvPr id="242" name="n_1mainValue【公営住宅】&#10;有形固定資産減価償却率"/>
        <xdr:cNvSpPr txBox="1"/>
      </xdr:nvSpPr>
      <xdr:spPr>
        <a:xfrm>
          <a:off x="3582043"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3" name="テキスト ボックス 25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55245</xdr:rowOff>
    </xdr:from>
    <xdr:to>
      <xdr:col>15</xdr:col>
      <xdr:colOff>180340</xdr:colOff>
      <xdr:row>86</xdr:row>
      <xdr:rowOff>125730</xdr:rowOff>
    </xdr:to>
    <xdr:cxnSp macro="">
      <xdr:nvCxnSpPr>
        <xdr:cNvPr id="267" name="直線コネクタ 266"/>
        <xdr:cNvCxnSpPr/>
      </xdr:nvCxnSpPr>
      <xdr:spPr>
        <a:xfrm flipV="1">
          <a:off x="10476865" y="134283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129557</xdr:rowOff>
    </xdr:from>
    <xdr:ext cx="469744" cy="259045"/>
    <xdr:sp macro="" textlink="">
      <xdr:nvSpPr>
        <xdr:cNvPr id="268" name="【公営住宅】&#10;一人当たり面積最小値テキスト"/>
        <xdr:cNvSpPr txBox="1"/>
      </xdr:nvSpPr>
      <xdr:spPr>
        <a:xfrm>
          <a:off x="105664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15</xdr:col>
      <xdr:colOff>92075</xdr:colOff>
      <xdr:row>86</xdr:row>
      <xdr:rowOff>125730</xdr:rowOff>
    </xdr:from>
    <xdr:to>
      <xdr:col>15</xdr:col>
      <xdr:colOff>269875</xdr:colOff>
      <xdr:row>86</xdr:row>
      <xdr:rowOff>125730</xdr:rowOff>
    </xdr:to>
    <xdr:cxnSp macro="">
      <xdr:nvCxnSpPr>
        <xdr:cNvPr id="269" name="直線コネクタ 268"/>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1922</xdr:rowOff>
    </xdr:from>
    <xdr:ext cx="469744" cy="259045"/>
    <xdr:sp macro="" textlink="">
      <xdr:nvSpPr>
        <xdr:cNvPr id="270" name="【公営住宅】&#10;一人当たり面積最大値テキスト"/>
        <xdr:cNvSpPr txBox="1"/>
      </xdr:nvSpPr>
      <xdr:spPr>
        <a:xfrm>
          <a:off x="105664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0.951</a:t>
          </a:r>
          <a:endParaRPr kumimoji="1" lang="ja-JP" altLang="en-US" sz="1000" b="1">
            <a:latin typeface="ＭＳ Ｐゴシック"/>
          </a:endParaRPr>
        </a:p>
      </xdr:txBody>
    </xdr:sp>
    <xdr:clientData/>
  </xdr:oneCellAnchor>
  <xdr:twoCellAnchor>
    <xdr:from>
      <xdr:col>15</xdr:col>
      <xdr:colOff>92075</xdr:colOff>
      <xdr:row>78</xdr:row>
      <xdr:rowOff>55245</xdr:rowOff>
    </xdr:from>
    <xdr:to>
      <xdr:col>15</xdr:col>
      <xdr:colOff>269875</xdr:colOff>
      <xdr:row>78</xdr:row>
      <xdr:rowOff>55245</xdr:rowOff>
    </xdr:to>
    <xdr:cxnSp macro="">
      <xdr:nvCxnSpPr>
        <xdr:cNvPr id="271" name="直線コネクタ 270"/>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34941</xdr:rowOff>
    </xdr:from>
    <xdr:ext cx="469744" cy="259045"/>
    <xdr:sp macro="" textlink="">
      <xdr:nvSpPr>
        <xdr:cNvPr id="272" name="【公営住宅】&#10;一人当たり面積平均値テキスト"/>
        <xdr:cNvSpPr txBox="1"/>
      </xdr:nvSpPr>
      <xdr:spPr>
        <a:xfrm>
          <a:off x="10566400" y="1409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12064</xdr:rowOff>
    </xdr:from>
    <xdr:to>
      <xdr:col>15</xdr:col>
      <xdr:colOff>231775</xdr:colOff>
      <xdr:row>83</xdr:row>
      <xdr:rowOff>113664</xdr:rowOff>
    </xdr:to>
    <xdr:sp macro="" textlink="">
      <xdr:nvSpPr>
        <xdr:cNvPr id="273" name="フローチャート : 判断 272"/>
        <xdr:cNvSpPr/>
      </xdr:nvSpPr>
      <xdr:spPr>
        <a:xfrm>
          <a:off x="104267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80645</xdr:rowOff>
    </xdr:from>
    <xdr:to>
      <xdr:col>14</xdr:col>
      <xdr:colOff>79375</xdr:colOff>
      <xdr:row>83</xdr:row>
      <xdr:rowOff>10795</xdr:rowOff>
    </xdr:to>
    <xdr:sp macro="" textlink="">
      <xdr:nvSpPr>
        <xdr:cNvPr id="274" name="フローチャート : 判断 273"/>
        <xdr:cNvSpPr/>
      </xdr:nvSpPr>
      <xdr:spPr>
        <a:xfrm>
          <a:off x="9588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74930</xdr:rowOff>
    </xdr:from>
    <xdr:to>
      <xdr:col>15</xdr:col>
      <xdr:colOff>231775</xdr:colOff>
      <xdr:row>87</xdr:row>
      <xdr:rowOff>5080</xdr:rowOff>
    </xdr:to>
    <xdr:sp macro="" textlink="">
      <xdr:nvSpPr>
        <xdr:cNvPr id="280" name="円/楕円 279"/>
        <xdr:cNvSpPr/>
      </xdr:nvSpPr>
      <xdr:spPr>
        <a:xfrm>
          <a:off x="104267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161307</xdr:rowOff>
    </xdr:from>
    <xdr:ext cx="469744" cy="259045"/>
    <xdr:sp macro="" textlink="">
      <xdr:nvSpPr>
        <xdr:cNvPr id="281" name="【公営住宅】&#10;一人当たり面積該当値テキスト"/>
        <xdr:cNvSpPr txBox="1"/>
      </xdr:nvSpPr>
      <xdr:spPr>
        <a:xfrm>
          <a:off x="10566400" y="1473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74930</xdr:rowOff>
    </xdr:from>
    <xdr:to>
      <xdr:col>14</xdr:col>
      <xdr:colOff>79375</xdr:colOff>
      <xdr:row>87</xdr:row>
      <xdr:rowOff>5080</xdr:rowOff>
    </xdr:to>
    <xdr:sp macro="" textlink="">
      <xdr:nvSpPr>
        <xdr:cNvPr id="282" name="円/楕円 281"/>
        <xdr:cNvSpPr/>
      </xdr:nvSpPr>
      <xdr:spPr>
        <a:xfrm>
          <a:off x="9588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125730</xdr:rowOff>
    </xdr:from>
    <xdr:to>
      <xdr:col>15</xdr:col>
      <xdr:colOff>180975</xdr:colOff>
      <xdr:row>86</xdr:row>
      <xdr:rowOff>125730</xdr:rowOff>
    </xdr:to>
    <xdr:cxnSp macro="">
      <xdr:nvCxnSpPr>
        <xdr:cNvPr id="283" name="直線コネクタ 282"/>
        <xdr:cNvCxnSpPr/>
      </xdr:nvCxnSpPr>
      <xdr:spPr>
        <a:xfrm>
          <a:off x="9639300" y="1487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27322</xdr:rowOff>
    </xdr:from>
    <xdr:ext cx="469744" cy="259045"/>
    <xdr:sp macro="" textlink="">
      <xdr:nvSpPr>
        <xdr:cNvPr id="284" name="n_1aveValue【公営住宅】&#10;一人当たり面積"/>
        <xdr:cNvSpPr txBox="1"/>
      </xdr:nvSpPr>
      <xdr:spPr>
        <a:xfrm>
          <a:off x="93917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167657</xdr:rowOff>
    </xdr:from>
    <xdr:ext cx="469744" cy="259045"/>
    <xdr:sp macro="" textlink="">
      <xdr:nvSpPr>
        <xdr:cNvPr id="285" name="n_1mainValue【公営住宅】&#10;一人当たり面積"/>
        <xdr:cNvSpPr txBox="1"/>
      </xdr:nvSpPr>
      <xdr:spPr>
        <a:xfrm>
          <a:off x="9391727"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7" name="直線コネクタ 29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8" name="テキスト ボックス 29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9" name="直線コネクタ 29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0" name="テキスト ボックス 29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1" name="直線コネクタ 30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2" name="テキスト ボックス 30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3" name="直線コネクタ 30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4" name="テキスト ボックス 30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5" name="直線コネクタ 30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6" name="テキスト ボックス 30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8" name="テキスト ボックス 30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104</xdr:row>
      <xdr:rowOff>0</xdr:rowOff>
    </xdr:to>
    <xdr:cxnSp macro="">
      <xdr:nvCxnSpPr>
        <xdr:cNvPr id="310" name="直線コネクタ 309"/>
        <xdr:cNvCxnSpPr/>
      </xdr:nvCxnSpPr>
      <xdr:spPr>
        <a:xfrm flipV="1">
          <a:off x="4634865" y="17221200"/>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3827</xdr:rowOff>
    </xdr:from>
    <xdr:ext cx="405111" cy="259045"/>
    <xdr:sp macro="" textlink="">
      <xdr:nvSpPr>
        <xdr:cNvPr id="311" name="【港湾・漁港】&#10;有形固定資産減価償却率最小値テキスト"/>
        <xdr:cNvSpPr txBox="1"/>
      </xdr:nvSpPr>
      <xdr:spPr>
        <a:xfrm>
          <a:off x="47244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104</xdr:row>
      <xdr:rowOff>0</xdr:rowOff>
    </xdr:from>
    <xdr:to>
      <xdr:col>6</xdr:col>
      <xdr:colOff>600075</xdr:colOff>
      <xdr:row>104</xdr:row>
      <xdr:rowOff>0</xdr:rowOff>
    </xdr:to>
    <xdr:cxnSp macro="">
      <xdr:nvCxnSpPr>
        <xdr:cNvPr id="312" name="直線コネクタ 311"/>
        <xdr:cNvCxnSpPr/>
      </xdr:nvCxnSpPr>
      <xdr:spPr>
        <a:xfrm>
          <a:off x="4546600" y="178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143527</xdr:rowOff>
    </xdr:from>
    <xdr:ext cx="405111" cy="259045"/>
    <xdr:sp macro="" textlink="">
      <xdr:nvSpPr>
        <xdr:cNvPr id="313" name="【港湾・漁港】&#10;有形固定資産減価償却率最大値テキスト"/>
        <xdr:cNvSpPr txBox="1"/>
      </xdr:nvSpPr>
      <xdr:spPr>
        <a:xfrm>
          <a:off x="4724400"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314" name="直線コネクタ 31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99077</xdr:rowOff>
    </xdr:from>
    <xdr:ext cx="405111" cy="259045"/>
    <xdr:sp macro="" textlink="">
      <xdr:nvSpPr>
        <xdr:cNvPr id="315" name="【港湾・漁港】&#10;有形固定資産減価償却率平均値テキスト"/>
        <xdr:cNvSpPr txBox="1"/>
      </xdr:nvSpPr>
      <xdr:spPr>
        <a:xfrm>
          <a:off x="4724400" y="17072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25400</xdr:rowOff>
    </xdr:from>
    <xdr:to>
      <xdr:col>6</xdr:col>
      <xdr:colOff>561975</xdr:colOff>
      <xdr:row>100</xdr:row>
      <xdr:rowOff>127000</xdr:rowOff>
    </xdr:to>
    <xdr:sp macro="" textlink="">
      <xdr:nvSpPr>
        <xdr:cNvPr id="316" name="フローチャート : 判断 315"/>
        <xdr:cNvSpPr/>
      </xdr:nvSpPr>
      <xdr:spPr>
        <a:xfrm>
          <a:off x="45847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63500</xdr:rowOff>
    </xdr:from>
    <xdr:to>
      <xdr:col>5</xdr:col>
      <xdr:colOff>409575</xdr:colOff>
      <xdr:row>100</xdr:row>
      <xdr:rowOff>165100</xdr:rowOff>
    </xdr:to>
    <xdr:sp macro="" textlink="">
      <xdr:nvSpPr>
        <xdr:cNvPr id="317" name="フローチャート : 判断 316"/>
        <xdr:cNvSpPr/>
      </xdr:nvSpPr>
      <xdr:spPr>
        <a:xfrm>
          <a:off x="37465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120650</xdr:rowOff>
    </xdr:from>
    <xdr:to>
      <xdr:col>6</xdr:col>
      <xdr:colOff>561975</xdr:colOff>
      <xdr:row>104</xdr:row>
      <xdr:rowOff>50800</xdr:rowOff>
    </xdr:to>
    <xdr:sp macro="" textlink="">
      <xdr:nvSpPr>
        <xdr:cNvPr id="323" name="円/楕円 322"/>
        <xdr:cNvSpPr/>
      </xdr:nvSpPr>
      <xdr:spPr>
        <a:xfrm>
          <a:off x="4584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35577</xdr:rowOff>
    </xdr:from>
    <xdr:ext cx="405111" cy="259045"/>
    <xdr:sp macro="" textlink="">
      <xdr:nvSpPr>
        <xdr:cNvPr id="324" name="【港湾・漁港】&#10;有形固定資産減価償却率該当値テキスト"/>
        <xdr:cNvSpPr txBox="1"/>
      </xdr:nvSpPr>
      <xdr:spPr>
        <a:xfrm>
          <a:off x="4724400" y="1769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158750</xdr:rowOff>
    </xdr:from>
    <xdr:to>
      <xdr:col>5</xdr:col>
      <xdr:colOff>409575</xdr:colOff>
      <xdr:row>108</xdr:row>
      <xdr:rowOff>88900</xdr:rowOff>
    </xdr:to>
    <xdr:sp macro="" textlink="">
      <xdr:nvSpPr>
        <xdr:cNvPr id="325" name="円/楕円 324"/>
        <xdr:cNvSpPr/>
      </xdr:nvSpPr>
      <xdr:spPr>
        <a:xfrm>
          <a:off x="3746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0</xdr:rowOff>
    </xdr:from>
    <xdr:to>
      <xdr:col>6</xdr:col>
      <xdr:colOff>511175</xdr:colOff>
      <xdr:row>108</xdr:row>
      <xdr:rowOff>38100</xdr:rowOff>
    </xdr:to>
    <xdr:cxnSp macro="">
      <xdr:nvCxnSpPr>
        <xdr:cNvPr id="326" name="直線コネクタ 325"/>
        <xdr:cNvCxnSpPr/>
      </xdr:nvCxnSpPr>
      <xdr:spPr>
        <a:xfrm flipV="1">
          <a:off x="3797300" y="1783080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10177</xdr:rowOff>
    </xdr:from>
    <xdr:ext cx="405111" cy="259045"/>
    <xdr:sp macro="" textlink="">
      <xdr:nvSpPr>
        <xdr:cNvPr id="327" name="n_1aveValue【港湾・漁港】&#10;有形固定資産減価償却率"/>
        <xdr:cNvSpPr txBox="1"/>
      </xdr:nvSpPr>
      <xdr:spPr>
        <a:xfrm>
          <a:off x="3582043"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80027</xdr:rowOff>
    </xdr:from>
    <xdr:ext cx="405111" cy="259045"/>
    <xdr:sp macro="" textlink="">
      <xdr:nvSpPr>
        <xdr:cNvPr id="328" name="n_1mainValue【港湾・漁港】&#10;有形固定資産減価償却率"/>
        <xdr:cNvSpPr txBox="1"/>
      </xdr:nvSpPr>
      <xdr:spPr>
        <a:xfrm>
          <a:off x="3582043"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9" name="直線コネクタ 3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0" name="テキスト ボックス 33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1" name="直線コネクタ 3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2" name="テキスト ボックス 34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3" name="直線コネクタ 3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4" name="テキスト ボックス 343"/>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5" name="直線コネクタ 3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6" name="テキスト ボックス 345"/>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7" name="直線コネクタ 3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48" name="テキスト ボックス 347"/>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350" name="テキスト ボックス 349"/>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73228</xdr:rowOff>
    </xdr:from>
    <xdr:to>
      <xdr:col>15</xdr:col>
      <xdr:colOff>180340</xdr:colOff>
      <xdr:row>108</xdr:row>
      <xdr:rowOff>133465</xdr:rowOff>
    </xdr:to>
    <xdr:cxnSp macro="">
      <xdr:nvCxnSpPr>
        <xdr:cNvPr id="352" name="直線コネクタ 351"/>
        <xdr:cNvCxnSpPr/>
      </xdr:nvCxnSpPr>
      <xdr:spPr>
        <a:xfrm flipV="1">
          <a:off x="10476865" y="17046778"/>
          <a:ext cx="0" cy="160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137292</xdr:rowOff>
    </xdr:from>
    <xdr:ext cx="378565" cy="259045"/>
    <xdr:sp macro="" textlink="">
      <xdr:nvSpPr>
        <xdr:cNvPr id="353" name="【港湾・漁港】&#10;一人当たり有形固定資産（償却資産）額最小値テキスト"/>
        <xdr:cNvSpPr txBox="1"/>
      </xdr:nvSpPr>
      <xdr:spPr>
        <a:xfrm>
          <a:off x="10566400" y="18653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15</xdr:col>
      <xdr:colOff>92075</xdr:colOff>
      <xdr:row>108</xdr:row>
      <xdr:rowOff>133465</xdr:rowOff>
    </xdr:from>
    <xdr:to>
      <xdr:col>15</xdr:col>
      <xdr:colOff>269875</xdr:colOff>
      <xdr:row>108</xdr:row>
      <xdr:rowOff>133465</xdr:rowOff>
    </xdr:to>
    <xdr:cxnSp macro="">
      <xdr:nvCxnSpPr>
        <xdr:cNvPr id="354" name="直線コネクタ 353"/>
        <xdr:cNvCxnSpPr/>
      </xdr:nvCxnSpPr>
      <xdr:spPr>
        <a:xfrm>
          <a:off x="10388600" y="1865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19905</xdr:rowOff>
    </xdr:from>
    <xdr:ext cx="534377" cy="259045"/>
    <xdr:sp macro="" textlink="">
      <xdr:nvSpPr>
        <xdr:cNvPr id="355" name="【港湾・漁港】&#10;一人当たり有形固定資産（償却資産）額最大値テキスト"/>
        <xdr:cNvSpPr txBox="1"/>
      </xdr:nvSpPr>
      <xdr:spPr>
        <a:xfrm>
          <a:off x="10566400" y="168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42,578</a:t>
          </a:r>
          <a:endParaRPr kumimoji="1" lang="ja-JP" altLang="en-US" sz="1000" b="1">
            <a:latin typeface="ＭＳ Ｐゴシック"/>
          </a:endParaRPr>
        </a:p>
      </xdr:txBody>
    </xdr:sp>
    <xdr:clientData/>
  </xdr:oneCellAnchor>
  <xdr:twoCellAnchor>
    <xdr:from>
      <xdr:col>15</xdr:col>
      <xdr:colOff>92075</xdr:colOff>
      <xdr:row>99</xdr:row>
      <xdr:rowOff>73228</xdr:rowOff>
    </xdr:from>
    <xdr:to>
      <xdr:col>15</xdr:col>
      <xdr:colOff>269875</xdr:colOff>
      <xdr:row>99</xdr:row>
      <xdr:rowOff>73228</xdr:rowOff>
    </xdr:to>
    <xdr:cxnSp macro="">
      <xdr:nvCxnSpPr>
        <xdr:cNvPr id="356" name="直線コネクタ 355"/>
        <xdr:cNvCxnSpPr/>
      </xdr:nvCxnSpPr>
      <xdr:spPr>
        <a:xfrm>
          <a:off x="10388600" y="1704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149165</xdr:rowOff>
    </xdr:from>
    <xdr:ext cx="534377" cy="259045"/>
    <xdr:sp macro="" textlink="">
      <xdr:nvSpPr>
        <xdr:cNvPr id="357" name="【港湾・漁港】&#10;一人当たり有形固定資産（償却資産）額平均値テキスト"/>
        <xdr:cNvSpPr txBox="1"/>
      </xdr:nvSpPr>
      <xdr:spPr>
        <a:xfrm>
          <a:off x="10566400" y="17808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126288</xdr:rowOff>
    </xdr:from>
    <xdr:to>
      <xdr:col>15</xdr:col>
      <xdr:colOff>231775</xdr:colOff>
      <xdr:row>105</xdr:row>
      <xdr:rowOff>56438</xdr:rowOff>
    </xdr:to>
    <xdr:sp macro="" textlink="">
      <xdr:nvSpPr>
        <xdr:cNvPr id="358" name="フローチャート : 判断 357"/>
        <xdr:cNvSpPr/>
      </xdr:nvSpPr>
      <xdr:spPr>
        <a:xfrm>
          <a:off x="10426700" y="1795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21628</xdr:rowOff>
    </xdr:from>
    <xdr:to>
      <xdr:col>14</xdr:col>
      <xdr:colOff>79375</xdr:colOff>
      <xdr:row>100</xdr:row>
      <xdr:rowOff>123228</xdr:rowOff>
    </xdr:to>
    <xdr:sp macro="" textlink="">
      <xdr:nvSpPr>
        <xdr:cNvPr id="359" name="フローチャート : 判断 358"/>
        <xdr:cNvSpPr/>
      </xdr:nvSpPr>
      <xdr:spPr>
        <a:xfrm>
          <a:off x="9588500" y="1716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82665</xdr:rowOff>
    </xdr:from>
    <xdr:to>
      <xdr:col>15</xdr:col>
      <xdr:colOff>231775</xdr:colOff>
      <xdr:row>109</xdr:row>
      <xdr:rowOff>12815</xdr:rowOff>
    </xdr:to>
    <xdr:sp macro="" textlink="">
      <xdr:nvSpPr>
        <xdr:cNvPr id="365" name="円/楕円 364"/>
        <xdr:cNvSpPr/>
      </xdr:nvSpPr>
      <xdr:spPr>
        <a:xfrm>
          <a:off x="10426700" y="18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169042</xdr:rowOff>
    </xdr:from>
    <xdr:ext cx="378565" cy="259045"/>
    <xdr:sp macro="" textlink="">
      <xdr:nvSpPr>
        <xdr:cNvPr id="366" name="【港湾・漁港】&#10;一人当たり有形固定資産（償却資産）額該当値テキスト"/>
        <xdr:cNvSpPr txBox="1"/>
      </xdr:nvSpPr>
      <xdr:spPr>
        <a:xfrm>
          <a:off x="10566400" y="1851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82626</xdr:rowOff>
    </xdr:from>
    <xdr:to>
      <xdr:col>14</xdr:col>
      <xdr:colOff>79375</xdr:colOff>
      <xdr:row>109</xdr:row>
      <xdr:rowOff>12776</xdr:rowOff>
    </xdr:to>
    <xdr:sp macro="" textlink="">
      <xdr:nvSpPr>
        <xdr:cNvPr id="367" name="円/楕円 366"/>
        <xdr:cNvSpPr/>
      </xdr:nvSpPr>
      <xdr:spPr>
        <a:xfrm>
          <a:off x="9588500" y="185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133426</xdr:rowOff>
    </xdr:from>
    <xdr:to>
      <xdr:col>15</xdr:col>
      <xdr:colOff>180975</xdr:colOff>
      <xdr:row>108</xdr:row>
      <xdr:rowOff>133465</xdr:rowOff>
    </xdr:to>
    <xdr:cxnSp macro="">
      <xdr:nvCxnSpPr>
        <xdr:cNvPr id="368" name="直線コネクタ 367"/>
        <xdr:cNvCxnSpPr/>
      </xdr:nvCxnSpPr>
      <xdr:spPr>
        <a:xfrm>
          <a:off x="9639300" y="18650026"/>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98</xdr:row>
      <xdr:rowOff>139755</xdr:rowOff>
    </xdr:from>
    <xdr:ext cx="534377" cy="259045"/>
    <xdr:sp macro="" textlink="">
      <xdr:nvSpPr>
        <xdr:cNvPr id="369" name="n_1aveValue【港湾・漁港】&#10;一人当たり有形固定資産（償却資産）額"/>
        <xdr:cNvSpPr txBox="1"/>
      </xdr:nvSpPr>
      <xdr:spPr>
        <a:xfrm>
          <a:off x="9359411" y="169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38,099</a:t>
          </a:r>
          <a:endParaRPr kumimoji="1" lang="ja-JP" altLang="en-US" sz="1000" b="1">
            <a:solidFill>
              <a:srgbClr val="000080"/>
            </a:solidFill>
            <a:latin typeface="ＭＳ Ｐゴシック"/>
          </a:endParaRPr>
        </a:p>
      </xdr:txBody>
    </xdr:sp>
    <xdr:clientData/>
  </xdr:oneCellAnchor>
  <xdr:oneCellAnchor>
    <xdr:from>
      <xdr:col>13</xdr:col>
      <xdr:colOff>512392</xdr:colOff>
      <xdr:row>109</xdr:row>
      <xdr:rowOff>3903</xdr:rowOff>
    </xdr:from>
    <xdr:ext cx="378565" cy="259045"/>
    <xdr:sp macro="" textlink="">
      <xdr:nvSpPr>
        <xdr:cNvPr id="370" name="n_1mainValue【港湾・漁港】&#10;一人当たり有形固定資産（償却資産）額"/>
        <xdr:cNvSpPr txBox="1"/>
      </xdr:nvSpPr>
      <xdr:spPr>
        <a:xfrm>
          <a:off x="9437317" y="18691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1" name="テキスト ボックス 3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2" name="直線コネクタ 3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3" name="テキスト ボックス 3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4" name="直線コネクタ 3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5" name="テキスト ボックス 3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6" name="直線コネクタ 3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7" name="テキスト ボックス 3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8" name="直線コネクタ 3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89" name="テキスト ボックス 3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0" name="直線コネクタ 3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1" name="テキスト ボックス 3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121920</xdr:rowOff>
    </xdr:from>
    <xdr:to>
      <xdr:col>23</xdr:col>
      <xdr:colOff>516889</xdr:colOff>
      <xdr:row>39</xdr:row>
      <xdr:rowOff>22860</xdr:rowOff>
    </xdr:to>
    <xdr:cxnSp macro="">
      <xdr:nvCxnSpPr>
        <xdr:cNvPr id="395" name="直線コネクタ 394"/>
        <xdr:cNvCxnSpPr/>
      </xdr:nvCxnSpPr>
      <xdr:spPr>
        <a:xfrm flipV="1">
          <a:off x="16318864" y="6122670"/>
          <a:ext cx="0" cy="586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26687</xdr:rowOff>
    </xdr:from>
    <xdr:ext cx="405111" cy="259045"/>
    <xdr:sp macro="" textlink="">
      <xdr:nvSpPr>
        <xdr:cNvPr id="396" name="【認定こども園・幼稚園・保育所】&#10;有形固定資産減価償却率最小値テキスト"/>
        <xdr:cNvSpPr txBox="1"/>
      </xdr:nvSpPr>
      <xdr:spPr>
        <a:xfrm>
          <a:off x="164084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23</xdr:col>
      <xdr:colOff>428625</xdr:colOff>
      <xdr:row>39</xdr:row>
      <xdr:rowOff>22860</xdr:rowOff>
    </xdr:from>
    <xdr:to>
      <xdr:col>23</xdr:col>
      <xdr:colOff>606425</xdr:colOff>
      <xdr:row>39</xdr:row>
      <xdr:rowOff>22860</xdr:rowOff>
    </xdr:to>
    <xdr:cxnSp macro="">
      <xdr:nvCxnSpPr>
        <xdr:cNvPr id="397" name="直線コネクタ 396"/>
        <xdr:cNvCxnSpPr/>
      </xdr:nvCxnSpPr>
      <xdr:spPr>
        <a:xfrm>
          <a:off x="16230600" y="670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68597</xdr:rowOff>
    </xdr:from>
    <xdr:ext cx="405111" cy="259045"/>
    <xdr:sp macro="" textlink="">
      <xdr:nvSpPr>
        <xdr:cNvPr id="398" name="【認定こども園・幼稚園・保育所】&#10;有形固定資産減価償却率最大値テキスト"/>
        <xdr:cNvSpPr txBox="1"/>
      </xdr:nvSpPr>
      <xdr:spPr>
        <a:xfrm>
          <a:off x="164084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35</xdr:row>
      <xdr:rowOff>121920</xdr:rowOff>
    </xdr:from>
    <xdr:to>
      <xdr:col>23</xdr:col>
      <xdr:colOff>606425</xdr:colOff>
      <xdr:row>35</xdr:row>
      <xdr:rowOff>121920</xdr:rowOff>
    </xdr:to>
    <xdr:cxnSp macro="">
      <xdr:nvCxnSpPr>
        <xdr:cNvPr id="399" name="直線コネクタ 398"/>
        <xdr:cNvCxnSpPr/>
      </xdr:nvCxnSpPr>
      <xdr:spPr>
        <a:xfrm>
          <a:off x="16230600" y="612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19067</xdr:rowOff>
    </xdr:from>
    <xdr:ext cx="405111" cy="259045"/>
    <xdr:sp macro="" textlink="">
      <xdr:nvSpPr>
        <xdr:cNvPr id="400" name="【認定こども園・幼稚園・保育所】&#10;有形固定資産減価償却率平均値テキスト"/>
        <xdr:cNvSpPr txBox="1"/>
      </xdr:nvSpPr>
      <xdr:spPr>
        <a:xfrm>
          <a:off x="16408400" y="653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40640</xdr:rowOff>
    </xdr:from>
    <xdr:to>
      <xdr:col>23</xdr:col>
      <xdr:colOff>568325</xdr:colOff>
      <xdr:row>38</xdr:row>
      <xdr:rowOff>142240</xdr:rowOff>
    </xdr:to>
    <xdr:sp macro="" textlink="">
      <xdr:nvSpPr>
        <xdr:cNvPr id="401" name="フローチャート : 判断 400"/>
        <xdr:cNvSpPr/>
      </xdr:nvSpPr>
      <xdr:spPr>
        <a:xfrm>
          <a:off x="16268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116840</xdr:rowOff>
    </xdr:from>
    <xdr:to>
      <xdr:col>22</xdr:col>
      <xdr:colOff>415925</xdr:colOff>
      <xdr:row>42</xdr:row>
      <xdr:rowOff>46990</xdr:rowOff>
    </xdr:to>
    <xdr:sp macro="" textlink="">
      <xdr:nvSpPr>
        <xdr:cNvPr id="402" name="フローチャート : 判断 401"/>
        <xdr:cNvSpPr/>
      </xdr:nvSpPr>
      <xdr:spPr>
        <a:xfrm>
          <a:off x="15430500" y="71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71120</xdr:rowOff>
    </xdr:from>
    <xdr:to>
      <xdr:col>23</xdr:col>
      <xdr:colOff>568325</xdr:colOff>
      <xdr:row>36</xdr:row>
      <xdr:rowOff>1270</xdr:rowOff>
    </xdr:to>
    <xdr:sp macro="" textlink="">
      <xdr:nvSpPr>
        <xdr:cNvPr id="408" name="円/楕円 407"/>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24147</xdr:rowOff>
    </xdr:from>
    <xdr:ext cx="405111" cy="259045"/>
    <xdr:sp macro="" textlink="">
      <xdr:nvSpPr>
        <xdr:cNvPr id="409" name="【認定こども園・幼稚園・保育所】&#10;有形固定資産減価償却率該当値テキスト"/>
        <xdr:cNvSpPr txBox="1"/>
      </xdr:nvSpPr>
      <xdr:spPr>
        <a:xfrm>
          <a:off x="164084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6350</xdr:rowOff>
    </xdr:from>
    <xdr:to>
      <xdr:col>22</xdr:col>
      <xdr:colOff>415925</xdr:colOff>
      <xdr:row>34</xdr:row>
      <xdr:rowOff>107950</xdr:rowOff>
    </xdr:to>
    <xdr:sp macro="" textlink="">
      <xdr:nvSpPr>
        <xdr:cNvPr id="410" name="円/楕円 409"/>
        <xdr:cNvSpPr/>
      </xdr:nvSpPr>
      <xdr:spPr>
        <a:xfrm>
          <a:off x="15430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57150</xdr:rowOff>
    </xdr:from>
    <xdr:to>
      <xdr:col>23</xdr:col>
      <xdr:colOff>517525</xdr:colOff>
      <xdr:row>35</xdr:row>
      <xdr:rowOff>121920</xdr:rowOff>
    </xdr:to>
    <xdr:cxnSp macro="">
      <xdr:nvCxnSpPr>
        <xdr:cNvPr id="411" name="直線コネクタ 410"/>
        <xdr:cNvCxnSpPr/>
      </xdr:nvCxnSpPr>
      <xdr:spPr>
        <a:xfrm>
          <a:off x="15481300" y="588645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42</xdr:row>
      <xdr:rowOff>38117</xdr:rowOff>
    </xdr:from>
    <xdr:ext cx="405111" cy="259045"/>
    <xdr:sp macro="" textlink="">
      <xdr:nvSpPr>
        <xdr:cNvPr id="412" name="n_1aveValue【認定こども園・幼稚園・保育所】&#10;有形固定資産減価償却率"/>
        <xdr:cNvSpPr txBox="1"/>
      </xdr:nvSpPr>
      <xdr:spPr>
        <a:xfrm>
          <a:off x="15266043"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124477</xdr:rowOff>
    </xdr:from>
    <xdr:ext cx="405111" cy="259045"/>
    <xdr:sp macro="" textlink="">
      <xdr:nvSpPr>
        <xdr:cNvPr id="413" name="n_1mainValue【認定こども園・幼稚園・保育所】&#10;有形固定資産減価償却率"/>
        <xdr:cNvSpPr txBox="1"/>
      </xdr:nvSpPr>
      <xdr:spPr>
        <a:xfrm>
          <a:off x="15266043"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24" name="テキスト ボックス 42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425" name="直線コネクタ 42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26" name="テキスト ボックス 42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7" name="直線コネクタ 42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28" name="テキスト ボックス 42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29" name="直線コネクタ 42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30" name="テキスト ボックス 42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1" name="直線コネクタ 43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32" name="テキスト ボックス 43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4" name="テキスト ボックス 4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135636</xdr:rowOff>
    </xdr:from>
    <xdr:to>
      <xdr:col>32</xdr:col>
      <xdr:colOff>186689</xdr:colOff>
      <xdr:row>41</xdr:row>
      <xdr:rowOff>142494</xdr:rowOff>
    </xdr:to>
    <xdr:cxnSp macro="">
      <xdr:nvCxnSpPr>
        <xdr:cNvPr id="436" name="直線コネクタ 435"/>
        <xdr:cNvCxnSpPr/>
      </xdr:nvCxnSpPr>
      <xdr:spPr>
        <a:xfrm flipV="1">
          <a:off x="22160864" y="5964936"/>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146321</xdr:rowOff>
    </xdr:from>
    <xdr:ext cx="469744" cy="259045"/>
    <xdr:sp macro="" textlink="">
      <xdr:nvSpPr>
        <xdr:cNvPr id="437" name="【認定こども園・幼稚園・保育所】&#10;一人当たり面積最小値テキスト"/>
        <xdr:cNvSpPr txBox="1"/>
      </xdr:nvSpPr>
      <xdr:spPr>
        <a:xfrm>
          <a:off x="22250400" y="717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41</xdr:row>
      <xdr:rowOff>142494</xdr:rowOff>
    </xdr:from>
    <xdr:to>
      <xdr:col>32</xdr:col>
      <xdr:colOff>276225</xdr:colOff>
      <xdr:row>41</xdr:row>
      <xdr:rowOff>142494</xdr:rowOff>
    </xdr:to>
    <xdr:cxnSp macro="">
      <xdr:nvCxnSpPr>
        <xdr:cNvPr id="438" name="直線コネクタ 437"/>
        <xdr:cNvCxnSpPr/>
      </xdr:nvCxnSpPr>
      <xdr:spPr>
        <a:xfrm>
          <a:off x="22072600" y="717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82313</xdr:rowOff>
    </xdr:from>
    <xdr:ext cx="469744" cy="259045"/>
    <xdr:sp macro="" textlink="">
      <xdr:nvSpPr>
        <xdr:cNvPr id="439" name="【認定こども園・幼稚園・保育所】&#10;一人当たり面積最大値テキスト"/>
        <xdr:cNvSpPr txBox="1"/>
      </xdr:nvSpPr>
      <xdr:spPr>
        <a:xfrm>
          <a:off x="222504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135636</xdr:rowOff>
    </xdr:from>
    <xdr:to>
      <xdr:col>32</xdr:col>
      <xdr:colOff>276225</xdr:colOff>
      <xdr:row>34</xdr:row>
      <xdr:rowOff>135636</xdr:rowOff>
    </xdr:to>
    <xdr:cxnSp macro="">
      <xdr:nvCxnSpPr>
        <xdr:cNvPr id="440" name="直線コネクタ 439"/>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144289</xdr:rowOff>
    </xdr:from>
    <xdr:ext cx="469744" cy="259045"/>
    <xdr:sp macro="" textlink="">
      <xdr:nvSpPr>
        <xdr:cNvPr id="441" name="【認定こども園・幼稚園・保育所】&#10;一人当たり面積平均値テキスト"/>
        <xdr:cNvSpPr txBox="1"/>
      </xdr:nvSpPr>
      <xdr:spPr>
        <a:xfrm>
          <a:off x="222504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121412</xdr:rowOff>
    </xdr:from>
    <xdr:to>
      <xdr:col>32</xdr:col>
      <xdr:colOff>238125</xdr:colOff>
      <xdr:row>39</xdr:row>
      <xdr:rowOff>51562</xdr:rowOff>
    </xdr:to>
    <xdr:sp macro="" textlink="">
      <xdr:nvSpPr>
        <xdr:cNvPr id="442" name="フローチャート : 判断 441"/>
        <xdr:cNvSpPr/>
      </xdr:nvSpPr>
      <xdr:spPr>
        <a:xfrm>
          <a:off x="22110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164846</xdr:rowOff>
    </xdr:from>
    <xdr:to>
      <xdr:col>31</xdr:col>
      <xdr:colOff>85725</xdr:colOff>
      <xdr:row>38</xdr:row>
      <xdr:rowOff>94996</xdr:rowOff>
    </xdr:to>
    <xdr:sp macro="" textlink="">
      <xdr:nvSpPr>
        <xdr:cNvPr id="443" name="フローチャート : 判断 442"/>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91694</xdr:rowOff>
    </xdr:from>
    <xdr:to>
      <xdr:col>32</xdr:col>
      <xdr:colOff>238125</xdr:colOff>
      <xdr:row>42</xdr:row>
      <xdr:rowOff>21844</xdr:rowOff>
    </xdr:to>
    <xdr:sp macro="" textlink="">
      <xdr:nvSpPr>
        <xdr:cNvPr id="449" name="円/楕円 448"/>
        <xdr:cNvSpPr/>
      </xdr:nvSpPr>
      <xdr:spPr>
        <a:xfrm>
          <a:off x="22110700" y="71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6621</xdr:rowOff>
    </xdr:from>
    <xdr:ext cx="469744" cy="259045"/>
    <xdr:sp macro="" textlink="">
      <xdr:nvSpPr>
        <xdr:cNvPr id="450" name="【認定こども園・幼稚園・保育所】&#10;一人当たり面積該当値テキスト"/>
        <xdr:cNvSpPr txBox="1"/>
      </xdr:nvSpPr>
      <xdr:spPr>
        <a:xfrm>
          <a:off x="22250400" y="70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91694</xdr:rowOff>
    </xdr:from>
    <xdr:to>
      <xdr:col>31</xdr:col>
      <xdr:colOff>85725</xdr:colOff>
      <xdr:row>42</xdr:row>
      <xdr:rowOff>21844</xdr:rowOff>
    </xdr:to>
    <xdr:sp macro="" textlink="">
      <xdr:nvSpPr>
        <xdr:cNvPr id="451" name="円/楕円 450"/>
        <xdr:cNvSpPr/>
      </xdr:nvSpPr>
      <xdr:spPr>
        <a:xfrm>
          <a:off x="21272500" y="71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142494</xdr:rowOff>
    </xdr:from>
    <xdr:to>
      <xdr:col>32</xdr:col>
      <xdr:colOff>187325</xdr:colOff>
      <xdr:row>41</xdr:row>
      <xdr:rowOff>142494</xdr:rowOff>
    </xdr:to>
    <xdr:cxnSp macro="">
      <xdr:nvCxnSpPr>
        <xdr:cNvPr id="452" name="直線コネクタ 451"/>
        <xdr:cNvCxnSpPr/>
      </xdr:nvCxnSpPr>
      <xdr:spPr>
        <a:xfrm>
          <a:off x="21323300" y="7171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111523</xdr:rowOff>
    </xdr:from>
    <xdr:ext cx="469744" cy="259045"/>
    <xdr:sp macro="" textlink="">
      <xdr:nvSpPr>
        <xdr:cNvPr id="453" name="n_1aveValue【認定こども園・幼稚園・保育所】&#10;一人当たり面積"/>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0.232</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12971</xdr:rowOff>
    </xdr:from>
    <xdr:ext cx="469744" cy="259045"/>
    <xdr:sp macro="" textlink="">
      <xdr:nvSpPr>
        <xdr:cNvPr id="454" name="n_1mainValue【認定こども園・幼稚園・保育所】&#10;一人当たり面積"/>
        <xdr:cNvSpPr txBox="1"/>
      </xdr:nvSpPr>
      <xdr:spPr>
        <a:xfrm>
          <a:off x="21075727" y="72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5" name="テキスト ボックス 4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66" name="直線コネクタ 465"/>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67" name="テキスト ボックス 466"/>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70" name="直線コネクタ 46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71" name="テキスト ボックス 47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3" name="テキスト ボックス 4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11430</xdr:rowOff>
    </xdr:from>
    <xdr:to>
      <xdr:col>23</xdr:col>
      <xdr:colOff>516889</xdr:colOff>
      <xdr:row>63</xdr:row>
      <xdr:rowOff>74295</xdr:rowOff>
    </xdr:to>
    <xdr:cxnSp macro="">
      <xdr:nvCxnSpPr>
        <xdr:cNvPr id="475" name="直線コネクタ 474"/>
        <xdr:cNvCxnSpPr/>
      </xdr:nvCxnSpPr>
      <xdr:spPr>
        <a:xfrm flipV="1">
          <a:off x="16318864" y="9784080"/>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78122</xdr:rowOff>
    </xdr:from>
    <xdr:ext cx="405111" cy="259045"/>
    <xdr:sp macro="" textlink="">
      <xdr:nvSpPr>
        <xdr:cNvPr id="476" name="【学校施設】&#10;有形固定資産減価償却率最小値テキスト"/>
        <xdr:cNvSpPr txBox="1"/>
      </xdr:nvSpPr>
      <xdr:spPr>
        <a:xfrm>
          <a:off x="16408400"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428625</xdr:colOff>
      <xdr:row>63</xdr:row>
      <xdr:rowOff>74295</xdr:rowOff>
    </xdr:from>
    <xdr:to>
      <xdr:col>23</xdr:col>
      <xdr:colOff>606425</xdr:colOff>
      <xdr:row>63</xdr:row>
      <xdr:rowOff>74295</xdr:rowOff>
    </xdr:to>
    <xdr:cxnSp macro="">
      <xdr:nvCxnSpPr>
        <xdr:cNvPr id="477" name="直線コネクタ 476"/>
        <xdr:cNvCxnSpPr/>
      </xdr:nvCxnSpPr>
      <xdr:spPr>
        <a:xfrm>
          <a:off x="16230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129557</xdr:rowOff>
    </xdr:from>
    <xdr:ext cx="405111" cy="259045"/>
    <xdr:sp macro="" textlink="">
      <xdr:nvSpPr>
        <xdr:cNvPr id="478" name="【学校施設】&#10;有形固定資産減価償却率最大値テキスト"/>
        <xdr:cNvSpPr txBox="1"/>
      </xdr:nvSpPr>
      <xdr:spPr>
        <a:xfrm>
          <a:off x="164084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23</xdr:col>
      <xdr:colOff>428625</xdr:colOff>
      <xdr:row>57</xdr:row>
      <xdr:rowOff>11430</xdr:rowOff>
    </xdr:from>
    <xdr:to>
      <xdr:col>23</xdr:col>
      <xdr:colOff>606425</xdr:colOff>
      <xdr:row>57</xdr:row>
      <xdr:rowOff>11430</xdr:rowOff>
    </xdr:to>
    <xdr:cxnSp macro="">
      <xdr:nvCxnSpPr>
        <xdr:cNvPr id="479" name="直線コネクタ 478"/>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63517</xdr:rowOff>
    </xdr:from>
    <xdr:ext cx="405111" cy="259045"/>
    <xdr:sp macro="" textlink="">
      <xdr:nvSpPr>
        <xdr:cNvPr id="480" name="【学校施設】&#10;有形固定資産減価償却率平均値テキスト"/>
        <xdr:cNvSpPr txBox="1"/>
      </xdr:nvSpPr>
      <xdr:spPr>
        <a:xfrm>
          <a:off x="164084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81" name="フローチャート : 判断 480"/>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80645</xdr:rowOff>
    </xdr:from>
    <xdr:to>
      <xdr:col>22</xdr:col>
      <xdr:colOff>415925</xdr:colOff>
      <xdr:row>61</xdr:row>
      <xdr:rowOff>10795</xdr:rowOff>
    </xdr:to>
    <xdr:sp macro="" textlink="">
      <xdr:nvSpPr>
        <xdr:cNvPr id="482" name="フローチャート : 判断 481"/>
        <xdr:cNvSpPr/>
      </xdr:nvSpPr>
      <xdr:spPr>
        <a:xfrm>
          <a:off x="15430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23495</xdr:rowOff>
    </xdr:from>
    <xdr:to>
      <xdr:col>23</xdr:col>
      <xdr:colOff>568325</xdr:colOff>
      <xdr:row>63</xdr:row>
      <xdr:rowOff>125095</xdr:rowOff>
    </xdr:to>
    <xdr:sp macro="" textlink="">
      <xdr:nvSpPr>
        <xdr:cNvPr id="488" name="円/楕円 487"/>
        <xdr:cNvSpPr/>
      </xdr:nvSpPr>
      <xdr:spPr>
        <a:xfrm>
          <a:off x="16268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109872</xdr:rowOff>
    </xdr:from>
    <xdr:ext cx="405111" cy="259045"/>
    <xdr:sp macro="" textlink="">
      <xdr:nvSpPr>
        <xdr:cNvPr id="489" name="【学校施設】&#10;有形固定資産減価償却率該当値テキスト"/>
        <xdr:cNvSpPr txBox="1"/>
      </xdr:nvSpPr>
      <xdr:spPr>
        <a:xfrm>
          <a:off x="16408400" y="1073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92075</xdr:rowOff>
    </xdr:from>
    <xdr:to>
      <xdr:col>22</xdr:col>
      <xdr:colOff>415925</xdr:colOff>
      <xdr:row>64</xdr:row>
      <xdr:rowOff>22225</xdr:rowOff>
    </xdr:to>
    <xdr:sp macro="" textlink="">
      <xdr:nvSpPr>
        <xdr:cNvPr id="490" name="円/楕円 489"/>
        <xdr:cNvSpPr/>
      </xdr:nvSpPr>
      <xdr:spPr>
        <a:xfrm>
          <a:off x="15430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74295</xdr:rowOff>
    </xdr:from>
    <xdr:to>
      <xdr:col>23</xdr:col>
      <xdr:colOff>517525</xdr:colOff>
      <xdr:row>63</xdr:row>
      <xdr:rowOff>142875</xdr:rowOff>
    </xdr:to>
    <xdr:cxnSp macro="">
      <xdr:nvCxnSpPr>
        <xdr:cNvPr id="491" name="直線コネクタ 490"/>
        <xdr:cNvCxnSpPr/>
      </xdr:nvCxnSpPr>
      <xdr:spPr>
        <a:xfrm flipV="1">
          <a:off x="15481300" y="108756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27322</xdr:rowOff>
    </xdr:from>
    <xdr:ext cx="405111" cy="259045"/>
    <xdr:sp macro="" textlink="">
      <xdr:nvSpPr>
        <xdr:cNvPr id="492" name="n_1aveValue【学校施設】&#10;有形固定資産減価償却率"/>
        <xdr:cNvSpPr txBox="1"/>
      </xdr:nvSpPr>
      <xdr:spPr>
        <a:xfrm>
          <a:off x="15266043"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13352</xdr:rowOff>
    </xdr:from>
    <xdr:ext cx="405111" cy="259045"/>
    <xdr:sp macro="" textlink="">
      <xdr:nvSpPr>
        <xdr:cNvPr id="493" name="n_1mainValue【学校施設】&#10;有形固定資産減価償却率"/>
        <xdr:cNvSpPr txBox="1"/>
      </xdr:nvSpPr>
      <xdr:spPr>
        <a:xfrm>
          <a:off x="15266043"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4" name="テキスト ボックス 5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68580</xdr:rowOff>
    </xdr:from>
    <xdr:to>
      <xdr:col>32</xdr:col>
      <xdr:colOff>186689</xdr:colOff>
      <xdr:row>63</xdr:row>
      <xdr:rowOff>95250</xdr:rowOff>
    </xdr:to>
    <xdr:cxnSp macro="">
      <xdr:nvCxnSpPr>
        <xdr:cNvPr id="518" name="直線コネクタ 517"/>
        <xdr:cNvCxnSpPr/>
      </xdr:nvCxnSpPr>
      <xdr:spPr>
        <a:xfrm flipV="1">
          <a:off x="22160864" y="1001268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19" name="【学校施設】&#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1.540</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0" name="直線コネクタ 519"/>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15257</xdr:rowOff>
    </xdr:from>
    <xdr:ext cx="469744" cy="259045"/>
    <xdr:sp macro="" textlink="">
      <xdr:nvSpPr>
        <xdr:cNvPr id="521" name="【学校施設】&#10;一人当たり面積最大値テキスト"/>
        <xdr:cNvSpPr txBox="1"/>
      </xdr:nvSpPr>
      <xdr:spPr>
        <a:xfrm>
          <a:off x="22250400" y="978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32</xdr:col>
      <xdr:colOff>98425</xdr:colOff>
      <xdr:row>58</xdr:row>
      <xdr:rowOff>68580</xdr:rowOff>
    </xdr:from>
    <xdr:to>
      <xdr:col>32</xdr:col>
      <xdr:colOff>276225</xdr:colOff>
      <xdr:row>58</xdr:row>
      <xdr:rowOff>68580</xdr:rowOff>
    </xdr:to>
    <xdr:cxnSp macro="">
      <xdr:nvCxnSpPr>
        <xdr:cNvPr id="522" name="直線コネクタ 521"/>
        <xdr:cNvCxnSpPr/>
      </xdr:nvCxnSpPr>
      <xdr:spPr>
        <a:xfrm>
          <a:off x="22072600" y="1001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55897</xdr:rowOff>
    </xdr:from>
    <xdr:ext cx="469744" cy="259045"/>
    <xdr:sp macro="" textlink="">
      <xdr:nvSpPr>
        <xdr:cNvPr id="523" name="【学校施設】&#10;一人当たり面積平均値テキスト"/>
        <xdr:cNvSpPr txBox="1"/>
      </xdr:nvSpPr>
      <xdr:spPr>
        <a:xfrm>
          <a:off x="222504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524" name="フローチャート : 判断 523"/>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36830</xdr:rowOff>
    </xdr:from>
    <xdr:to>
      <xdr:col>31</xdr:col>
      <xdr:colOff>85725</xdr:colOff>
      <xdr:row>56</xdr:row>
      <xdr:rowOff>138430</xdr:rowOff>
    </xdr:to>
    <xdr:sp macro="" textlink="">
      <xdr:nvSpPr>
        <xdr:cNvPr id="525" name="フローチャート : 判断 524"/>
        <xdr:cNvSpPr/>
      </xdr:nvSpPr>
      <xdr:spPr>
        <a:xfrm>
          <a:off x="21272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44450</xdr:rowOff>
    </xdr:from>
    <xdr:to>
      <xdr:col>32</xdr:col>
      <xdr:colOff>238125</xdr:colOff>
      <xdr:row>63</xdr:row>
      <xdr:rowOff>146050</xdr:rowOff>
    </xdr:to>
    <xdr:sp macro="" textlink="">
      <xdr:nvSpPr>
        <xdr:cNvPr id="531" name="円/楕円 530"/>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130827</xdr:rowOff>
    </xdr:from>
    <xdr:ext cx="469744" cy="259045"/>
    <xdr:sp macro="" textlink="">
      <xdr:nvSpPr>
        <xdr:cNvPr id="532" name="【学校施設】&#10;一人当たり面積該当値テキスト"/>
        <xdr:cNvSpPr txBox="1"/>
      </xdr:nvSpPr>
      <xdr:spPr>
        <a:xfrm>
          <a:off x="222504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162560</xdr:rowOff>
    </xdr:from>
    <xdr:to>
      <xdr:col>31</xdr:col>
      <xdr:colOff>85725</xdr:colOff>
      <xdr:row>63</xdr:row>
      <xdr:rowOff>92710</xdr:rowOff>
    </xdr:to>
    <xdr:sp macro="" textlink="">
      <xdr:nvSpPr>
        <xdr:cNvPr id="533" name="円/楕円 532"/>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41910</xdr:rowOff>
    </xdr:from>
    <xdr:to>
      <xdr:col>32</xdr:col>
      <xdr:colOff>187325</xdr:colOff>
      <xdr:row>63</xdr:row>
      <xdr:rowOff>95250</xdr:rowOff>
    </xdr:to>
    <xdr:cxnSp macro="">
      <xdr:nvCxnSpPr>
        <xdr:cNvPr id="534" name="直線コネクタ 533"/>
        <xdr:cNvCxnSpPr/>
      </xdr:nvCxnSpPr>
      <xdr:spPr>
        <a:xfrm>
          <a:off x="21323300" y="10843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54</xdr:row>
      <xdr:rowOff>154957</xdr:rowOff>
    </xdr:from>
    <xdr:ext cx="469744" cy="259045"/>
    <xdr:sp macro="" textlink="">
      <xdr:nvSpPr>
        <xdr:cNvPr id="535" name="n_1aveValue【学校施設】&#10;一人当たり面積"/>
        <xdr:cNvSpPr txBox="1"/>
      </xdr:nvSpPr>
      <xdr:spPr>
        <a:xfrm>
          <a:off x="21075727"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83837</xdr:rowOff>
    </xdr:from>
    <xdr:ext cx="469744" cy="259045"/>
    <xdr:sp macro="" textlink="">
      <xdr:nvSpPr>
        <xdr:cNvPr id="536" name="n_1mainValue【学校施設】&#10;一人当たり面積"/>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7" name="テキスト ボックス 54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8" name="直線コネクタ 54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9" name="テキスト ボックス 54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0" name="直線コネクタ 54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1" name="テキスト ボックス 55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2" name="直線コネクタ 55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3" name="テキスト ボックス 55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4" name="直線コネクタ 55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5" name="テキスト ボックス 55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7" name="テキスト ボックス 55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80</xdr:row>
      <xdr:rowOff>65532</xdr:rowOff>
    </xdr:from>
    <xdr:to>
      <xdr:col>23</xdr:col>
      <xdr:colOff>516889</xdr:colOff>
      <xdr:row>86</xdr:row>
      <xdr:rowOff>47244</xdr:rowOff>
    </xdr:to>
    <xdr:cxnSp macro="">
      <xdr:nvCxnSpPr>
        <xdr:cNvPr id="559" name="直線コネクタ 558"/>
        <xdr:cNvCxnSpPr/>
      </xdr:nvCxnSpPr>
      <xdr:spPr>
        <a:xfrm flipV="1">
          <a:off x="16318864" y="1378153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51071</xdr:rowOff>
    </xdr:from>
    <xdr:ext cx="405111" cy="259045"/>
    <xdr:sp macro="" textlink="">
      <xdr:nvSpPr>
        <xdr:cNvPr id="560" name="【児童館】&#10;有形固定資産減価償却率最小値テキスト"/>
        <xdr:cNvSpPr txBox="1"/>
      </xdr:nvSpPr>
      <xdr:spPr>
        <a:xfrm>
          <a:off x="16408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23</xdr:col>
      <xdr:colOff>428625</xdr:colOff>
      <xdr:row>86</xdr:row>
      <xdr:rowOff>47244</xdr:rowOff>
    </xdr:from>
    <xdr:to>
      <xdr:col>23</xdr:col>
      <xdr:colOff>606425</xdr:colOff>
      <xdr:row>86</xdr:row>
      <xdr:rowOff>47244</xdr:rowOff>
    </xdr:to>
    <xdr:cxnSp macro="">
      <xdr:nvCxnSpPr>
        <xdr:cNvPr id="561" name="直線コネクタ 560"/>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12209</xdr:rowOff>
    </xdr:from>
    <xdr:ext cx="405111" cy="259045"/>
    <xdr:sp macro="" textlink="">
      <xdr:nvSpPr>
        <xdr:cNvPr id="562" name="【児童館】&#10;有形固定資産減価償却率最大値テキスト"/>
        <xdr:cNvSpPr txBox="1"/>
      </xdr:nvSpPr>
      <xdr:spPr>
        <a:xfrm>
          <a:off x="16408400" y="135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80</xdr:row>
      <xdr:rowOff>65532</xdr:rowOff>
    </xdr:from>
    <xdr:to>
      <xdr:col>23</xdr:col>
      <xdr:colOff>606425</xdr:colOff>
      <xdr:row>80</xdr:row>
      <xdr:rowOff>65532</xdr:rowOff>
    </xdr:to>
    <xdr:cxnSp macro="">
      <xdr:nvCxnSpPr>
        <xdr:cNvPr id="563" name="直線コネクタ 562"/>
        <xdr:cNvCxnSpPr/>
      </xdr:nvCxnSpPr>
      <xdr:spPr>
        <a:xfrm>
          <a:off x="16230600" y="1378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155464</xdr:rowOff>
    </xdr:from>
    <xdr:ext cx="405111" cy="259045"/>
    <xdr:sp macro="" textlink="">
      <xdr:nvSpPr>
        <xdr:cNvPr id="564" name="【児童館】&#10;有形固定資産減価償却率平均値テキスト"/>
        <xdr:cNvSpPr txBox="1"/>
      </xdr:nvSpPr>
      <xdr:spPr>
        <a:xfrm>
          <a:off x="16408400" y="14042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5587</xdr:rowOff>
    </xdr:from>
    <xdr:to>
      <xdr:col>23</xdr:col>
      <xdr:colOff>568325</xdr:colOff>
      <xdr:row>82</xdr:row>
      <xdr:rowOff>107187</xdr:rowOff>
    </xdr:to>
    <xdr:sp macro="" textlink="">
      <xdr:nvSpPr>
        <xdr:cNvPr id="565" name="フローチャート : 判断 564"/>
        <xdr:cNvSpPr/>
      </xdr:nvSpPr>
      <xdr:spPr>
        <a:xfrm>
          <a:off x="162687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77</xdr:row>
      <xdr:rowOff>140463</xdr:rowOff>
    </xdr:from>
    <xdr:to>
      <xdr:col>22</xdr:col>
      <xdr:colOff>415925</xdr:colOff>
      <xdr:row>78</xdr:row>
      <xdr:rowOff>70613</xdr:rowOff>
    </xdr:to>
    <xdr:sp macro="" textlink="">
      <xdr:nvSpPr>
        <xdr:cNvPr id="566" name="フローチャート : 判断 565"/>
        <xdr:cNvSpPr/>
      </xdr:nvSpPr>
      <xdr:spPr>
        <a:xfrm>
          <a:off x="15430500" y="1334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14732</xdr:rowOff>
    </xdr:from>
    <xdr:to>
      <xdr:col>23</xdr:col>
      <xdr:colOff>568325</xdr:colOff>
      <xdr:row>80</xdr:row>
      <xdr:rowOff>116332</xdr:rowOff>
    </xdr:to>
    <xdr:sp macro="" textlink="">
      <xdr:nvSpPr>
        <xdr:cNvPr id="572" name="円/楕円 571"/>
        <xdr:cNvSpPr/>
      </xdr:nvSpPr>
      <xdr:spPr>
        <a:xfrm>
          <a:off x="162687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139209</xdr:rowOff>
    </xdr:from>
    <xdr:ext cx="405111" cy="259045"/>
    <xdr:sp macro="" textlink="">
      <xdr:nvSpPr>
        <xdr:cNvPr id="573" name="【児童館】&#10;有形固定資産減価償却率該当値テキスト"/>
        <xdr:cNvSpPr txBox="1"/>
      </xdr:nvSpPr>
      <xdr:spPr>
        <a:xfrm>
          <a:off x="16408400" y="136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145035</xdr:rowOff>
    </xdr:from>
    <xdr:to>
      <xdr:col>22</xdr:col>
      <xdr:colOff>415925</xdr:colOff>
      <xdr:row>80</xdr:row>
      <xdr:rowOff>75185</xdr:rowOff>
    </xdr:to>
    <xdr:sp macro="" textlink="">
      <xdr:nvSpPr>
        <xdr:cNvPr id="574" name="円/楕円 573"/>
        <xdr:cNvSpPr/>
      </xdr:nvSpPr>
      <xdr:spPr>
        <a:xfrm>
          <a:off x="15430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24385</xdr:rowOff>
    </xdr:from>
    <xdr:to>
      <xdr:col>23</xdr:col>
      <xdr:colOff>517525</xdr:colOff>
      <xdr:row>80</xdr:row>
      <xdr:rowOff>65532</xdr:rowOff>
    </xdr:to>
    <xdr:cxnSp macro="">
      <xdr:nvCxnSpPr>
        <xdr:cNvPr id="575" name="直線コネクタ 574"/>
        <xdr:cNvCxnSpPr/>
      </xdr:nvCxnSpPr>
      <xdr:spPr>
        <a:xfrm>
          <a:off x="15481300" y="137403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87140</xdr:rowOff>
    </xdr:from>
    <xdr:ext cx="405111" cy="259045"/>
    <xdr:sp macro="" textlink="">
      <xdr:nvSpPr>
        <xdr:cNvPr id="576" name="n_1aveValue【児童館】&#10;有形固定資産減価償却率"/>
        <xdr:cNvSpPr txBox="1"/>
      </xdr:nvSpPr>
      <xdr:spPr>
        <a:xfrm>
          <a:off x="15266043" y="1311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66312</xdr:rowOff>
    </xdr:from>
    <xdr:ext cx="405111" cy="259045"/>
    <xdr:sp macro="" textlink="">
      <xdr:nvSpPr>
        <xdr:cNvPr id="577" name="n_1mainValue【児童館】&#10;有形固定資産減価償却率"/>
        <xdr:cNvSpPr txBox="1"/>
      </xdr:nvSpPr>
      <xdr:spPr>
        <a:xfrm>
          <a:off x="15266043"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88" name="テキスト ボックス 58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89" name="直線コネクタ 5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0" name="テキスト ボックス 5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1" name="直線コネクタ 5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2" name="テキスト ボックス 5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3" name="直線コネクタ 5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4" name="テキスト ボックス 5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5" name="直線コネクタ 5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6" name="テキスト ボックス 5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7" name="直線コネクタ 5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8" name="テキスト ボックス 5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9" name="直線コネクタ 5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0" name="テキスト ボックス 5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125186</xdr:rowOff>
    </xdr:from>
    <xdr:to>
      <xdr:col>32</xdr:col>
      <xdr:colOff>186689</xdr:colOff>
      <xdr:row>85</xdr:row>
      <xdr:rowOff>122464</xdr:rowOff>
    </xdr:to>
    <xdr:cxnSp macro="">
      <xdr:nvCxnSpPr>
        <xdr:cNvPr id="604" name="直線コネクタ 603"/>
        <xdr:cNvCxnSpPr/>
      </xdr:nvCxnSpPr>
      <xdr:spPr>
        <a:xfrm flipV="1">
          <a:off x="22160864" y="13498286"/>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126291</xdr:rowOff>
    </xdr:from>
    <xdr:ext cx="469744" cy="259045"/>
    <xdr:sp macro="" textlink="">
      <xdr:nvSpPr>
        <xdr:cNvPr id="605" name="【児童館】&#10;一人当たり面積最小値テキスト"/>
        <xdr:cNvSpPr txBox="1"/>
      </xdr:nvSpPr>
      <xdr:spPr>
        <a:xfrm>
          <a:off x="22250400" y="1469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85</xdr:row>
      <xdr:rowOff>122464</xdr:rowOff>
    </xdr:from>
    <xdr:to>
      <xdr:col>32</xdr:col>
      <xdr:colOff>276225</xdr:colOff>
      <xdr:row>85</xdr:row>
      <xdr:rowOff>122464</xdr:rowOff>
    </xdr:to>
    <xdr:cxnSp macro="">
      <xdr:nvCxnSpPr>
        <xdr:cNvPr id="606" name="直線コネクタ 605"/>
        <xdr:cNvCxnSpPr/>
      </xdr:nvCxnSpPr>
      <xdr:spPr>
        <a:xfrm>
          <a:off x="22072600" y="1469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71863</xdr:rowOff>
    </xdr:from>
    <xdr:ext cx="469744" cy="259045"/>
    <xdr:sp macro="" textlink="">
      <xdr:nvSpPr>
        <xdr:cNvPr id="607" name="【児童館】&#10;一人当たり面積最大値テキスト"/>
        <xdr:cNvSpPr txBox="1"/>
      </xdr:nvSpPr>
      <xdr:spPr>
        <a:xfrm>
          <a:off x="222504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78</xdr:row>
      <xdr:rowOff>125186</xdr:rowOff>
    </xdr:from>
    <xdr:to>
      <xdr:col>32</xdr:col>
      <xdr:colOff>276225</xdr:colOff>
      <xdr:row>78</xdr:row>
      <xdr:rowOff>125186</xdr:rowOff>
    </xdr:to>
    <xdr:cxnSp macro="">
      <xdr:nvCxnSpPr>
        <xdr:cNvPr id="608" name="直線コネクタ 607"/>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82748</xdr:rowOff>
    </xdr:from>
    <xdr:ext cx="469744" cy="259045"/>
    <xdr:sp macro="" textlink="">
      <xdr:nvSpPr>
        <xdr:cNvPr id="609" name="【児童館】&#10;一人当たり面積平均値テキスト"/>
        <xdr:cNvSpPr txBox="1"/>
      </xdr:nvSpPr>
      <xdr:spPr>
        <a:xfrm>
          <a:off x="22250400" y="13970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104321</xdr:rowOff>
    </xdr:from>
    <xdr:to>
      <xdr:col>32</xdr:col>
      <xdr:colOff>238125</xdr:colOff>
      <xdr:row>82</xdr:row>
      <xdr:rowOff>34471</xdr:rowOff>
    </xdr:to>
    <xdr:sp macro="" textlink="">
      <xdr:nvSpPr>
        <xdr:cNvPr id="610" name="フローチャート : 判断 609"/>
        <xdr:cNvSpPr/>
      </xdr:nvSpPr>
      <xdr:spPr>
        <a:xfrm>
          <a:off x="22110700" y="139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11793</xdr:rowOff>
    </xdr:from>
    <xdr:to>
      <xdr:col>31</xdr:col>
      <xdr:colOff>85725</xdr:colOff>
      <xdr:row>79</xdr:row>
      <xdr:rowOff>113393</xdr:rowOff>
    </xdr:to>
    <xdr:sp macro="" textlink="">
      <xdr:nvSpPr>
        <xdr:cNvPr id="611" name="フローチャート : 判断 610"/>
        <xdr:cNvSpPr/>
      </xdr:nvSpPr>
      <xdr:spPr>
        <a:xfrm>
          <a:off x="21272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74386</xdr:rowOff>
    </xdr:from>
    <xdr:to>
      <xdr:col>32</xdr:col>
      <xdr:colOff>238125</xdr:colOff>
      <xdr:row>79</xdr:row>
      <xdr:rowOff>4536</xdr:rowOff>
    </xdr:to>
    <xdr:sp macro="" textlink="">
      <xdr:nvSpPr>
        <xdr:cNvPr id="617" name="円/楕円 616"/>
        <xdr:cNvSpPr/>
      </xdr:nvSpPr>
      <xdr:spPr>
        <a:xfrm>
          <a:off x="22110700" y="134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27413</xdr:rowOff>
    </xdr:from>
    <xdr:ext cx="469744" cy="259045"/>
    <xdr:sp macro="" textlink="">
      <xdr:nvSpPr>
        <xdr:cNvPr id="618" name="【児童館】&#10;一人当たり面積該当値テキスト"/>
        <xdr:cNvSpPr txBox="1"/>
      </xdr:nvSpPr>
      <xdr:spPr>
        <a:xfrm>
          <a:off x="22250400" y="134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74386</xdr:rowOff>
    </xdr:from>
    <xdr:to>
      <xdr:col>31</xdr:col>
      <xdr:colOff>85725</xdr:colOff>
      <xdr:row>79</xdr:row>
      <xdr:rowOff>4536</xdr:rowOff>
    </xdr:to>
    <xdr:sp macro="" textlink="">
      <xdr:nvSpPr>
        <xdr:cNvPr id="619" name="円/楕円 618"/>
        <xdr:cNvSpPr/>
      </xdr:nvSpPr>
      <xdr:spPr>
        <a:xfrm>
          <a:off x="21272500" y="134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125186</xdr:rowOff>
    </xdr:from>
    <xdr:to>
      <xdr:col>32</xdr:col>
      <xdr:colOff>187325</xdr:colOff>
      <xdr:row>78</xdr:row>
      <xdr:rowOff>125186</xdr:rowOff>
    </xdr:to>
    <xdr:cxnSp macro="">
      <xdr:nvCxnSpPr>
        <xdr:cNvPr id="620" name="直線コネクタ 619"/>
        <xdr:cNvCxnSpPr/>
      </xdr:nvCxnSpPr>
      <xdr:spPr>
        <a:xfrm>
          <a:off x="21323300" y="13498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104520</xdr:rowOff>
    </xdr:from>
    <xdr:ext cx="469744" cy="259045"/>
    <xdr:sp macro="" textlink="">
      <xdr:nvSpPr>
        <xdr:cNvPr id="621" name="n_1aveValue【児童館】&#10;一人当たり面積"/>
        <xdr:cNvSpPr txBox="1"/>
      </xdr:nvSpPr>
      <xdr:spPr>
        <a:xfrm>
          <a:off x="21075727" y="1364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21063</xdr:rowOff>
    </xdr:from>
    <xdr:ext cx="469744" cy="259045"/>
    <xdr:sp macro="" textlink="">
      <xdr:nvSpPr>
        <xdr:cNvPr id="622" name="n_1mainValue【児童館】&#10;一人当たり面積"/>
        <xdr:cNvSpPr txBox="1"/>
      </xdr:nvSpPr>
      <xdr:spPr>
        <a:xfrm>
          <a:off x="21075727"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4" name="直線コネクタ 6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5" name="テキスト ボックス 6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6" name="直線コネクタ 6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7" name="テキスト ボックス 6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8" name="直線コネクタ 6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9" name="テキスト ボックス 6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0" name="直線コネクタ 6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1" name="テキスト ボックス 6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2" name="直線コネクタ 6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43" name="テキスト ボックス 64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4" name="直線コネクタ 6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5" name="テキスト ボックス 64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165100</xdr:rowOff>
    </xdr:from>
    <xdr:to>
      <xdr:col>23</xdr:col>
      <xdr:colOff>516889</xdr:colOff>
      <xdr:row>108</xdr:row>
      <xdr:rowOff>12700</xdr:rowOff>
    </xdr:to>
    <xdr:cxnSp macro="">
      <xdr:nvCxnSpPr>
        <xdr:cNvPr id="647" name="直線コネクタ 646"/>
        <xdr:cNvCxnSpPr/>
      </xdr:nvCxnSpPr>
      <xdr:spPr>
        <a:xfrm flipV="1">
          <a:off x="16318864" y="1765300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16527</xdr:rowOff>
    </xdr:from>
    <xdr:ext cx="405111" cy="259045"/>
    <xdr:sp macro="" textlink="">
      <xdr:nvSpPr>
        <xdr:cNvPr id="648" name="【公民館】&#10;有形固定資産減価償却率最小値テキスト"/>
        <xdr:cNvSpPr txBox="1"/>
      </xdr:nvSpPr>
      <xdr:spPr>
        <a:xfrm>
          <a:off x="16408400" y="185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49.1</a:t>
          </a:r>
          <a:endParaRPr kumimoji="1" lang="ja-JP" altLang="en-US" sz="1000" b="1">
            <a:latin typeface="ＭＳ Ｐゴシック"/>
          </a:endParaRPr>
        </a:p>
      </xdr:txBody>
    </xdr:sp>
    <xdr:clientData/>
  </xdr:oneCellAnchor>
  <xdr:twoCellAnchor>
    <xdr:from>
      <xdr:col>23</xdr:col>
      <xdr:colOff>428625</xdr:colOff>
      <xdr:row>108</xdr:row>
      <xdr:rowOff>12700</xdr:rowOff>
    </xdr:from>
    <xdr:to>
      <xdr:col>23</xdr:col>
      <xdr:colOff>606425</xdr:colOff>
      <xdr:row>108</xdr:row>
      <xdr:rowOff>12700</xdr:rowOff>
    </xdr:to>
    <xdr:cxnSp macro="">
      <xdr:nvCxnSpPr>
        <xdr:cNvPr id="649" name="直線コネクタ 648"/>
        <xdr:cNvCxnSpPr/>
      </xdr:nvCxnSpPr>
      <xdr:spPr>
        <a:xfrm>
          <a:off x="16230600" y="185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111777</xdr:rowOff>
    </xdr:from>
    <xdr:ext cx="405111" cy="259045"/>
    <xdr:sp macro="" textlink="">
      <xdr:nvSpPr>
        <xdr:cNvPr id="650" name="【公民館】&#10;有形固定資産減価償却率最大値テキスト"/>
        <xdr:cNvSpPr txBox="1"/>
      </xdr:nvSpPr>
      <xdr:spPr>
        <a:xfrm>
          <a:off x="16408400"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428625</xdr:colOff>
      <xdr:row>102</xdr:row>
      <xdr:rowOff>165100</xdr:rowOff>
    </xdr:from>
    <xdr:to>
      <xdr:col>23</xdr:col>
      <xdr:colOff>606425</xdr:colOff>
      <xdr:row>102</xdr:row>
      <xdr:rowOff>165100</xdr:rowOff>
    </xdr:to>
    <xdr:cxnSp macro="">
      <xdr:nvCxnSpPr>
        <xdr:cNvPr id="651" name="直線コネクタ 650"/>
        <xdr:cNvCxnSpPr/>
      </xdr:nvCxnSpPr>
      <xdr:spPr>
        <a:xfrm>
          <a:off x="16230600" y="1765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16527</xdr:rowOff>
    </xdr:from>
    <xdr:ext cx="405111" cy="259045"/>
    <xdr:sp macro="" textlink="">
      <xdr:nvSpPr>
        <xdr:cNvPr id="652" name="【公民館】&#10;有形固定資産減価償却率平均値テキスト"/>
        <xdr:cNvSpPr txBox="1"/>
      </xdr:nvSpPr>
      <xdr:spPr>
        <a:xfrm>
          <a:off x="16408400" y="18190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38100</xdr:rowOff>
    </xdr:from>
    <xdr:to>
      <xdr:col>23</xdr:col>
      <xdr:colOff>568325</xdr:colOff>
      <xdr:row>106</xdr:row>
      <xdr:rowOff>139700</xdr:rowOff>
    </xdr:to>
    <xdr:sp macro="" textlink="">
      <xdr:nvSpPr>
        <xdr:cNvPr id="653" name="フローチャート : 判断 652"/>
        <xdr:cNvSpPr/>
      </xdr:nvSpPr>
      <xdr:spPr>
        <a:xfrm>
          <a:off x="16268700" y="182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38100</xdr:rowOff>
    </xdr:from>
    <xdr:to>
      <xdr:col>22</xdr:col>
      <xdr:colOff>415925</xdr:colOff>
      <xdr:row>106</xdr:row>
      <xdr:rowOff>139700</xdr:rowOff>
    </xdr:to>
    <xdr:sp macro="" textlink="">
      <xdr:nvSpPr>
        <xdr:cNvPr id="654" name="フローチャート : 判断 653"/>
        <xdr:cNvSpPr/>
      </xdr:nvSpPr>
      <xdr:spPr>
        <a:xfrm>
          <a:off x="15430500" y="182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114300</xdr:rowOff>
    </xdr:from>
    <xdr:to>
      <xdr:col>23</xdr:col>
      <xdr:colOff>568325</xdr:colOff>
      <xdr:row>103</xdr:row>
      <xdr:rowOff>44450</xdr:rowOff>
    </xdr:to>
    <xdr:sp macro="" textlink="">
      <xdr:nvSpPr>
        <xdr:cNvPr id="660" name="円/楕円 659"/>
        <xdr:cNvSpPr/>
      </xdr:nvSpPr>
      <xdr:spPr>
        <a:xfrm>
          <a:off x="162687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67327</xdr:rowOff>
    </xdr:from>
    <xdr:ext cx="405111" cy="259045"/>
    <xdr:sp macro="" textlink="">
      <xdr:nvSpPr>
        <xdr:cNvPr id="661" name="【公民館】&#10;有形固定資産減価償却率該当値テキスト"/>
        <xdr:cNvSpPr txBox="1"/>
      </xdr:nvSpPr>
      <xdr:spPr>
        <a:xfrm>
          <a:off x="164084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95250</xdr:rowOff>
    </xdr:from>
    <xdr:to>
      <xdr:col>22</xdr:col>
      <xdr:colOff>415925</xdr:colOff>
      <xdr:row>100</xdr:row>
      <xdr:rowOff>25400</xdr:rowOff>
    </xdr:to>
    <xdr:sp macro="" textlink="">
      <xdr:nvSpPr>
        <xdr:cNvPr id="662" name="円/楕円 661"/>
        <xdr:cNvSpPr/>
      </xdr:nvSpPr>
      <xdr:spPr>
        <a:xfrm>
          <a:off x="15430500" y="1706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146050</xdr:rowOff>
    </xdr:from>
    <xdr:to>
      <xdr:col>23</xdr:col>
      <xdr:colOff>517525</xdr:colOff>
      <xdr:row>102</xdr:row>
      <xdr:rowOff>165100</xdr:rowOff>
    </xdr:to>
    <xdr:cxnSp macro="">
      <xdr:nvCxnSpPr>
        <xdr:cNvPr id="663" name="直線コネクタ 662"/>
        <xdr:cNvCxnSpPr/>
      </xdr:nvCxnSpPr>
      <xdr:spPr>
        <a:xfrm>
          <a:off x="15481300" y="171196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130827</xdr:rowOff>
    </xdr:from>
    <xdr:ext cx="405111" cy="259045"/>
    <xdr:sp macro="" textlink="">
      <xdr:nvSpPr>
        <xdr:cNvPr id="664" name="n_1aveValue【公民館】&#10;有形固定資産減価償却率"/>
        <xdr:cNvSpPr txBox="1"/>
      </xdr:nvSpPr>
      <xdr:spPr>
        <a:xfrm>
          <a:off x="15266043"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41927</xdr:rowOff>
    </xdr:from>
    <xdr:ext cx="405111" cy="259045"/>
    <xdr:sp macro="" textlink="">
      <xdr:nvSpPr>
        <xdr:cNvPr id="665" name="n_1mainValue【公民館】&#10;有形固定資産減価償却率"/>
        <xdr:cNvSpPr txBox="1"/>
      </xdr:nvSpPr>
      <xdr:spPr>
        <a:xfrm>
          <a:off x="15266043"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6" name="テキスト ボックス 6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77" name="直線コネクタ 6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8" name="テキスト ボックス 6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9" name="直線コネクタ 6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0" name="テキスト ボックス 6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1" name="直線コネクタ 6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2" name="テキスト ボックス 6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3" name="直線コネクタ 6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4" name="テキスト ボックス 6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5" name="直線コネクタ 6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6" name="テキスト ボックス 6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69850</xdr:rowOff>
    </xdr:from>
    <xdr:to>
      <xdr:col>32</xdr:col>
      <xdr:colOff>186689</xdr:colOff>
      <xdr:row>108</xdr:row>
      <xdr:rowOff>76200</xdr:rowOff>
    </xdr:to>
    <xdr:cxnSp macro="">
      <xdr:nvCxnSpPr>
        <xdr:cNvPr id="690" name="直線コネクタ 689"/>
        <xdr:cNvCxnSpPr/>
      </xdr:nvCxnSpPr>
      <xdr:spPr>
        <a:xfrm flipV="1">
          <a:off x="22160864" y="1704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691"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692" name="直線コネクタ 691"/>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16527</xdr:rowOff>
    </xdr:from>
    <xdr:ext cx="469744" cy="259045"/>
    <xdr:sp macro="" textlink="">
      <xdr:nvSpPr>
        <xdr:cNvPr id="693" name="【公民館】&#10;一人当たり面積最大値テキスト"/>
        <xdr:cNvSpPr txBox="1"/>
      </xdr:nvSpPr>
      <xdr:spPr>
        <a:xfrm>
          <a:off x="22250400"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32</xdr:col>
      <xdr:colOff>98425</xdr:colOff>
      <xdr:row>99</xdr:row>
      <xdr:rowOff>69850</xdr:rowOff>
    </xdr:from>
    <xdr:to>
      <xdr:col>32</xdr:col>
      <xdr:colOff>276225</xdr:colOff>
      <xdr:row>99</xdr:row>
      <xdr:rowOff>69850</xdr:rowOff>
    </xdr:to>
    <xdr:cxnSp macro="">
      <xdr:nvCxnSpPr>
        <xdr:cNvPr id="694" name="直線コネクタ 693"/>
        <xdr:cNvCxnSpPr/>
      </xdr:nvCxnSpPr>
      <xdr:spPr>
        <a:xfrm>
          <a:off x="22072600" y="1704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111777</xdr:rowOff>
    </xdr:from>
    <xdr:ext cx="469744" cy="259045"/>
    <xdr:sp macro="" textlink="">
      <xdr:nvSpPr>
        <xdr:cNvPr id="695" name="【公民館】&#10;一人当たり面積平均値テキスト"/>
        <xdr:cNvSpPr txBox="1"/>
      </xdr:nvSpPr>
      <xdr:spPr>
        <a:xfrm>
          <a:off x="22250400" y="1777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88900</xdr:rowOff>
    </xdr:from>
    <xdr:to>
      <xdr:col>32</xdr:col>
      <xdr:colOff>238125</xdr:colOff>
      <xdr:row>105</xdr:row>
      <xdr:rowOff>19050</xdr:rowOff>
    </xdr:to>
    <xdr:sp macro="" textlink="">
      <xdr:nvSpPr>
        <xdr:cNvPr id="696" name="フローチャート : 判断 695"/>
        <xdr:cNvSpPr/>
      </xdr:nvSpPr>
      <xdr:spPr>
        <a:xfrm>
          <a:off x="221107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101600</xdr:rowOff>
    </xdr:from>
    <xdr:to>
      <xdr:col>31</xdr:col>
      <xdr:colOff>85725</xdr:colOff>
      <xdr:row>105</xdr:row>
      <xdr:rowOff>31750</xdr:rowOff>
    </xdr:to>
    <xdr:sp macro="" textlink="">
      <xdr:nvSpPr>
        <xdr:cNvPr id="697" name="フローチャート : 判断 696"/>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25400</xdr:rowOff>
    </xdr:from>
    <xdr:to>
      <xdr:col>32</xdr:col>
      <xdr:colOff>238125</xdr:colOff>
      <xdr:row>108</xdr:row>
      <xdr:rowOff>127000</xdr:rowOff>
    </xdr:to>
    <xdr:sp macro="" textlink="">
      <xdr:nvSpPr>
        <xdr:cNvPr id="703" name="円/楕円 702"/>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111777</xdr:rowOff>
    </xdr:from>
    <xdr:ext cx="469744" cy="259045"/>
    <xdr:sp macro="" textlink="">
      <xdr:nvSpPr>
        <xdr:cNvPr id="704" name="【公民館】&#10;一人当たり面積該当値テキスト"/>
        <xdr:cNvSpPr txBox="1"/>
      </xdr:nvSpPr>
      <xdr:spPr>
        <a:xfrm>
          <a:off x="222504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25400</xdr:rowOff>
    </xdr:from>
    <xdr:to>
      <xdr:col>31</xdr:col>
      <xdr:colOff>85725</xdr:colOff>
      <xdr:row>108</xdr:row>
      <xdr:rowOff>127000</xdr:rowOff>
    </xdr:to>
    <xdr:sp macro="" textlink="">
      <xdr:nvSpPr>
        <xdr:cNvPr id="705" name="円/楕円 704"/>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76200</xdr:rowOff>
    </xdr:from>
    <xdr:to>
      <xdr:col>32</xdr:col>
      <xdr:colOff>187325</xdr:colOff>
      <xdr:row>108</xdr:row>
      <xdr:rowOff>76200</xdr:rowOff>
    </xdr:to>
    <xdr:cxnSp macro="">
      <xdr:nvCxnSpPr>
        <xdr:cNvPr id="706" name="直線コネクタ 705"/>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48277</xdr:rowOff>
    </xdr:from>
    <xdr:ext cx="469744" cy="259045"/>
    <xdr:sp macro="" textlink="">
      <xdr:nvSpPr>
        <xdr:cNvPr id="707" name="n_1ave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118127</xdr:rowOff>
    </xdr:from>
    <xdr:ext cx="469744" cy="259045"/>
    <xdr:sp macro="" textlink="">
      <xdr:nvSpPr>
        <xdr:cNvPr id="708" name="n_1mainValue【公民館】&#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類似団体と比較して特に有形固定資産減価償却率が高くなっている施設は，公営住宅，橋りょう・トンネル，幼稚園・保育所，公民館，児童館である。当市では，昭和</a:t>
          </a:r>
          <a:r>
            <a:rPr kumimoji="1" lang="en-US" altLang="ja-JP" sz="1300">
              <a:latin typeface="ＭＳ Ｐゴシック"/>
            </a:rPr>
            <a:t>40</a:t>
          </a:r>
          <a:r>
            <a:rPr kumimoji="1" lang="ja-JP" altLang="en-US" sz="1300">
              <a:latin typeface="ＭＳ Ｐゴシック"/>
            </a:rPr>
            <a:t>年代初めから</a:t>
          </a:r>
          <a:r>
            <a:rPr kumimoji="1" lang="en-US" altLang="ja-JP" sz="1300">
              <a:latin typeface="ＭＳ Ｐゴシック"/>
            </a:rPr>
            <a:t>60</a:t>
          </a:r>
          <a:r>
            <a:rPr kumimoji="1" lang="ja-JP" altLang="en-US" sz="1300">
              <a:latin typeface="ＭＳ Ｐゴシック"/>
            </a:rPr>
            <a:t>年代にかけて集中的に建築物系公共施設が整備されてきており，その結果，建築物系公共施設については多くの類型において，有形固定資産減価償却率は高い水準にある。　公営住宅については，築</a:t>
          </a:r>
          <a:r>
            <a:rPr kumimoji="1" lang="en-US" altLang="ja-JP" sz="1300">
              <a:latin typeface="ＭＳ Ｐゴシック"/>
            </a:rPr>
            <a:t>30</a:t>
          </a:r>
          <a:r>
            <a:rPr kumimoji="1" lang="ja-JP" altLang="en-US" sz="1300">
              <a:latin typeface="ＭＳ Ｐゴシック"/>
            </a:rPr>
            <a:t>～</a:t>
          </a:r>
          <a:r>
            <a:rPr kumimoji="1" lang="en-US" altLang="ja-JP" sz="1300">
              <a:latin typeface="ＭＳ Ｐゴシック"/>
            </a:rPr>
            <a:t>40</a:t>
          </a:r>
          <a:r>
            <a:rPr kumimoji="1" lang="ja-JP" altLang="en-US" sz="1300">
              <a:latin typeface="ＭＳ Ｐゴシック"/>
            </a:rPr>
            <a:t>年を経過した住宅が多く，耐用年数が経過しつつあることから，有形固定資産減価償却率が高くなっており，「公営住宅等長寿命化計画」に基づき，適切な維持管理を実施している。橋りょう・トンネルについては，今後は耐用年数を迎えるものが増加していく傾向にあるため，「神栖市橋梁長寿命化修繕計画」等により長寿命化が進められている。幼稚園・保育所は築</a:t>
          </a:r>
          <a:r>
            <a:rPr kumimoji="1" lang="en-US" altLang="ja-JP" sz="1300">
              <a:latin typeface="ＭＳ Ｐゴシック"/>
            </a:rPr>
            <a:t>30</a:t>
          </a:r>
          <a:r>
            <a:rPr kumimoji="1" lang="ja-JP" altLang="en-US" sz="1300">
              <a:latin typeface="ＭＳ Ｐゴシック"/>
            </a:rPr>
            <a:t>～</a:t>
          </a:r>
          <a:r>
            <a:rPr kumimoji="1" lang="en-US" altLang="ja-JP" sz="1300">
              <a:latin typeface="ＭＳ Ｐゴシック"/>
            </a:rPr>
            <a:t>40</a:t>
          </a:r>
          <a:r>
            <a:rPr kumimoji="1" lang="ja-JP" altLang="en-US" sz="1300">
              <a:latin typeface="ＭＳ Ｐゴシック"/>
            </a:rPr>
            <a:t>年経過しており，有形固定資産減価償却率は類似団体平均と比較し高い水準となっているため，「子どものための施設等再編基本計画」に基づき，耐震補強や建替え工事を計画的に実施している。学校施設については，耐震補強及び改修工事等を計画的に進めているため，類似団体平均と比較し低い水準となっている。教育施設の一人当たり面積は全国平均に比べ高い水準にあるものの，「学校適正規模適正配置基本計画」の進行状況を見ながら，施設の大規模修繕工事や建替え等を実施してい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94,934
92,724
146.98
48,672,389
45,298,950
3,144,401
28,549,332
16,792,130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96774</xdr:rowOff>
    </xdr:from>
    <xdr:to>
      <xdr:col>6</xdr:col>
      <xdr:colOff>510540</xdr:colOff>
      <xdr:row>42</xdr:row>
      <xdr:rowOff>53340</xdr:rowOff>
    </xdr:to>
    <xdr:cxnSp macro="">
      <xdr:nvCxnSpPr>
        <xdr:cNvPr id="55" name="直線コネクタ 54"/>
        <xdr:cNvCxnSpPr/>
      </xdr:nvCxnSpPr>
      <xdr:spPr>
        <a:xfrm flipV="1">
          <a:off x="4634865" y="57546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図書館】&#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43451</xdr:rowOff>
    </xdr:from>
    <xdr:ext cx="405111" cy="259045"/>
    <xdr:sp macro="" textlink="">
      <xdr:nvSpPr>
        <xdr:cNvPr id="58" name="【図書館】&#10;有形固定資産減価償却率最大値テキスト"/>
        <xdr:cNvSpPr txBox="1"/>
      </xdr:nvSpPr>
      <xdr:spPr>
        <a:xfrm>
          <a:off x="4724400" y="552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6</xdr:col>
      <xdr:colOff>422275</xdr:colOff>
      <xdr:row>33</xdr:row>
      <xdr:rowOff>96774</xdr:rowOff>
    </xdr:from>
    <xdr:to>
      <xdr:col>6</xdr:col>
      <xdr:colOff>600075</xdr:colOff>
      <xdr:row>33</xdr:row>
      <xdr:rowOff>96774</xdr:rowOff>
    </xdr:to>
    <xdr:cxnSp macro="">
      <xdr:nvCxnSpPr>
        <xdr:cNvPr id="59" name="直線コネクタ 58"/>
        <xdr:cNvCxnSpPr/>
      </xdr:nvCxnSpPr>
      <xdr:spPr>
        <a:xfrm>
          <a:off x="4546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49547</xdr:rowOff>
    </xdr:from>
    <xdr:ext cx="405111" cy="259045"/>
    <xdr:sp macro="" textlink="">
      <xdr:nvSpPr>
        <xdr:cNvPr id="60" name="【図書館】&#10;有形固定資産減価償却率平均値テキスト"/>
        <xdr:cNvSpPr txBox="1"/>
      </xdr:nvSpPr>
      <xdr:spPr>
        <a:xfrm>
          <a:off x="4724400" y="690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71120</xdr:rowOff>
    </xdr:from>
    <xdr:to>
      <xdr:col>6</xdr:col>
      <xdr:colOff>561975</xdr:colOff>
      <xdr:row>41</xdr:row>
      <xdr:rowOff>1270</xdr:rowOff>
    </xdr:to>
    <xdr:sp macro="" textlink="">
      <xdr:nvSpPr>
        <xdr:cNvPr id="61" name="フローチャート : 判断 60"/>
        <xdr:cNvSpPr/>
      </xdr:nvSpPr>
      <xdr:spPr>
        <a:xfrm>
          <a:off x="4584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135128</xdr:rowOff>
    </xdr:from>
    <xdr:to>
      <xdr:col>5</xdr:col>
      <xdr:colOff>409575</xdr:colOff>
      <xdr:row>37</xdr:row>
      <xdr:rowOff>65278</xdr:rowOff>
    </xdr:to>
    <xdr:sp macro="" textlink="">
      <xdr:nvSpPr>
        <xdr:cNvPr id="62" name="フローチャート : 判断 61"/>
        <xdr:cNvSpPr/>
      </xdr:nvSpPr>
      <xdr:spPr>
        <a:xfrm>
          <a:off x="3746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56405</xdr:rowOff>
    </xdr:from>
    <xdr:ext cx="405111" cy="259045"/>
    <xdr:sp macro="" textlink="">
      <xdr:nvSpPr>
        <xdr:cNvPr id="63" name="n_1aveValue【図書館】&#10;有形固定資産減価償却率"/>
        <xdr:cNvSpPr txBox="1"/>
      </xdr:nvSpPr>
      <xdr:spPr>
        <a:xfrm>
          <a:off x="3582043"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45974</xdr:rowOff>
    </xdr:from>
    <xdr:to>
      <xdr:col>6</xdr:col>
      <xdr:colOff>561975</xdr:colOff>
      <xdr:row>33</xdr:row>
      <xdr:rowOff>147574</xdr:rowOff>
    </xdr:to>
    <xdr:sp macro="" textlink="">
      <xdr:nvSpPr>
        <xdr:cNvPr id="69" name="円/楕円 68"/>
        <xdr:cNvSpPr/>
      </xdr:nvSpPr>
      <xdr:spPr>
        <a:xfrm>
          <a:off x="4584700" y="57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170451</xdr:rowOff>
    </xdr:from>
    <xdr:ext cx="405111" cy="259045"/>
    <xdr:sp macro="" textlink="">
      <xdr:nvSpPr>
        <xdr:cNvPr id="70" name="【図書館】&#10;有形固定資産減価償却率該当値テキスト"/>
        <xdr:cNvSpPr txBox="1"/>
      </xdr:nvSpPr>
      <xdr:spPr>
        <a:xfrm>
          <a:off x="4724400" y="5656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66548</xdr:rowOff>
    </xdr:from>
    <xdr:to>
      <xdr:col>5</xdr:col>
      <xdr:colOff>409575</xdr:colOff>
      <xdr:row>34</xdr:row>
      <xdr:rowOff>168148</xdr:rowOff>
    </xdr:to>
    <xdr:sp macro="" textlink="">
      <xdr:nvSpPr>
        <xdr:cNvPr id="71" name="円/楕円 70"/>
        <xdr:cNvSpPr/>
      </xdr:nvSpPr>
      <xdr:spPr>
        <a:xfrm>
          <a:off x="37465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96774</xdr:rowOff>
    </xdr:from>
    <xdr:to>
      <xdr:col>6</xdr:col>
      <xdr:colOff>511175</xdr:colOff>
      <xdr:row>34</xdr:row>
      <xdr:rowOff>117348</xdr:rowOff>
    </xdr:to>
    <xdr:cxnSp macro="">
      <xdr:nvCxnSpPr>
        <xdr:cNvPr id="72" name="直線コネクタ 71"/>
        <xdr:cNvCxnSpPr/>
      </xdr:nvCxnSpPr>
      <xdr:spPr>
        <a:xfrm flipV="1">
          <a:off x="3797300" y="575462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13225</xdr:rowOff>
    </xdr:from>
    <xdr:ext cx="405111" cy="259045"/>
    <xdr:sp macro="" textlink="">
      <xdr:nvSpPr>
        <xdr:cNvPr id="73" name="n_1mainValue【図書館】&#10;有形固定資産減価償却率"/>
        <xdr:cNvSpPr txBox="1"/>
      </xdr:nvSpPr>
      <xdr:spPr>
        <a:xfrm>
          <a:off x="3582043" y="567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152400</xdr:rowOff>
    </xdr:from>
    <xdr:to>
      <xdr:col>15</xdr:col>
      <xdr:colOff>180340</xdr:colOff>
      <xdr:row>41</xdr:row>
      <xdr:rowOff>57150</xdr:rowOff>
    </xdr:to>
    <xdr:cxnSp macro="">
      <xdr:nvCxnSpPr>
        <xdr:cNvPr id="98" name="直線コネクタ 97"/>
        <xdr:cNvCxnSpPr/>
      </xdr:nvCxnSpPr>
      <xdr:spPr>
        <a:xfrm flipV="1">
          <a:off x="10476865" y="58102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9"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100" name="直線コネクタ 99"/>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99077</xdr:rowOff>
    </xdr:from>
    <xdr:ext cx="469744" cy="259045"/>
    <xdr:sp macro="" textlink="">
      <xdr:nvSpPr>
        <xdr:cNvPr id="101" name="【図書館】&#10;一人当たり面積最大値テキスト"/>
        <xdr:cNvSpPr txBox="1"/>
      </xdr:nvSpPr>
      <xdr:spPr>
        <a:xfrm>
          <a:off x="10566400" y="55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33</xdr:row>
      <xdr:rowOff>152400</xdr:rowOff>
    </xdr:from>
    <xdr:to>
      <xdr:col>15</xdr:col>
      <xdr:colOff>269875</xdr:colOff>
      <xdr:row>33</xdr:row>
      <xdr:rowOff>152400</xdr:rowOff>
    </xdr:to>
    <xdr:cxnSp macro="">
      <xdr:nvCxnSpPr>
        <xdr:cNvPr id="102" name="直線コネクタ 101"/>
        <xdr:cNvCxnSpPr/>
      </xdr:nvCxnSpPr>
      <xdr:spPr>
        <a:xfrm>
          <a:off x="10388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29227</xdr:rowOff>
    </xdr:from>
    <xdr:ext cx="469744" cy="259045"/>
    <xdr:sp macro="" textlink="">
      <xdr:nvSpPr>
        <xdr:cNvPr id="103" name="【図書館】&#10;一人当たり面積平均値テキスト"/>
        <xdr:cNvSpPr txBox="1"/>
      </xdr:nvSpPr>
      <xdr:spPr>
        <a:xfrm>
          <a:off x="1056640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xdr:rowOff>
    </xdr:from>
    <xdr:to>
      <xdr:col>15</xdr:col>
      <xdr:colOff>231775</xdr:colOff>
      <xdr:row>38</xdr:row>
      <xdr:rowOff>107950</xdr:rowOff>
    </xdr:to>
    <xdr:sp macro="" textlink="">
      <xdr:nvSpPr>
        <xdr:cNvPr id="104" name="フローチャート : 判断 103"/>
        <xdr:cNvSpPr/>
      </xdr:nvSpPr>
      <xdr:spPr>
        <a:xfrm>
          <a:off x="10426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63500</xdr:rowOff>
    </xdr:from>
    <xdr:to>
      <xdr:col>14</xdr:col>
      <xdr:colOff>79375</xdr:colOff>
      <xdr:row>39</xdr:row>
      <xdr:rowOff>165100</xdr:rowOff>
    </xdr:to>
    <xdr:sp macro="" textlink="">
      <xdr:nvSpPr>
        <xdr:cNvPr id="105" name="フローチャート : 判断 104"/>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10177</xdr:rowOff>
    </xdr:from>
    <xdr:ext cx="469744" cy="259045"/>
    <xdr:sp macro="" textlink="">
      <xdr:nvSpPr>
        <xdr:cNvPr id="106" name="n_1aveValue【図書館】&#10;一人当たり面積"/>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6350</xdr:rowOff>
    </xdr:from>
    <xdr:to>
      <xdr:col>15</xdr:col>
      <xdr:colOff>231775</xdr:colOff>
      <xdr:row>41</xdr:row>
      <xdr:rowOff>107950</xdr:rowOff>
    </xdr:to>
    <xdr:sp macro="" textlink="">
      <xdr:nvSpPr>
        <xdr:cNvPr id="112" name="円/楕円 111"/>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92727</xdr:rowOff>
    </xdr:from>
    <xdr:ext cx="469744" cy="259045"/>
    <xdr:sp macro="" textlink="">
      <xdr:nvSpPr>
        <xdr:cNvPr id="113" name="【図書館】&#10;一人当たり面積該当値テキスト"/>
        <xdr:cNvSpPr txBox="1"/>
      </xdr:nvSpPr>
      <xdr:spPr>
        <a:xfrm>
          <a:off x="105664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6350</xdr:rowOff>
    </xdr:from>
    <xdr:to>
      <xdr:col>14</xdr:col>
      <xdr:colOff>79375</xdr:colOff>
      <xdr:row>41</xdr:row>
      <xdr:rowOff>107950</xdr:rowOff>
    </xdr:to>
    <xdr:sp macro="" textlink="">
      <xdr:nvSpPr>
        <xdr:cNvPr id="114" name="円/楕円 113"/>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57150</xdr:rowOff>
    </xdr:from>
    <xdr:to>
      <xdr:col>15</xdr:col>
      <xdr:colOff>180975</xdr:colOff>
      <xdr:row>41</xdr:row>
      <xdr:rowOff>57150</xdr:rowOff>
    </xdr:to>
    <xdr:cxnSp macro="">
      <xdr:nvCxnSpPr>
        <xdr:cNvPr id="115" name="直線コネクタ 114"/>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41</xdr:row>
      <xdr:rowOff>99077</xdr:rowOff>
    </xdr:from>
    <xdr:ext cx="469744" cy="259045"/>
    <xdr:sp macro="" textlink="">
      <xdr:nvSpPr>
        <xdr:cNvPr id="116"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8" name="直線コネクタ 12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9" name="テキスト ボックス 12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2" name="直線コネクタ 13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3" name="テキスト ボックス 13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0</xdr:rowOff>
    </xdr:from>
    <xdr:to>
      <xdr:col>6</xdr:col>
      <xdr:colOff>510540</xdr:colOff>
      <xdr:row>58</xdr:row>
      <xdr:rowOff>68580</xdr:rowOff>
    </xdr:to>
    <xdr:cxnSp macro="">
      <xdr:nvCxnSpPr>
        <xdr:cNvPr id="137" name="直線コネクタ 136"/>
        <xdr:cNvCxnSpPr/>
      </xdr:nvCxnSpPr>
      <xdr:spPr>
        <a:xfrm flipV="1">
          <a:off x="4634865" y="9772650"/>
          <a:ext cx="0" cy="24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72407</xdr:rowOff>
    </xdr:from>
    <xdr:ext cx="405111" cy="259045"/>
    <xdr:sp macro="" textlink="">
      <xdr:nvSpPr>
        <xdr:cNvPr id="138" name="【体育館・プール】&#10;有形固定資産減価償却率最小値テキスト"/>
        <xdr:cNvSpPr txBox="1"/>
      </xdr:nvSpPr>
      <xdr:spPr>
        <a:xfrm>
          <a:off x="4724400"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58</xdr:row>
      <xdr:rowOff>68580</xdr:rowOff>
    </xdr:from>
    <xdr:to>
      <xdr:col>6</xdr:col>
      <xdr:colOff>600075</xdr:colOff>
      <xdr:row>58</xdr:row>
      <xdr:rowOff>68580</xdr:rowOff>
    </xdr:to>
    <xdr:cxnSp macro="">
      <xdr:nvCxnSpPr>
        <xdr:cNvPr id="139" name="直線コネクタ 138"/>
        <xdr:cNvCxnSpPr/>
      </xdr:nvCxnSpPr>
      <xdr:spPr>
        <a:xfrm>
          <a:off x="4546600" y="1001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118127</xdr:rowOff>
    </xdr:from>
    <xdr:ext cx="405111" cy="259045"/>
    <xdr:sp macro="" textlink="">
      <xdr:nvSpPr>
        <xdr:cNvPr id="140" name="【体育館・プール】&#10;有形固定資産減価償却率最大値テキスト"/>
        <xdr:cNvSpPr txBox="1"/>
      </xdr:nvSpPr>
      <xdr:spPr>
        <a:xfrm>
          <a:off x="47244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57</xdr:row>
      <xdr:rowOff>0</xdr:rowOff>
    </xdr:from>
    <xdr:to>
      <xdr:col>6</xdr:col>
      <xdr:colOff>600075</xdr:colOff>
      <xdr:row>57</xdr:row>
      <xdr:rowOff>0</xdr:rowOff>
    </xdr:to>
    <xdr:cxnSp macro="">
      <xdr:nvCxnSpPr>
        <xdr:cNvPr id="141" name="直線コネクタ 140"/>
        <xdr:cNvCxnSpPr/>
      </xdr:nvCxnSpPr>
      <xdr:spPr>
        <a:xfrm>
          <a:off x="4546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114952</xdr:rowOff>
    </xdr:from>
    <xdr:ext cx="405111" cy="259045"/>
    <xdr:sp macro="" textlink="">
      <xdr:nvSpPr>
        <xdr:cNvPr id="142" name="【体育館・プール】&#10;有形固定資産減価償却率平均値テキスト"/>
        <xdr:cNvSpPr txBox="1"/>
      </xdr:nvSpPr>
      <xdr:spPr>
        <a:xfrm>
          <a:off x="4724400" y="971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92075</xdr:rowOff>
    </xdr:from>
    <xdr:to>
      <xdr:col>6</xdr:col>
      <xdr:colOff>561975</xdr:colOff>
      <xdr:row>58</xdr:row>
      <xdr:rowOff>22225</xdr:rowOff>
    </xdr:to>
    <xdr:sp macro="" textlink="">
      <xdr:nvSpPr>
        <xdr:cNvPr id="143" name="フローチャート : 判断 142"/>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63500</xdr:rowOff>
    </xdr:from>
    <xdr:to>
      <xdr:col>5</xdr:col>
      <xdr:colOff>409575</xdr:colOff>
      <xdr:row>63</xdr:row>
      <xdr:rowOff>165100</xdr:rowOff>
    </xdr:to>
    <xdr:sp macro="" textlink="">
      <xdr:nvSpPr>
        <xdr:cNvPr id="144" name="フローチャート : 判断 143"/>
        <xdr:cNvSpPr/>
      </xdr:nvSpPr>
      <xdr:spPr>
        <a:xfrm>
          <a:off x="37465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156227</xdr:rowOff>
    </xdr:from>
    <xdr:ext cx="405111" cy="259045"/>
    <xdr:sp macro="" textlink="">
      <xdr:nvSpPr>
        <xdr:cNvPr id="145" name="n_1aveValue【体育館・プール】&#10;有形固定資産減価償却率"/>
        <xdr:cNvSpPr txBox="1"/>
      </xdr:nvSpPr>
      <xdr:spPr>
        <a:xfrm>
          <a:off x="3582043"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17780</xdr:rowOff>
    </xdr:from>
    <xdr:to>
      <xdr:col>6</xdr:col>
      <xdr:colOff>561975</xdr:colOff>
      <xdr:row>58</xdr:row>
      <xdr:rowOff>119380</xdr:rowOff>
    </xdr:to>
    <xdr:sp macro="" textlink="">
      <xdr:nvSpPr>
        <xdr:cNvPr id="151" name="円/楕円 150"/>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104157</xdr:rowOff>
    </xdr:from>
    <xdr:ext cx="405111" cy="259045"/>
    <xdr:sp macro="" textlink="">
      <xdr:nvSpPr>
        <xdr:cNvPr id="152" name="【体育館・プール】&#10;有形固定資産減価償却率該当値テキスト"/>
        <xdr:cNvSpPr txBox="1"/>
      </xdr:nvSpPr>
      <xdr:spPr>
        <a:xfrm>
          <a:off x="4724400" y="987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92075</xdr:rowOff>
    </xdr:from>
    <xdr:to>
      <xdr:col>5</xdr:col>
      <xdr:colOff>409575</xdr:colOff>
      <xdr:row>59</xdr:row>
      <xdr:rowOff>22225</xdr:rowOff>
    </xdr:to>
    <xdr:sp macro="" textlink="">
      <xdr:nvSpPr>
        <xdr:cNvPr id="153" name="円/楕円 152"/>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68580</xdr:rowOff>
    </xdr:from>
    <xdr:to>
      <xdr:col>6</xdr:col>
      <xdr:colOff>511175</xdr:colOff>
      <xdr:row>58</xdr:row>
      <xdr:rowOff>142875</xdr:rowOff>
    </xdr:to>
    <xdr:cxnSp macro="">
      <xdr:nvCxnSpPr>
        <xdr:cNvPr id="154" name="直線コネクタ 153"/>
        <xdr:cNvCxnSpPr/>
      </xdr:nvCxnSpPr>
      <xdr:spPr>
        <a:xfrm flipV="1">
          <a:off x="3797300" y="1001268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38752</xdr:rowOff>
    </xdr:from>
    <xdr:ext cx="405111" cy="259045"/>
    <xdr:sp macro="" textlink="">
      <xdr:nvSpPr>
        <xdr:cNvPr id="155" name="n_1mainValue【体育館・プール】&#10;有形固定資産減価償却率"/>
        <xdr:cNvSpPr txBox="1"/>
      </xdr:nvSpPr>
      <xdr:spPr>
        <a:xfrm>
          <a:off x="3582043"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6" name="テキスト ボックス 16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8" name="テキスト ボックス 1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0" name="テキスト ボックス 1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2" name="テキスト ボックス 1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4" name="テキスト ボックス 1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6" name="テキスト ボックス 1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8" name="テキスト ボックス 1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0.170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63</xdr:row>
      <xdr:rowOff>40822</xdr:rowOff>
    </xdr:from>
    <xdr:to>
      <xdr:col>15</xdr:col>
      <xdr:colOff>180340</xdr:colOff>
      <xdr:row>64</xdr:row>
      <xdr:rowOff>65315</xdr:rowOff>
    </xdr:to>
    <xdr:cxnSp macro="">
      <xdr:nvCxnSpPr>
        <xdr:cNvPr id="182" name="直線コネクタ 181"/>
        <xdr:cNvCxnSpPr/>
      </xdr:nvCxnSpPr>
      <xdr:spPr>
        <a:xfrm flipV="1">
          <a:off x="10476865" y="10842172"/>
          <a:ext cx="0" cy="195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69142</xdr:rowOff>
    </xdr:from>
    <xdr:ext cx="469744" cy="259045"/>
    <xdr:sp macro="" textlink="">
      <xdr:nvSpPr>
        <xdr:cNvPr id="183" name="【体育館・プール】&#10;一人当たり面積最小値テキスト"/>
        <xdr:cNvSpPr txBox="1"/>
      </xdr:nvSpPr>
      <xdr:spPr>
        <a:xfrm>
          <a:off x="10566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15</xdr:col>
      <xdr:colOff>92075</xdr:colOff>
      <xdr:row>64</xdr:row>
      <xdr:rowOff>65315</xdr:rowOff>
    </xdr:from>
    <xdr:to>
      <xdr:col>15</xdr:col>
      <xdr:colOff>269875</xdr:colOff>
      <xdr:row>64</xdr:row>
      <xdr:rowOff>65315</xdr:rowOff>
    </xdr:to>
    <xdr:cxnSp macro="">
      <xdr:nvCxnSpPr>
        <xdr:cNvPr id="184" name="直線コネクタ 183"/>
        <xdr:cNvCxnSpPr/>
      </xdr:nvCxnSpPr>
      <xdr:spPr>
        <a:xfrm>
          <a:off x="10388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158949</xdr:rowOff>
    </xdr:from>
    <xdr:ext cx="469744" cy="259045"/>
    <xdr:sp macro="" textlink="">
      <xdr:nvSpPr>
        <xdr:cNvPr id="185" name="【体育館・プール】&#10;一人当たり面積最大値テキスト"/>
        <xdr:cNvSpPr txBox="1"/>
      </xdr:nvSpPr>
      <xdr:spPr>
        <a:xfrm>
          <a:off x="10566400"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15</xdr:col>
      <xdr:colOff>92075</xdr:colOff>
      <xdr:row>63</xdr:row>
      <xdr:rowOff>40822</xdr:rowOff>
    </xdr:from>
    <xdr:to>
      <xdr:col>15</xdr:col>
      <xdr:colOff>269875</xdr:colOff>
      <xdr:row>63</xdr:row>
      <xdr:rowOff>40822</xdr:rowOff>
    </xdr:to>
    <xdr:cxnSp macro="">
      <xdr:nvCxnSpPr>
        <xdr:cNvPr id="186" name="直線コネクタ 185"/>
        <xdr:cNvCxnSpPr/>
      </xdr:nvCxnSpPr>
      <xdr:spPr>
        <a:xfrm>
          <a:off x="10388600" y="1084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70049</xdr:rowOff>
    </xdr:from>
    <xdr:ext cx="469744" cy="259045"/>
    <xdr:sp macro="" textlink="">
      <xdr:nvSpPr>
        <xdr:cNvPr id="187" name="【体育館・プール】&#10;一人当たり面積平均値テキスト"/>
        <xdr:cNvSpPr txBox="1"/>
      </xdr:nvSpPr>
      <xdr:spPr>
        <a:xfrm>
          <a:off x="10566400" y="10871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87993</xdr:rowOff>
    </xdr:from>
    <xdr:to>
      <xdr:col>15</xdr:col>
      <xdr:colOff>231775</xdr:colOff>
      <xdr:row>64</xdr:row>
      <xdr:rowOff>18143</xdr:rowOff>
    </xdr:to>
    <xdr:sp macro="" textlink="">
      <xdr:nvSpPr>
        <xdr:cNvPr id="188" name="フローチャート : 判断 187"/>
        <xdr:cNvSpPr/>
      </xdr:nvSpPr>
      <xdr:spPr>
        <a:xfrm>
          <a:off x="10426700" y="1088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54</xdr:row>
      <xdr:rowOff>161472</xdr:rowOff>
    </xdr:from>
    <xdr:to>
      <xdr:col>14</xdr:col>
      <xdr:colOff>79375</xdr:colOff>
      <xdr:row>55</xdr:row>
      <xdr:rowOff>91622</xdr:rowOff>
    </xdr:to>
    <xdr:sp macro="" textlink="">
      <xdr:nvSpPr>
        <xdr:cNvPr id="189" name="フローチャート : 判断 188"/>
        <xdr:cNvSpPr/>
      </xdr:nvSpPr>
      <xdr:spPr>
        <a:xfrm>
          <a:off x="9588500" y="941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108149</xdr:rowOff>
    </xdr:from>
    <xdr:ext cx="469744" cy="259045"/>
    <xdr:sp macro="" textlink="">
      <xdr:nvSpPr>
        <xdr:cNvPr id="190" name="n_1aveValue【体育館・プール】&#10;一人当たり面積"/>
        <xdr:cNvSpPr txBox="1"/>
      </xdr:nvSpPr>
      <xdr:spPr>
        <a:xfrm>
          <a:off x="9391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161472</xdr:rowOff>
    </xdr:from>
    <xdr:to>
      <xdr:col>15</xdr:col>
      <xdr:colOff>231775</xdr:colOff>
      <xdr:row>63</xdr:row>
      <xdr:rowOff>91622</xdr:rowOff>
    </xdr:to>
    <xdr:sp macro="" textlink="">
      <xdr:nvSpPr>
        <xdr:cNvPr id="196" name="円/楕円 195"/>
        <xdr:cNvSpPr/>
      </xdr:nvSpPr>
      <xdr:spPr>
        <a:xfrm>
          <a:off x="10426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114499</xdr:rowOff>
    </xdr:from>
    <xdr:ext cx="469744" cy="259045"/>
    <xdr:sp macro="" textlink="">
      <xdr:nvSpPr>
        <xdr:cNvPr id="197" name="【体育館・プール】&#10;一人当たり面積該当値テキスト"/>
        <xdr:cNvSpPr txBox="1"/>
      </xdr:nvSpPr>
      <xdr:spPr>
        <a:xfrm>
          <a:off x="10566400" y="1074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161472</xdr:rowOff>
    </xdr:from>
    <xdr:to>
      <xdr:col>14</xdr:col>
      <xdr:colOff>79375</xdr:colOff>
      <xdr:row>63</xdr:row>
      <xdr:rowOff>91622</xdr:rowOff>
    </xdr:to>
    <xdr:sp macro="" textlink="">
      <xdr:nvSpPr>
        <xdr:cNvPr id="198" name="円/楕円 197"/>
        <xdr:cNvSpPr/>
      </xdr:nvSpPr>
      <xdr:spPr>
        <a:xfrm>
          <a:off x="958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40822</xdr:rowOff>
    </xdr:from>
    <xdr:to>
      <xdr:col>15</xdr:col>
      <xdr:colOff>180975</xdr:colOff>
      <xdr:row>63</xdr:row>
      <xdr:rowOff>40822</xdr:rowOff>
    </xdr:to>
    <xdr:cxnSp macro="">
      <xdr:nvCxnSpPr>
        <xdr:cNvPr id="199" name="直線コネクタ 198"/>
        <xdr:cNvCxnSpPr/>
      </xdr:nvCxnSpPr>
      <xdr:spPr>
        <a:xfrm>
          <a:off x="9639300" y="10842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82749</xdr:rowOff>
    </xdr:from>
    <xdr:ext cx="469744" cy="259045"/>
    <xdr:sp macro="" textlink="">
      <xdr:nvSpPr>
        <xdr:cNvPr id="200" name="n_1mainValue【体育館・プール】&#10;一人当たり面積"/>
        <xdr:cNvSpPr txBox="1"/>
      </xdr:nvSpPr>
      <xdr:spPr>
        <a:xfrm>
          <a:off x="9391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72</xdr:row>
      <xdr:rowOff>127000</xdr:rowOff>
    </xdr:from>
    <xdr:to>
      <xdr:col>3</xdr:col>
      <xdr:colOff>219075</xdr:colOff>
      <xdr:row>74</xdr:row>
      <xdr:rowOff>38100</xdr:rowOff>
    </xdr:to>
    <xdr:sp macro="" textlink="">
      <xdr:nvSpPr>
        <xdr:cNvPr id="202" name="正方形/長方形 201"/>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73</xdr:row>
      <xdr:rowOff>158750</xdr:rowOff>
    </xdr:from>
    <xdr:to>
      <xdr:col>3</xdr:col>
      <xdr:colOff>219075</xdr:colOff>
      <xdr:row>75</xdr:row>
      <xdr:rowOff>69850</xdr:rowOff>
    </xdr:to>
    <xdr:sp macro="" textlink="">
      <xdr:nvSpPr>
        <xdr:cNvPr id="203" name="正方形/長方形 202"/>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xdr:col>
      <xdr:colOff>650875</xdr:colOff>
      <xdr:row>72</xdr:row>
      <xdr:rowOff>127000</xdr:rowOff>
    </xdr:from>
    <xdr:to>
      <xdr:col>5</xdr:col>
      <xdr:colOff>117475</xdr:colOff>
      <xdr:row>74</xdr:row>
      <xdr:rowOff>38100</xdr:rowOff>
    </xdr:to>
    <xdr:sp macro="" textlink="">
      <xdr:nvSpPr>
        <xdr:cNvPr id="204" name="正方形/長方形 203"/>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73</xdr:row>
      <xdr:rowOff>158750</xdr:rowOff>
    </xdr:from>
    <xdr:to>
      <xdr:col>5</xdr:col>
      <xdr:colOff>117475</xdr:colOff>
      <xdr:row>75</xdr:row>
      <xdr:rowOff>69850</xdr:rowOff>
    </xdr:to>
    <xdr:sp macro="" textlink="">
      <xdr:nvSpPr>
        <xdr:cNvPr id="205" name="正方形/長方形 204"/>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210" name="直線コネクタ 209"/>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211" name="テキスト ボックス 210"/>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14" name="直線コネクタ 213"/>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15" name="テキスト ボックス 214"/>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7" name="テキスト ボックス 21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19" name="フローチャート : 判断 218"/>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220"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158750</xdr:rowOff>
    </xdr:from>
    <xdr:to>
      <xdr:col>6</xdr:col>
      <xdr:colOff>561975</xdr:colOff>
      <xdr:row>79</xdr:row>
      <xdr:rowOff>88900</xdr:rowOff>
    </xdr:to>
    <xdr:sp macro="" textlink="">
      <xdr:nvSpPr>
        <xdr:cNvPr id="226" name="円/楕円 225"/>
        <xdr:cNvSpPr/>
      </xdr:nvSpPr>
      <xdr:spPr>
        <a:xfrm>
          <a:off x="4584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60977</xdr:rowOff>
    </xdr:from>
    <xdr:ext cx="405111" cy="259045"/>
    <xdr:sp macro="" textlink="">
      <xdr:nvSpPr>
        <xdr:cNvPr id="227" name="【福祉施設】&#10;有形固定資産減価償却率該当値テキスト"/>
        <xdr:cNvSpPr txBox="1"/>
      </xdr:nvSpPr>
      <xdr:spPr>
        <a:xfrm>
          <a:off x="4724400" y="1343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158750</xdr:rowOff>
    </xdr:from>
    <xdr:to>
      <xdr:col>5</xdr:col>
      <xdr:colOff>409575</xdr:colOff>
      <xdr:row>86</xdr:row>
      <xdr:rowOff>88900</xdr:rowOff>
    </xdr:to>
    <xdr:sp macro="" textlink="">
      <xdr:nvSpPr>
        <xdr:cNvPr id="228" name="円/楕円 227"/>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38100</xdr:rowOff>
    </xdr:from>
    <xdr:to>
      <xdr:col>6</xdr:col>
      <xdr:colOff>511175</xdr:colOff>
      <xdr:row>86</xdr:row>
      <xdr:rowOff>38100</xdr:rowOff>
    </xdr:to>
    <xdr:cxnSp macro="">
      <xdr:nvCxnSpPr>
        <xdr:cNvPr id="229" name="直線コネクタ 228"/>
        <xdr:cNvCxnSpPr/>
      </xdr:nvCxnSpPr>
      <xdr:spPr>
        <a:xfrm flipV="1">
          <a:off x="3797300" y="13582650"/>
          <a:ext cx="838200" cy="120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80027</xdr:rowOff>
    </xdr:from>
    <xdr:ext cx="405111" cy="259045"/>
    <xdr:sp macro="" textlink="">
      <xdr:nvSpPr>
        <xdr:cNvPr id="230" name="n_1mainValue【福祉施設】&#10;有形固定資産減価償却率"/>
        <xdr:cNvSpPr txBox="1"/>
      </xdr:nvSpPr>
      <xdr:spPr>
        <a:xfrm>
          <a:off x="3582043"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72</xdr:row>
      <xdr:rowOff>127000</xdr:rowOff>
    </xdr:from>
    <xdr:to>
      <xdr:col>11</xdr:col>
      <xdr:colOff>574675</xdr:colOff>
      <xdr:row>74</xdr:row>
      <xdr:rowOff>38100</xdr:rowOff>
    </xdr:to>
    <xdr:sp macro="" textlink="">
      <xdr:nvSpPr>
        <xdr:cNvPr id="232" name="正方形/長方形 231"/>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73</xdr:row>
      <xdr:rowOff>158750</xdr:rowOff>
    </xdr:from>
    <xdr:to>
      <xdr:col>11</xdr:col>
      <xdr:colOff>574675</xdr:colOff>
      <xdr:row>75</xdr:row>
      <xdr:rowOff>69850</xdr:rowOff>
    </xdr:to>
    <xdr:sp macro="" textlink="">
      <xdr:nvSpPr>
        <xdr:cNvPr id="233" name="正方形/長方形 232"/>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11</xdr:col>
      <xdr:colOff>320675</xdr:colOff>
      <xdr:row>72</xdr:row>
      <xdr:rowOff>127000</xdr:rowOff>
    </xdr:from>
    <xdr:to>
      <xdr:col>13</xdr:col>
      <xdr:colOff>473075</xdr:colOff>
      <xdr:row>74</xdr:row>
      <xdr:rowOff>38100</xdr:rowOff>
    </xdr:to>
    <xdr:sp macro="" textlink="">
      <xdr:nvSpPr>
        <xdr:cNvPr id="234" name="正方形/長方形 233"/>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73</xdr:row>
      <xdr:rowOff>158750</xdr:rowOff>
    </xdr:from>
    <xdr:to>
      <xdr:col>13</xdr:col>
      <xdr:colOff>473075</xdr:colOff>
      <xdr:row>75</xdr:row>
      <xdr:rowOff>69850</xdr:rowOff>
    </xdr:to>
    <xdr:sp macro="" textlink="">
      <xdr:nvSpPr>
        <xdr:cNvPr id="235" name="正方形/長方形 234"/>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9" name="テキスト ボックス 23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0.082</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40" name="直線コネクタ 239"/>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1" name="テキスト ボックス 240"/>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0.084</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2" name="直線コネクタ 24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3" name="テキスト ボックス 24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0.086</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4" name="直線コネクタ 243"/>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5" name="テキスト ボックス 244"/>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0.088</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8" name="直線コネクタ 247"/>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49" name="テキスト ボックス 248"/>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0.092</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0" name="直線コネクタ 24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1" name="テキスト ボックス 25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0.094</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2" name="直線コネクタ 251"/>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3" name="テキスト ボックス 252"/>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0.096</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0.098</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130175</xdr:rowOff>
    </xdr:from>
    <xdr:to>
      <xdr:col>14</xdr:col>
      <xdr:colOff>79375</xdr:colOff>
      <xdr:row>78</xdr:row>
      <xdr:rowOff>60325</xdr:rowOff>
    </xdr:to>
    <xdr:sp macro="" textlink="">
      <xdr:nvSpPr>
        <xdr:cNvPr id="257" name="フローチャート : 判断 256"/>
        <xdr:cNvSpPr/>
      </xdr:nvSpPr>
      <xdr:spPr>
        <a:xfrm>
          <a:off x="9588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76852</xdr:rowOff>
    </xdr:from>
    <xdr:ext cx="469744" cy="259045"/>
    <xdr:sp macro="" textlink="">
      <xdr:nvSpPr>
        <xdr:cNvPr id="258" name="n_1aveValue【福祉施設】&#10;一人当たり面積"/>
        <xdr:cNvSpPr txBox="1"/>
      </xdr:nvSpPr>
      <xdr:spPr>
        <a:xfrm>
          <a:off x="9391727" y="1310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15875</xdr:rowOff>
    </xdr:from>
    <xdr:to>
      <xdr:col>15</xdr:col>
      <xdr:colOff>231775</xdr:colOff>
      <xdr:row>86</xdr:row>
      <xdr:rowOff>117475</xdr:rowOff>
    </xdr:to>
    <xdr:sp macro="" textlink="">
      <xdr:nvSpPr>
        <xdr:cNvPr id="264" name="円/楕円 263"/>
        <xdr:cNvSpPr/>
      </xdr:nvSpPr>
      <xdr:spPr>
        <a:xfrm>
          <a:off x="104267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89552</xdr:rowOff>
    </xdr:from>
    <xdr:ext cx="469744" cy="259045"/>
    <xdr:sp macro="" textlink="">
      <xdr:nvSpPr>
        <xdr:cNvPr id="265" name="【福祉施設】&#10;一人当たり面積該当値テキスト"/>
        <xdr:cNvSpPr txBox="1"/>
      </xdr:nvSpPr>
      <xdr:spPr>
        <a:xfrm>
          <a:off x="10566400"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15875</xdr:rowOff>
    </xdr:from>
    <xdr:to>
      <xdr:col>14</xdr:col>
      <xdr:colOff>79375</xdr:colOff>
      <xdr:row>86</xdr:row>
      <xdr:rowOff>117475</xdr:rowOff>
    </xdr:to>
    <xdr:sp macro="" textlink="">
      <xdr:nvSpPr>
        <xdr:cNvPr id="266" name="円/楕円 265"/>
        <xdr:cNvSpPr/>
      </xdr:nvSpPr>
      <xdr:spPr>
        <a:xfrm>
          <a:off x="9588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66675</xdr:rowOff>
    </xdr:from>
    <xdr:to>
      <xdr:col>15</xdr:col>
      <xdr:colOff>180975</xdr:colOff>
      <xdr:row>86</xdr:row>
      <xdr:rowOff>66675</xdr:rowOff>
    </xdr:to>
    <xdr:cxnSp macro="">
      <xdr:nvCxnSpPr>
        <xdr:cNvPr id="267" name="直線コネクタ 266"/>
        <xdr:cNvCxnSpPr/>
      </xdr:nvCxnSpPr>
      <xdr:spPr>
        <a:xfrm>
          <a:off x="9639300" y="14811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108602</xdr:rowOff>
    </xdr:from>
    <xdr:ext cx="469744" cy="259045"/>
    <xdr:sp macro="" textlink="">
      <xdr:nvSpPr>
        <xdr:cNvPr id="268" name="n_1mainValue【福祉施設】&#10;一人当たり面積"/>
        <xdr:cNvSpPr txBox="1"/>
      </xdr:nvSpPr>
      <xdr:spPr>
        <a:xfrm>
          <a:off x="93917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9" name="テキスト ボックス 27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0" name="直線コネクタ 27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1" name="テキスト ボックス 28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2" name="直線コネクタ 28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3" name="テキスト ボックス 28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4" name="直線コネクタ 28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5" name="テキスト ボックス 28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6" name="直線コネクタ 28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7" name="テキスト ボックス 28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7620</xdr:rowOff>
    </xdr:from>
    <xdr:to>
      <xdr:col>6</xdr:col>
      <xdr:colOff>510540</xdr:colOff>
      <xdr:row>103</xdr:row>
      <xdr:rowOff>69342</xdr:rowOff>
    </xdr:to>
    <xdr:cxnSp macro="">
      <xdr:nvCxnSpPr>
        <xdr:cNvPr id="291" name="直線コネクタ 290"/>
        <xdr:cNvCxnSpPr/>
      </xdr:nvCxnSpPr>
      <xdr:spPr>
        <a:xfrm flipV="1">
          <a:off x="4634865" y="17495520"/>
          <a:ext cx="0" cy="23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105681</xdr:rowOff>
    </xdr:from>
    <xdr:ext cx="405111" cy="259045"/>
    <xdr:sp macro="" textlink="">
      <xdr:nvSpPr>
        <xdr:cNvPr id="292" name="【市民会館】&#10;有形固定資産減価償却率最小値テキスト"/>
        <xdr:cNvSpPr txBox="1"/>
      </xdr:nvSpPr>
      <xdr:spPr>
        <a:xfrm>
          <a:off x="4724400" y="177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103</xdr:row>
      <xdr:rowOff>69342</xdr:rowOff>
    </xdr:from>
    <xdr:to>
      <xdr:col>6</xdr:col>
      <xdr:colOff>600075</xdr:colOff>
      <xdr:row>103</xdr:row>
      <xdr:rowOff>69342</xdr:rowOff>
    </xdr:to>
    <xdr:cxnSp macro="">
      <xdr:nvCxnSpPr>
        <xdr:cNvPr id="293" name="直線コネクタ 292"/>
        <xdr:cNvCxnSpPr/>
      </xdr:nvCxnSpPr>
      <xdr:spPr>
        <a:xfrm>
          <a:off x="4546600" y="1772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125747</xdr:rowOff>
    </xdr:from>
    <xdr:ext cx="405111" cy="259045"/>
    <xdr:sp macro="" textlink="">
      <xdr:nvSpPr>
        <xdr:cNvPr id="294" name="【市民会館】&#10;有形固定資産減価償却率最大値テキスト"/>
        <xdr:cNvSpPr txBox="1"/>
      </xdr:nvSpPr>
      <xdr:spPr>
        <a:xfrm>
          <a:off x="4724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102</xdr:row>
      <xdr:rowOff>7620</xdr:rowOff>
    </xdr:from>
    <xdr:to>
      <xdr:col>6</xdr:col>
      <xdr:colOff>600075</xdr:colOff>
      <xdr:row>102</xdr:row>
      <xdr:rowOff>7620</xdr:rowOff>
    </xdr:to>
    <xdr:cxnSp macro="">
      <xdr:nvCxnSpPr>
        <xdr:cNvPr id="295" name="直線コネクタ 294"/>
        <xdr:cNvCxnSpPr/>
      </xdr:nvCxnSpPr>
      <xdr:spPr>
        <a:xfrm>
          <a:off x="4546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150131</xdr:rowOff>
    </xdr:from>
    <xdr:ext cx="405111" cy="259045"/>
    <xdr:sp macro="" textlink="">
      <xdr:nvSpPr>
        <xdr:cNvPr id="296" name="【市民会館】&#10;有形固定資産減価償却率平均値テキスト"/>
        <xdr:cNvSpPr txBox="1"/>
      </xdr:nvSpPr>
      <xdr:spPr>
        <a:xfrm>
          <a:off x="4724400" y="1763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254</xdr:rowOff>
    </xdr:from>
    <xdr:to>
      <xdr:col>6</xdr:col>
      <xdr:colOff>561975</xdr:colOff>
      <xdr:row>103</xdr:row>
      <xdr:rowOff>101854</xdr:rowOff>
    </xdr:to>
    <xdr:sp macro="" textlink="">
      <xdr:nvSpPr>
        <xdr:cNvPr id="297" name="フローチャート : 判断 296"/>
        <xdr:cNvSpPr/>
      </xdr:nvSpPr>
      <xdr:spPr>
        <a:xfrm>
          <a:off x="45847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82550</xdr:rowOff>
    </xdr:from>
    <xdr:to>
      <xdr:col>5</xdr:col>
      <xdr:colOff>409575</xdr:colOff>
      <xdr:row>108</xdr:row>
      <xdr:rowOff>12700</xdr:rowOff>
    </xdr:to>
    <xdr:sp macro="" textlink="">
      <xdr:nvSpPr>
        <xdr:cNvPr id="298" name="フローチャート : 判断 297"/>
        <xdr:cNvSpPr/>
      </xdr:nvSpPr>
      <xdr:spPr>
        <a:xfrm>
          <a:off x="3746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3827</xdr:rowOff>
    </xdr:from>
    <xdr:ext cx="405111" cy="259045"/>
    <xdr:sp macro="" textlink="">
      <xdr:nvSpPr>
        <xdr:cNvPr id="299" name="n_1aveValue【市民会館】&#10;有形固定資産減価償却率"/>
        <xdr:cNvSpPr txBox="1"/>
      </xdr:nvSpPr>
      <xdr:spPr>
        <a:xfrm>
          <a:off x="3582043"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128270</xdr:rowOff>
    </xdr:from>
    <xdr:to>
      <xdr:col>6</xdr:col>
      <xdr:colOff>561975</xdr:colOff>
      <xdr:row>102</xdr:row>
      <xdr:rowOff>58420</xdr:rowOff>
    </xdr:to>
    <xdr:sp macro="" textlink="">
      <xdr:nvSpPr>
        <xdr:cNvPr id="305" name="円/楕円 304"/>
        <xdr:cNvSpPr/>
      </xdr:nvSpPr>
      <xdr:spPr>
        <a:xfrm>
          <a:off x="4584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81297</xdr:rowOff>
    </xdr:from>
    <xdr:ext cx="405111" cy="259045"/>
    <xdr:sp macro="" textlink="">
      <xdr:nvSpPr>
        <xdr:cNvPr id="306" name="【市民会館】&#10;有形固定資産減価償却率該当値テキスト"/>
        <xdr:cNvSpPr txBox="1"/>
      </xdr:nvSpPr>
      <xdr:spPr>
        <a:xfrm>
          <a:off x="4724400" y="1739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36830</xdr:rowOff>
    </xdr:from>
    <xdr:to>
      <xdr:col>5</xdr:col>
      <xdr:colOff>409575</xdr:colOff>
      <xdr:row>101</xdr:row>
      <xdr:rowOff>138430</xdr:rowOff>
    </xdr:to>
    <xdr:sp macro="" textlink="">
      <xdr:nvSpPr>
        <xdr:cNvPr id="307" name="円/楕円 306"/>
        <xdr:cNvSpPr/>
      </xdr:nvSpPr>
      <xdr:spPr>
        <a:xfrm>
          <a:off x="3746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87630</xdr:rowOff>
    </xdr:from>
    <xdr:to>
      <xdr:col>6</xdr:col>
      <xdr:colOff>511175</xdr:colOff>
      <xdr:row>102</xdr:row>
      <xdr:rowOff>7620</xdr:rowOff>
    </xdr:to>
    <xdr:cxnSp macro="">
      <xdr:nvCxnSpPr>
        <xdr:cNvPr id="308" name="直線コネクタ 307"/>
        <xdr:cNvCxnSpPr/>
      </xdr:nvCxnSpPr>
      <xdr:spPr>
        <a:xfrm>
          <a:off x="3797300" y="17404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154957</xdr:rowOff>
    </xdr:from>
    <xdr:ext cx="405111" cy="259045"/>
    <xdr:sp macro="" textlink="">
      <xdr:nvSpPr>
        <xdr:cNvPr id="309" name="n_1mainValue【市民会館】&#10;有形固定資産減価償却率"/>
        <xdr:cNvSpPr txBox="1"/>
      </xdr:nvSpPr>
      <xdr:spPr>
        <a:xfrm>
          <a:off x="3582043"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0" name="テキスト ボックス 31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21" name="直線コネクタ 32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2" name="テキスト ボックス 32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3" name="直線コネクタ 32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4" name="テキスト ボックス 32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5" name="直線コネクタ 32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6" name="テキスト ボックス 32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7" name="直線コネクタ 32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8" name="テキスト ボックス 32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9" name="直線コネクタ 32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30" name="テキスト ボックス 32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1" name="直線コネクタ 33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2" name="テキスト ボックス 33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10886</xdr:rowOff>
    </xdr:from>
    <xdr:to>
      <xdr:col>15</xdr:col>
      <xdr:colOff>180340</xdr:colOff>
      <xdr:row>108</xdr:row>
      <xdr:rowOff>119743</xdr:rowOff>
    </xdr:to>
    <xdr:cxnSp macro="">
      <xdr:nvCxnSpPr>
        <xdr:cNvPr id="336" name="直線コネクタ 335"/>
        <xdr:cNvCxnSpPr/>
      </xdr:nvCxnSpPr>
      <xdr:spPr>
        <a:xfrm flipV="1">
          <a:off x="10476865" y="171558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123570</xdr:rowOff>
    </xdr:from>
    <xdr:ext cx="469744" cy="259045"/>
    <xdr:sp macro="" textlink="">
      <xdr:nvSpPr>
        <xdr:cNvPr id="337" name="【市民会館】&#10;一人当たり面積最小値テキスト"/>
        <xdr:cNvSpPr txBox="1"/>
      </xdr:nvSpPr>
      <xdr:spPr>
        <a:xfrm>
          <a:off x="10566400" y="186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108</xdr:row>
      <xdr:rowOff>119743</xdr:rowOff>
    </xdr:from>
    <xdr:to>
      <xdr:col>15</xdr:col>
      <xdr:colOff>269875</xdr:colOff>
      <xdr:row>108</xdr:row>
      <xdr:rowOff>119743</xdr:rowOff>
    </xdr:to>
    <xdr:cxnSp macro="">
      <xdr:nvCxnSpPr>
        <xdr:cNvPr id="338" name="直線コネクタ 337"/>
        <xdr:cNvCxnSpPr/>
      </xdr:nvCxnSpPr>
      <xdr:spPr>
        <a:xfrm>
          <a:off x="10388600" y="1863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129013</xdr:rowOff>
    </xdr:from>
    <xdr:ext cx="469744" cy="259045"/>
    <xdr:sp macro="" textlink="">
      <xdr:nvSpPr>
        <xdr:cNvPr id="339" name="【市民会館】&#10;一人当たり面積最大値テキスト"/>
        <xdr:cNvSpPr txBox="1"/>
      </xdr:nvSpPr>
      <xdr:spPr>
        <a:xfrm>
          <a:off x="10566400"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100</xdr:row>
      <xdr:rowOff>10886</xdr:rowOff>
    </xdr:from>
    <xdr:to>
      <xdr:col>15</xdr:col>
      <xdr:colOff>269875</xdr:colOff>
      <xdr:row>100</xdr:row>
      <xdr:rowOff>10886</xdr:rowOff>
    </xdr:to>
    <xdr:cxnSp macro="">
      <xdr:nvCxnSpPr>
        <xdr:cNvPr id="340" name="直線コネクタ 339"/>
        <xdr:cNvCxnSpPr/>
      </xdr:nvCxnSpPr>
      <xdr:spPr>
        <a:xfrm>
          <a:off x="10388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7456</xdr:rowOff>
    </xdr:from>
    <xdr:ext cx="469744" cy="259045"/>
    <xdr:sp macro="" textlink="">
      <xdr:nvSpPr>
        <xdr:cNvPr id="341" name="【市民会館】&#10;一人当たり面積平均値テキスト"/>
        <xdr:cNvSpPr txBox="1"/>
      </xdr:nvSpPr>
      <xdr:spPr>
        <a:xfrm>
          <a:off x="105664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156029</xdr:rowOff>
    </xdr:from>
    <xdr:to>
      <xdr:col>15</xdr:col>
      <xdr:colOff>231775</xdr:colOff>
      <xdr:row>105</xdr:row>
      <xdr:rowOff>86179</xdr:rowOff>
    </xdr:to>
    <xdr:sp macro="" textlink="">
      <xdr:nvSpPr>
        <xdr:cNvPr id="342" name="フローチャート : 判断 341"/>
        <xdr:cNvSpPr/>
      </xdr:nvSpPr>
      <xdr:spPr>
        <a:xfrm>
          <a:off x="10426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25400</xdr:rowOff>
    </xdr:from>
    <xdr:to>
      <xdr:col>14</xdr:col>
      <xdr:colOff>79375</xdr:colOff>
      <xdr:row>104</xdr:row>
      <xdr:rowOff>127000</xdr:rowOff>
    </xdr:to>
    <xdr:sp macro="" textlink="">
      <xdr:nvSpPr>
        <xdr:cNvPr id="343" name="フローチャート : 判断 342"/>
        <xdr:cNvSpPr/>
      </xdr:nvSpPr>
      <xdr:spPr>
        <a:xfrm>
          <a:off x="958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143527</xdr:rowOff>
    </xdr:from>
    <xdr:ext cx="469744" cy="259045"/>
    <xdr:sp macro="" textlink="">
      <xdr:nvSpPr>
        <xdr:cNvPr id="344" name="n_1ave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68943</xdr:rowOff>
    </xdr:from>
    <xdr:to>
      <xdr:col>15</xdr:col>
      <xdr:colOff>231775</xdr:colOff>
      <xdr:row>108</xdr:row>
      <xdr:rowOff>170543</xdr:rowOff>
    </xdr:to>
    <xdr:sp macro="" textlink="">
      <xdr:nvSpPr>
        <xdr:cNvPr id="350" name="円/楕円 349"/>
        <xdr:cNvSpPr/>
      </xdr:nvSpPr>
      <xdr:spPr>
        <a:xfrm>
          <a:off x="104267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155320</xdr:rowOff>
    </xdr:from>
    <xdr:ext cx="469744" cy="259045"/>
    <xdr:sp macro="" textlink="">
      <xdr:nvSpPr>
        <xdr:cNvPr id="351" name="【市民会館】&#10;一人当たり面積該当値テキスト"/>
        <xdr:cNvSpPr txBox="1"/>
      </xdr:nvSpPr>
      <xdr:spPr>
        <a:xfrm>
          <a:off x="10566400" y="185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68943</xdr:rowOff>
    </xdr:from>
    <xdr:to>
      <xdr:col>14</xdr:col>
      <xdr:colOff>79375</xdr:colOff>
      <xdr:row>108</xdr:row>
      <xdr:rowOff>170543</xdr:rowOff>
    </xdr:to>
    <xdr:sp macro="" textlink="">
      <xdr:nvSpPr>
        <xdr:cNvPr id="352" name="円/楕円 351"/>
        <xdr:cNvSpPr/>
      </xdr:nvSpPr>
      <xdr:spPr>
        <a:xfrm>
          <a:off x="95885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119743</xdr:rowOff>
    </xdr:from>
    <xdr:to>
      <xdr:col>15</xdr:col>
      <xdr:colOff>180975</xdr:colOff>
      <xdr:row>108</xdr:row>
      <xdr:rowOff>119743</xdr:rowOff>
    </xdr:to>
    <xdr:cxnSp macro="">
      <xdr:nvCxnSpPr>
        <xdr:cNvPr id="353" name="直線コネクタ 352"/>
        <xdr:cNvCxnSpPr/>
      </xdr:nvCxnSpPr>
      <xdr:spPr>
        <a:xfrm>
          <a:off x="9639300" y="18636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161670</xdr:rowOff>
    </xdr:from>
    <xdr:ext cx="469744" cy="259045"/>
    <xdr:sp macro="" textlink="">
      <xdr:nvSpPr>
        <xdr:cNvPr id="354" name="n_1mainValue【市民会館】&#10;一人当たり面積"/>
        <xdr:cNvSpPr txBox="1"/>
      </xdr:nvSpPr>
      <xdr:spPr>
        <a:xfrm>
          <a:off x="9391727"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5" name="テキスト ボックス 36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7" name="テキスト ボックス 3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75" name="テキスト ボックス 37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76200</xdr:rowOff>
    </xdr:from>
    <xdr:to>
      <xdr:col>23</xdr:col>
      <xdr:colOff>516889</xdr:colOff>
      <xdr:row>39</xdr:row>
      <xdr:rowOff>83820</xdr:rowOff>
    </xdr:to>
    <xdr:cxnSp macro="">
      <xdr:nvCxnSpPr>
        <xdr:cNvPr id="379" name="直線コネクタ 378"/>
        <xdr:cNvCxnSpPr/>
      </xdr:nvCxnSpPr>
      <xdr:spPr>
        <a:xfrm flipV="1">
          <a:off x="16318864" y="5905500"/>
          <a:ext cx="0" cy="864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87647</xdr:rowOff>
    </xdr:from>
    <xdr:ext cx="405111" cy="259045"/>
    <xdr:sp macro="" textlink="">
      <xdr:nvSpPr>
        <xdr:cNvPr id="380" name="【一般廃棄物処理施設】&#10;有形固定資産減価償却率最小値テキスト"/>
        <xdr:cNvSpPr txBox="1"/>
      </xdr:nvSpPr>
      <xdr:spPr>
        <a:xfrm>
          <a:off x="164084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39</xdr:row>
      <xdr:rowOff>83820</xdr:rowOff>
    </xdr:from>
    <xdr:to>
      <xdr:col>23</xdr:col>
      <xdr:colOff>606425</xdr:colOff>
      <xdr:row>39</xdr:row>
      <xdr:rowOff>83820</xdr:rowOff>
    </xdr:to>
    <xdr:cxnSp macro="">
      <xdr:nvCxnSpPr>
        <xdr:cNvPr id="381" name="直線コネクタ 380"/>
        <xdr:cNvCxnSpPr/>
      </xdr:nvCxnSpPr>
      <xdr:spPr>
        <a:xfrm>
          <a:off x="16230600" y="67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22877</xdr:rowOff>
    </xdr:from>
    <xdr:ext cx="405111" cy="259045"/>
    <xdr:sp macro="" textlink="">
      <xdr:nvSpPr>
        <xdr:cNvPr id="382" name="【一般廃棄物処理施設】&#10;有形固定資産減価償却率最大値テキスト"/>
        <xdr:cNvSpPr txBox="1"/>
      </xdr:nvSpPr>
      <xdr:spPr>
        <a:xfrm>
          <a:off x="16408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34</xdr:row>
      <xdr:rowOff>76200</xdr:rowOff>
    </xdr:from>
    <xdr:to>
      <xdr:col>23</xdr:col>
      <xdr:colOff>606425</xdr:colOff>
      <xdr:row>34</xdr:row>
      <xdr:rowOff>76200</xdr:rowOff>
    </xdr:to>
    <xdr:cxnSp macro="">
      <xdr:nvCxnSpPr>
        <xdr:cNvPr id="383" name="直線コネクタ 382"/>
        <xdr:cNvCxnSpPr/>
      </xdr:nvCxnSpPr>
      <xdr:spPr>
        <a:xfrm>
          <a:off x="16230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63517</xdr:rowOff>
    </xdr:from>
    <xdr:ext cx="405111" cy="259045"/>
    <xdr:sp macro="" textlink="">
      <xdr:nvSpPr>
        <xdr:cNvPr id="384" name="【一般廃棄物処理施設】&#10;有形固定資産減価償却率平均値テキスト"/>
        <xdr:cNvSpPr txBox="1"/>
      </xdr:nvSpPr>
      <xdr:spPr>
        <a:xfrm>
          <a:off x="16408400" y="606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40640</xdr:rowOff>
    </xdr:from>
    <xdr:to>
      <xdr:col>23</xdr:col>
      <xdr:colOff>568325</xdr:colOff>
      <xdr:row>36</xdr:row>
      <xdr:rowOff>142240</xdr:rowOff>
    </xdr:to>
    <xdr:sp macro="" textlink="">
      <xdr:nvSpPr>
        <xdr:cNvPr id="385" name="フローチャート : 判断 384"/>
        <xdr:cNvSpPr/>
      </xdr:nvSpPr>
      <xdr:spPr>
        <a:xfrm>
          <a:off x="16268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2540</xdr:rowOff>
    </xdr:from>
    <xdr:to>
      <xdr:col>22</xdr:col>
      <xdr:colOff>415925</xdr:colOff>
      <xdr:row>40</xdr:row>
      <xdr:rowOff>104140</xdr:rowOff>
    </xdr:to>
    <xdr:sp macro="" textlink="">
      <xdr:nvSpPr>
        <xdr:cNvPr id="386" name="フローチャート : 判断 385"/>
        <xdr:cNvSpPr/>
      </xdr:nvSpPr>
      <xdr:spPr>
        <a:xfrm>
          <a:off x="1543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120667</xdr:rowOff>
    </xdr:from>
    <xdr:ext cx="405111" cy="259045"/>
    <xdr:sp macro="" textlink="">
      <xdr:nvSpPr>
        <xdr:cNvPr id="387" name="n_1aveValue【一般廃棄物処理施設】&#10;有形固定資産減価償却率"/>
        <xdr:cNvSpPr txBox="1"/>
      </xdr:nvSpPr>
      <xdr:spPr>
        <a:xfrm>
          <a:off x="15266043"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33020</xdr:rowOff>
    </xdr:from>
    <xdr:to>
      <xdr:col>23</xdr:col>
      <xdr:colOff>568325</xdr:colOff>
      <xdr:row>39</xdr:row>
      <xdr:rowOff>134620</xdr:rowOff>
    </xdr:to>
    <xdr:sp macro="" textlink="">
      <xdr:nvSpPr>
        <xdr:cNvPr id="393" name="円/楕円 392"/>
        <xdr:cNvSpPr/>
      </xdr:nvSpPr>
      <xdr:spPr>
        <a:xfrm>
          <a:off x="16268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119397</xdr:rowOff>
    </xdr:from>
    <xdr:ext cx="405111" cy="259045"/>
    <xdr:sp macro="" textlink="">
      <xdr:nvSpPr>
        <xdr:cNvPr id="394" name="【一般廃棄物処理施設】&#10;有形固定資産減価償却率該当値テキスト"/>
        <xdr:cNvSpPr txBox="1"/>
      </xdr:nvSpPr>
      <xdr:spPr>
        <a:xfrm>
          <a:off x="16408400" y="663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314325</xdr:colOff>
      <xdr:row>42</xdr:row>
      <xdr:rowOff>10160</xdr:rowOff>
    </xdr:from>
    <xdr:to>
      <xdr:col>22</xdr:col>
      <xdr:colOff>415925</xdr:colOff>
      <xdr:row>42</xdr:row>
      <xdr:rowOff>111760</xdr:rowOff>
    </xdr:to>
    <xdr:sp macro="" textlink="">
      <xdr:nvSpPr>
        <xdr:cNvPr id="395" name="円/楕円 394"/>
        <xdr:cNvSpPr/>
      </xdr:nvSpPr>
      <xdr:spPr>
        <a:xfrm>
          <a:off x="15430500" y="72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83820</xdr:rowOff>
    </xdr:from>
    <xdr:to>
      <xdr:col>23</xdr:col>
      <xdr:colOff>517525</xdr:colOff>
      <xdr:row>42</xdr:row>
      <xdr:rowOff>60960</xdr:rowOff>
    </xdr:to>
    <xdr:cxnSp macro="">
      <xdr:nvCxnSpPr>
        <xdr:cNvPr id="396" name="直線コネクタ 395"/>
        <xdr:cNvCxnSpPr/>
      </xdr:nvCxnSpPr>
      <xdr:spPr>
        <a:xfrm flipV="1">
          <a:off x="15481300" y="6770370"/>
          <a:ext cx="8382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42</xdr:row>
      <xdr:rowOff>102887</xdr:rowOff>
    </xdr:from>
    <xdr:ext cx="405111" cy="259045"/>
    <xdr:sp macro="" textlink="">
      <xdr:nvSpPr>
        <xdr:cNvPr id="397" name="n_1mainValue【一般廃棄物処理施設】&#10;有形固定資産減価償却率"/>
        <xdr:cNvSpPr txBox="1"/>
      </xdr:nvSpPr>
      <xdr:spPr>
        <a:xfrm>
          <a:off x="15266043"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8" name="テキスト ボックス 40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09" name="直線コネクタ 4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10" name="テキスト ボックス 409"/>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1" name="直線コネクタ 4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2" name="テキスト ボックス 41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3" name="直線コネクタ 4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14" name="テキスト ボックス 41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5" name="直線コネクタ 4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16" name="テキスト ボックス 41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7" name="直線コネクタ 4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418" name="テキスト ボックス 417"/>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20" name="テキスト ボックス 419"/>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142951</xdr:rowOff>
    </xdr:from>
    <xdr:to>
      <xdr:col>32</xdr:col>
      <xdr:colOff>186689</xdr:colOff>
      <xdr:row>40</xdr:row>
      <xdr:rowOff>145504</xdr:rowOff>
    </xdr:to>
    <xdr:cxnSp macro="">
      <xdr:nvCxnSpPr>
        <xdr:cNvPr id="422" name="直線コネクタ 421"/>
        <xdr:cNvCxnSpPr/>
      </xdr:nvCxnSpPr>
      <xdr:spPr>
        <a:xfrm flipV="1">
          <a:off x="22160864" y="6315151"/>
          <a:ext cx="0" cy="68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149331</xdr:rowOff>
    </xdr:from>
    <xdr:ext cx="534377" cy="259045"/>
    <xdr:sp macro="" textlink="">
      <xdr:nvSpPr>
        <xdr:cNvPr id="423" name="【一般廃棄物処理施設】&#10;一人当たり有形固定資産（償却資産）額最小値テキスト"/>
        <xdr:cNvSpPr txBox="1"/>
      </xdr:nvSpPr>
      <xdr:spPr>
        <a:xfrm>
          <a:off x="22250400" y="70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16,181</a:t>
          </a:r>
          <a:endParaRPr kumimoji="1" lang="ja-JP" altLang="en-US" sz="1000" b="1">
            <a:latin typeface="ＭＳ Ｐゴシック"/>
          </a:endParaRPr>
        </a:p>
      </xdr:txBody>
    </xdr:sp>
    <xdr:clientData/>
  </xdr:oneCellAnchor>
  <xdr:twoCellAnchor>
    <xdr:from>
      <xdr:col>32</xdr:col>
      <xdr:colOff>98425</xdr:colOff>
      <xdr:row>40</xdr:row>
      <xdr:rowOff>145504</xdr:rowOff>
    </xdr:from>
    <xdr:to>
      <xdr:col>32</xdr:col>
      <xdr:colOff>276225</xdr:colOff>
      <xdr:row>40</xdr:row>
      <xdr:rowOff>145504</xdr:rowOff>
    </xdr:to>
    <xdr:cxnSp macro="">
      <xdr:nvCxnSpPr>
        <xdr:cNvPr id="424" name="直線コネクタ 423"/>
        <xdr:cNvCxnSpPr/>
      </xdr:nvCxnSpPr>
      <xdr:spPr>
        <a:xfrm>
          <a:off x="22072600" y="700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89628</xdr:rowOff>
    </xdr:from>
    <xdr:ext cx="534377" cy="259045"/>
    <xdr:sp macro="" textlink="">
      <xdr:nvSpPr>
        <xdr:cNvPr id="425" name="【一般廃棄物処理施設】&#10;一人当たり有形固定資産（償却資産）額最大値テキスト"/>
        <xdr:cNvSpPr txBox="1"/>
      </xdr:nvSpPr>
      <xdr:spPr>
        <a:xfrm>
          <a:off x="22250400" y="60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34,248</a:t>
          </a:r>
          <a:endParaRPr kumimoji="1" lang="ja-JP" altLang="en-US" sz="1000" b="1">
            <a:latin typeface="ＭＳ Ｐゴシック"/>
          </a:endParaRPr>
        </a:p>
      </xdr:txBody>
    </xdr:sp>
    <xdr:clientData/>
  </xdr:oneCellAnchor>
  <xdr:twoCellAnchor>
    <xdr:from>
      <xdr:col>32</xdr:col>
      <xdr:colOff>98425</xdr:colOff>
      <xdr:row>36</xdr:row>
      <xdr:rowOff>142951</xdr:rowOff>
    </xdr:from>
    <xdr:to>
      <xdr:col>32</xdr:col>
      <xdr:colOff>276225</xdr:colOff>
      <xdr:row>36</xdr:row>
      <xdr:rowOff>142951</xdr:rowOff>
    </xdr:to>
    <xdr:cxnSp macro="">
      <xdr:nvCxnSpPr>
        <xdr:cNvPr id="426" name="直線コネクタ 425"/>
        <xdr:cNvCxnSpPr/>
      </xdr:nvCxnSpPr>
      <xdr:spPr>
        <a:xfrm>
          <a:off x="22072600" y="631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13301</xdr:rowOff>
    </xdr:from>
    <xdr:ext cx="534377" cy="259045"/>
    <xdr:sp macro="" textlink="">
      <xdr:nvSpPr>
        <xdr:cNvPr id="427" name="【一般廃棄物処理施設】&#10;一人当たり有形固定資産（償却資産）額平均値テキスト"/>
        <xdr:cNvSpPr txBox="1"/>
      </xdr:nvSpPr>
      <xdr:spPr>
        <a:xfrm>
          <a:off x="22250400" y="652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23,418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161874</xdr:rowOff>
    </xdr:from>
    <xdr:to>
      <xdr:col>32</xdr:col>
      <xdr:colOff>238125</xdr:colOff>
      <xdr:row>39</xdr:row>
      <xdr:rowOff>92024</xdr:rowOff>
    </xdr:to>
    <xdr:sp macro="" textlink="">
      <xdr:nvSpPr>
        <xdr:cNvPr id="428" name="フローチャート : 判断 427"/>
        <xdr:cNvSpPr/>
      </xdr:nvSpPr>
      <xdr:spPr>
        <a:xfrm>
          <a:off x="22110700" y="667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131585</xdr:rowOff>
    </xdr:from>
    <xdr:to>
      <xdr:col>31</xdr:col>
      <xdr:colOff>85725</xdr:colOff>
      <xdr:row>34</xdr:row>
      <xdr:rowOff>61735</xdr:rowOff>
    </xdr:to>
    <xdr:sp macro="" textlink="">
      <xdr:nvSpPr>
        <xdr:cNvPr id="429" name="フローチャート : 判断 428"/>
        <xdr:cNvSpPr/>
      </xdr:nvSpPr>
      <xdr:spPr>
        <a:xfrm>
          <a:off x="21272500" y="578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32</xdr:row>
      <xdr:rowOff>78262</xdr:rowOff>
    </xdr:from>
    <xdr:ext cx="534377" cy="259045"/>
    <xdr:sp macro="" textlink="">
      <xdr:nvSpPr>
        <xdr:cNvPr id="430" name="n_1aveValue【一般廃棄物処理施設】&#10;一人当たり有形固定資産（償却資産）額"/>
        <xdr:cNvSpPr txBox="1"/>
      </xdr:nvSpPr>
      <xdr:spPr>
        <a:xfrm>
          <a:off x="21043411" y="556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94704</xdr:rowOff>
    </xdr:from>
    <xdr:to>
      <xdr:col>32</xdr:col>
      <xdr:colOff>238125</xdr:colOff>
      <xdr:row>41</xdr:row>
      <xdr:rowOff>24854</xdr:rowOff>
    </xdr:to>
    <xdr:sp macro="" textlink="">
      <xdr:nvSpPr>
        <xdr:cNvPr id="436" name="円/楕円 435"/>
        <xdr:cNvSpPr/>
      </xdr:nvSpPr>
      <xdr:spPr>
        <a:xfrm>
          <a:off x="22110700" y="69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9631</xdr:rowOff>
    </xdr:from>
    <xdr:ext cx="534377" cy="259045"/>
    <xdr:sp macro="" textlink="">
      <xdr:nvSpPr>
        <xdr:cNvPr id="437" name="【一般廃棄物処理施設】&#10;一人当たり有形固定資産（償却資産）額該当値テキスト"/>
        <xdr:cNvSpPr txBox="1"/>
      </xdr:nvSpPr>
      <xdr:spPr>
        <a:xfrm>
          <a:off x="22250400" y="686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26505</xdr:rowOff>
    </xdr:from>
    <xdr:to>
      <xdr:col>31</xdr:col>
      <xdr:colOff>85725</xdr:colOff>
      <xdr:row>35</xdr:row>
      <xdr:rowOff>128105</xdr:rowOff>
    </xdr:to>
    <xdr:sp macro="" textlink="">
      <xdr:nvSpPr>
        <xdr:cNvPr id="438" name="円/楕円 437"/>
        <xdr:cNvSpPr/>
      </xdr:nvSpPr>
      <xdr:spPr>
        <a:xfrm>
          <a:off x="21272500" y="60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77305</xdr:rowOff>
    </xdr:from>
    <xdr:to>
      <xdr:col>32</xdr:col>
      <xdr:colOff>187325</xdr:colOff>
      <xdr:row>40</xdr:row>
      <xdr:rowOff>145504</xdr:rowOff>
    </xdr:to>
    <xdr:cxnSp macro="">
      <xdr:nvCxnSpPr>
        <xdr:cNvPr id="439" name="直線コネクタ 438"/>
        <xdr:cNvCxnSpPr/>
      </xdr:nvCxnSpPr>
      <xdr:spPr>
        <a:xfrm>
          <a:off x="21323300" y="6078055"/>
          <a:ext cx="838200" cy="92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35</xdr:row>
      <xdr:rowOff>119232</xdr:rowOff>
    </xdr:from>
    <xdr:ext cx="534377" cy="259045"/>
    <xdr:sp macro="" textlink="">
      <xdr:nvSpPr>
        <xdr:cNvPr id="440" name="n_1mainValue【一般廃棄物処理施設】&#10;一人当たり有形固定資産（償却資産）額"/>
        <xdr:cNvSpPr txBox="1"/>
      </xdr:nvSpPr>
      <xdr:spPr>
        <a:xfrm>
          <a:off x="21043411" y="611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1" name="テキスト ボックス 45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2" name="直線コネクタ 4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3" name="テキスト ボックス 4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4" name="直線コネクタ 4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5" name="テキスト ボックス 4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6" name="直線コネクタ 4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7" name="テキスト ボックス 4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8" name="直線コネクタ 4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9" name="テキスト ボックス 4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0" name="直線コネクタ 4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1" name="テキスト ボックス 4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3" name="テキスト ボックス 4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82550</xdr:rowOff>
    </xdr:from>
    <xdr:to>
      <xdr:col>23</xdr:col>
      <xdr:colOff>516889</xdr:colOff>
      <xdr:row>56</xdr:row>
      <xdr:rowOff>12700</xdr:rowOff>
    </xdr:to>
    <xdr:cxnSp macro="">
      <xdr:nvCxnSpPr>
        <xdr:cNvPr id="465" name="直線コネクタ 464"/>
        <xdr:cNvCxnSpPr/>
      </xdr:nvCxnSpPr>
      <xdr:spPr>
        <a:xfrm flipV="1">
          <a:off x="16318864" y="9512300"/>
          <a:ext cx="0" cy="10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67327</xdr:rowOff>
    </xdr:from>
    <xdr:ext cx="405111" cy="259045"/>
    <xdr:sp macro="" textlink="">
      <xdr:nvSpPr>
        <xdr:cNvPr id="466" name="【保健センター・保健所】&#10;有形固定資産減価償却率最小値テキスト"/>
        <xdr:cNvSpPr txBox="1"/>
      </xdr:nvSpPr>
      <xdr:spPr>
        <a:xfrm>
          <a:off x="164084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23</xdr:col>
      <xdr:colOff>428625</xdr:colOff>
      <xdr:row>56</xdr:row>
      <xdr:rowOff>12700</xdr:rowOff>
    </xdr:from>
    <xdr:to>
      <xdr:col>23</xdr:col>
      <xdr:colOff>606425</xdr:colOff>
      <xdr:row>56</xdr:row>
      <xdr:rowOff>12700</xdr:rowOff>
    </xdr:to>
    <xdr:cxnSp macro="">
      <xdr:nvCxnSpPr>
        <xdr:cNvPr id="467" name="直線コネクタ 466"/>
        <xdr:cNvCxnSpPr/>
      </xdr:nvCxnSpPr>
      <xdr:spPr>
        <a:xfrm>
          <a:off x="16230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29227</xdr:rowOff>
    </xdr:from>
    <xdr:ext cx="405111" cy="259045"/>
    <xdr:sp macro="" textlink="">
      <xdr:nvSpPr>
        <xdr:cNvPr id="468" name="【保健センター・保健所】&#10;有形固定資産減価償却率最大値テキスト"/>
        <xdr:cNvSpPr txBox="1"/>
      </xdr:nvSpPr>
      <xdr:spPr>
        <a:xfrm>
          <a:off x="16408400"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23</xdr:col>
      <xdr:colOff>428625</xdr:colOff>
      <xdr:row>55</xdr:row>
      <xdr:rowOff>82550</xdr:rowOff>
    </xdr:from>
    <xdr:to>
      <xdr:col>23</xdr:col>
      <xdr:colOff>606425</xdr:colOff>
      <xdr:row>55</xdr:row>
      <xdr:rowOff>82550</xdr:rowOff>
    </xdr:to>
    <xdr:cxnSp macro="">
      <xdr:nvCxnSpPr>
        <xdr:cNvPr id="469" name="直線コネクタ 468"/>
        <xdr:cNvCxnSpPr/>
      </xdr:nvCxnSpPr>
      <xdr:spPr>
        <a:xfrm>
          <a:off x="16230600" y="951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111777</xdr:rowOff>
    </xdr:from>
    <xdr:ext cx="405111" cy="259045"/>
    <xdr:sp macro="" textlink="">
      <xdr:nvSpPr>
        <xdr:cNvPr id="470" name="【保健センター・保健所】&#10;有形固定資産減価償却率平均値テキスト"/>
        <xdr:cNvSpPr txBox="1"/>
      </xdr:nvSpPr>
      <xdr:spPr>
        <a:xfrm>
          <a:off x="16408400" y="9541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95250</xdr:rowOff>
    </xdr:from>
    <xdr:to>
      <xdr:col>23</xdr:col>
      <xdr:colOff>568325</xdr:colOff>
      <xdr:row>56</xdr:row>
      <xdr:rowOff>25400</xdr:rowOff>
    </xdr:to>
    <xdr:sp macro="" textlink="">
      <xdr:nvSpPr>
        <xdr:cNvPr id="471" name="フローチャート : 判断 470"/>
        <xdr:cNvSpPr/>
      </xdr:nvSpPr>
      <xdr:spPr>
        <a:xfrm>
          <a:off x="162687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158750</xdr:rowOff>
    </xdr:from>
    <xdr:to>
      <xdr:col>22</xdr:col>
      <xdr:colOff>415925</xdr:colOff>
      <xdr:row>64</xdr:row>
      <xdr:rowOff>88900</xdr:rowOff>
    </xdr:to>
    <xdr:sp macro="" textlink="">
      <xdr:nvSpPr>
        <xdr:cNvPr id="472" name="フローチャート : 判断 471"/>
        <xdr:cNvSpPr/>
      </xdr:nvSpPr>
      <xdr:spPr>
        <a:xfrm>
          <a:off x="15430500" y="1096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80027</xdr:rowOff>
    </xdr:from>
    <xdr:ext cx="405111" cy="259045"/>
    <xdr:sp macro="" textlink="">
      <xdr:nvSpPr>
        <xdr:cNvPr id="473" name="n_1aveValue【保健センター・保健所】&#10;有形固定資産減価償却率"/>
        <xdr:cNvSpPr txBox="1"/>
      </xdr:nvSpPr>
      <xdr:spPr>
        <a:xfrm>
          <a:off x="15266043"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31750</xdr:rowOff>
    </xdr:from>
    <xdr:to>
      <xdr:col>23</xdr:col>
      <xdr:colOff>568325</xdr:colOff>
      <xdr:row>55</xdr:row>
      <xdr:rowOff>133350</xdr:rowOff>
    </xdr:to>
    <xdr:sp macro="" textlink="">
      <xdr:nvSpPr>
        <xdr:cNvPr id="479" name="円/楕円 478"/>
        <xdr:cNvSpPr/>
      </xdr:nvSpPr>
      <xdr:spPr>
        <a:xfrm>
          <a:off x="162687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156227</xdr:rowOff>
    </xdr:from>
    <xdr:ext cx="405111" cy="259045"/>
    <xdr:sp macro="" textlink="">
      <xdr:nvSpPr>
        <xdr:cNvPr id="480" name="【保健センター・保健所】&#10;有形固定資産減価償却率該当値テキスト"/>
        <xdr:cNvSpPr txBox="1"/>
      </xdr:nvSpPr>
      <xdr:spPr>
        <a:xfrm>
          <a:off x="164084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127000</xdr:rowOff>
    </xdr:from>
    <xdr:to>
      <xdr:col>22</xdr:col>
      <xdr:colOff>415925</xdr:colOff>
      <xdr:row>57</xdr:row>
      <xdr:rowOff>57150</xdr:rowOff>
    </xdr:to>
    <xdr:sp macro="" textlink="">
      <xdr:nvSpPr>
        <xdr:cNvPr id="481" name="円/楕円 480"/>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82550</xdr:rowOff>
    </xdr:from>
    <xdr:to>
      <xdr:col>23</xdr:col>
      <xdr:colOff>517525</xdr:colOff>
      <xdr:row>57</xdr:row>
      <xdr:rowOff>6350</xdr:rowOff>
    </xdr:to>
    <xdr:cxnSp macro="">
      <xdr:nvCxnSpPr>
        <xdr:cNvPr id="482" name="直線コネクタ 481"/>
        <xdr:cNvCxnSpPr/>
      </xdr:nvCxnSpPr>
      <xdr:spPr>
        <a:xfrm flipV="1">
          <a:off x="15481300" y="9512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73677</xdr:rowOff>
    </xdr:from>
    <xdr:ext cx="405111" cy="259045"/>
    <xdr:sp macro="" textlink="">
      <xdr:nvSpPr>
        <xdr:cNvPr id="483" name="n_1mainValue【保健センター・保健所】&#10;有形固定資産減価償却率"/>
        <xdr:cNvSpPr txBox="1"/>
      </xdr:nvSpPr>
      <xdr:spPr>
        <a:xfrm>
          <a:off x="15266043"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94" name="テキスト ボックス 4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95" name="直線コネクタ 4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6" name="テキスト ボックス 4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7" name="直線コネクタ 4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8" name="テキスト ボックス 4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9" name="直線コネクタ 4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0" name="テキスト ボックス 4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1" name="直線コネクタ 5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2" name="テキスト ボックス 5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4" name="テキスト ボックス 5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11430</xdr:rowOff>
    </xdr:from>
    <xdr:to>
      <xdr:col>32</xdr:col>
      <xdr:colOff>186689</xdr:colOff>
      <xdr:row>62</xdr:row>
      <xdr:rowOff>22860</xdr:rowOff>
    </xdr:to>
    <xdr:cxnSp macro="">
      <xdr:nvCxnSpPr>
        <xdr:cNvPr id="506" name="直線コネクタ 505"/>
        <xdr:cNvCxnSpPr/>
      </xdr:nvCxnSpPr>
      <xdr:spPr>
        <a:xfrm flipV="1">
          <a:off x="22160864" y="978408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26687</xdr:rowOff>
    </xdr:from>
    <xdr:ext cx="469744" cy="259045"/>
    <xdr:sp macro="" textlink="">
      <xdr:nvSpPr>
        <xdr:cNvPr id="507" name="【保健センター・保健所】&#10;一人当たり面積最小値テキスト"/>
        <xdr:cNvSpPr txBox="1"/>
      </xdr:nvSpPr>
      <xdr:spPr>
        <a:xfrm>
          <a:off x="222504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62</xdr:row>
      <xdr:rowOff>22860</xdr:rowOff>
    </xdr:from>
    <xdr:to>
      <xdr:col>32</xdr:col>
      <xdr:colOff>276225</xdr:colOff>
      <xdr:row>62</xdr:row>
      <xdr:rowOff>22860</xdr:rowOff>
    </xdr:to>
    <xdr:cxnSp macro="">
      <xdr:nvCxnSpPr>
        <xdr:cNvPr id="508" name="直線コネクタ 507"/>
        <xdr:cNvCxnSpPr/>
      </xdr:nvCxnSpPr>
      <xdr:spPr>
        <a:xfrm>
          <a:off x="22072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129557</xdr:rowOff>
    </xdr:from>
    <xdr:ext cx="469744" cy="259045"/>
    <xdr:sp macro="" textlink="">
      <xdr:nvSpPr>
        <xdr:cNvPr id="509" name="【保健センター・保健所】&#10;一人当たり面積最大値テキスト"/>
        <xdr:cNvSpPr txBox="1"/>
      </xdr:nvSpPr>
      <xdr:spPr>
        <a:xfrm>
          <a:off x="222504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57</xdr:row>
      <xdr:rowOff>11430</xdr:rowOff>
    </xdr:from>
    <xdr:to>
      <xdr:col>32</xdr:col>
      <xdr:colOff>276225</xdr:colOff>
      <xdr:row>57</xdr:row>
      <xdr:rowOff>11430</xdr:rowOff>
    </xdr:to>
    <xdr:cxnSp macro="">
      <xdr:nvCxnSpPr>
        <xdr:cNvPr id="510" name="直線コネクタ 509"/>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143527</xdr:rowOff>
    </xdr:from>
    <xdr:ext cx="469744" cy="259045"/>
    <xdr:sp macro="" textlink="">
      <xdr:nvSpPr>
        <xdr:cNvPr id="511" name="【保健センター・保健所】&#10;一人当たり面積平均値テキスト"/>
        <xdr:cNvSpPr txBox="1"/>
      </xdr:nvSpPr>
      <xdr:spPr>
        <a:xfrm>
          <a:off x="22250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512" name="フローチャート : 判断 511"/>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40640</xdr:rowOff>
    </xdr:from>
    <xdr:to>
      <xdr:col>31</xdr:col>
      <xdr:colOff>85725</xdr:colOff>
      <xdr:row>56</xdr:row>
      <xdr:rowOff>142240</xdr:rowOff>
    </xdr:to>
    <xdr:sp macro="" textlink="">
      <xdr:nvSpPr>
        <xdr:cNvPr id="513" name="フローチャート : 判断 512"/>
        <xdr:cNvSpPr/>
      </xdr:nvSpPr>
      <xdr:spPr>
        <a:xfrm>
          <a:off x="21272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158767</xdr:rowOff>
    </xdr:from>
    <xdr:ext cx="469744" cy="259045"/>
    <xdr:sp macro="" textlink="">
      <xdr:nvSpPr>
        <xdr:cNvPr id="514" name="n_1aveValue【保健センター・保健所】&#10;一人当たり面積"/>
        <xdr:cNvSpPr txBox="1"/>
      </xdr:nvSpPr>
      <xdr:spPr>
        <a:xfrm>
          <a:off x="210757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143510</xdr:rowOff>
    </xdr:from>
    <xdr:to>
      <xdr:col>32</xdr:col>
      <xdr:colOff>238125</xdr:colOff>
      <xdr:row>62</xdr:row>
      <xdr:rowOff>73660</xdr:rowOff>
    </xdr:to>
    <xdr:sp macro="" textlink="">
      <xdr:nvSpPr>
        <xdr:cNvPr id="520" name="円/楕円 519"/>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58437</xdr:rowOff>
    </xdr:from>
    <xdr:ext cx="469744" cy="259045"/>
    <xdr:sp macro="" textlink="">
      <xdr:nvSpPr>
        <xdr:cNvPr id="521" name="【保健センター・保健所】&#10;一人当たり面積該当値テキスト"/>
        <xdr:cNvSpPr txBox="1"/>
      </xdr:nvSpPr>
      <xdr:spPr>
        <a:xfrm>
          <a:off x="22250400" y="105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143510</xdr:rowOff>
    </xdr:from>
    <xdr:to>
      <xdr:col>31</xdr:col>
      <xdr:colOff>85725</xdr:colOff>
      <xdr:row>62</xdr:row>
      <xdr:rowOff>73660</xdr:rowOff>
    </xdr:to>
    <xdr:sp macro="" textlink="">
      <xdr:nvSpPr>
        <xdr:cNvPr id="522" name="円/楕円 521"/>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22860</xdr:rowOff>
    </xdr:from>
    <xdr:to>
      <xdr:col>32</xdr:col>
      <xdr:colOff>187325</xdr:colOff>
      <xdr:row>62</xdr:row>
      <xdr:rowOff>22860</xdr:rowOff>
    </xdr:to>
    <xdr:cxnSp macro="">
      <xdr:nvCxnSpPr>
        <xdr:cNvPr id="523" name="直線コネクタ 522"/>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64787</xdr:rowOff>
    </xdr:from>
    <xdr:ext cx="469744" cy="259045"/>
    <xdr:sp macro="" textlink="">
      <xdr:nvSpPr>
        <xdr:cNvPr id="524"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35" name="テキスト ボックス 53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37" name="テキスト ボックス 53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47" name="テキスト ボックス 54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49" name="テキスト ボックス 5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29936</xdr:rowOff>
    </xdr:from>
    <xdr:to>
      <xdr:col>23</xdr:col>
      <xdr:colOff>516889</xdr:colOff>
      <xdr:row>81</xdr:row>
      <xdr:rowOff>46264</xdr:rowOff>
    </xdr:to>
    <xdr:cxnSp macro="">
      <xdr:nvCxnSpPr>
        <xdr:cNvPr id="551" name="直線コネクタ 550"/>
        <xdr:cNvCxnSpPr/>
      </xdr:nvCxnSpPr>
      <xdr:spPr>
        <a:xfrm flipV="1">
          <a:off x="16318864" y="13231586"/>
          <a:ext cx="0" cy="702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51905</xdr:rowOff>
    </xdr:from>
    <xdr:ext cx="405111" cy="259045"/>
    <xdr:sp macro="" textlink="">
      <xdr:nvSpPr>
        <xdr:cNvPr id="552" name="【消防施設】&#10;有形固定資産減価償却率最小値テキスト"/>
        <xdr:cNvSpPr txBox="1"/>
      </xdr:nvSpPr>
      <xdr:spPr>
        <a:xfrm>
          <a:off x="16408400" y="13939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23</xdr:col>
      <xdr:colOff>428625</xdr:colOff>
      <xdr:row>81</xdr:row>
      <xdr:rowOff>46264</xdr:rowOff>
    </xdr:from>
    <xdr:to>
      <xdr:col>23</xdr:col>
      <xdr:colOff>606425</xdr:colOff>
      <xdr:row>81</xdr:row>
      <xdr:rowOff>46264</xdr:rowOff>
    </xdr:to>
    <xdr:cxnSp macro="">
      <xdr:nvCxnSpPr>
        <xdr:cNvPr id="553" name="直線コネクタ 552"/>
        <xdr:cNvCxnSpPr/>
      </xdr:nvCxnSpPr>
      <xdr:spPr>
        <a:xfrm>
          <a:off x="16230600" y="139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148063</xdr:rowOff>
    </xdr:from>
    <xdr:ext cx="405111" cy="259045"/>
    <xdr:sp macro="" textlink="">
      <xdr:nvSpPr>
        <xdr:cNvPr id="554" name="【消防施設】&#10;有形固定資産減価償却率最大値テキスト"/>
        <xdr:cNvSpPr txBox="1"/>
      </xdr:nvSpPr>
      <xdr:spPr>
        <a:xfrm>
          <a:off x="16408400" y="1300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77</xdr:row>
      <xdr:rowOff>29936</xdr:rowOff>
    </xdr:from>
    <xdr:to>
      <xdr:col>23</xdr:col>
      <xdr:colOff>606425</xdr:colOff>
      <xdr:row>77</xdr:row>
      <xdr:rowOff>29936</xdr:rowOff>
    </xdr:to>
    <xdr:cxnSp macro="">
      <xdr:nvCxnSpPr>
        <xdr:cNvPr id="555" name="直線コネクタ 554"/>
        <xdr:cNvCxnSpPr/>
      </xdr:nvCxnSpPr>
      <xdr:spPr>
        <a:xfrm>
          <a:off x="16230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96356</xdr:rowOff>
    </xdr:from>
    <xdr:ext cx="405111" cy="259045"/>
    <xdr:sp macro="" textlink="">
      <xdr:nvSpPr>
        <xdr:cNvPr id="556" name="【消防施設】&#10;有形固定資産減価償却率平均値テキスト"/>
        <xdr:cNvSpPr txBox="1"/>
      </xdr:nvSpPr>
      <xdr:spPr>
        <a:xfrm>
          <a:off x="16408400" y="13812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117929</xdr:rowOff>
    </xdr:from>
    <xdr:to>
      <xdr:col>23</xdr:col>
      <xdr:colOff>568325</xdr:colOff>
      <xdr:row>81</xdr:row>
      <xdr:rowOff>48079</xdr:rowOff>
    </xdr:to>
    <xdr:sp macro="" textlink="">
      <xdr:nvSpPr>
        <xdr:cNvPr id="557" name="フローチャート : 判断 556"/>
        <xdr:cNvSpPr/>
      </xdr:nvSpPr>
      <xdr:spPr>
        <a:xfrm>
          <a:off x="162687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158750</xdr:rowOff>
    </xdr:from>
    <xdr:to>
      <xdr:col>22</xdr:col>
      <xdr:colOff>415925</xdr:colOff>
      <xdr:row>86</xdr:row>
      <xdr:rowOff>88900</xdr:rowOff>
    </xdr:to>
    <xdr:sp macro="" textlink="">
      <xdr:nvSpPr>
        <xdr:cNvPr id="558" name="フローチャート : 判断 557"/>
        <xdr:cNvSpPr/>
      </xdr:nvSpPr>
      <xdr:spPr>
        <a:xfrm>
          <a:off x="15430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105427</xdr:rowOff>
    </xdr:from>
    <xdr:ext cx="405111" cy="259045"/>
    <xdr:sp macro="" textlink="">
      <xdr:nvSpPr>
        <xdr:cNvPr id="559" name="n_1aveValue【消防施設】&#10;有形固定資産減価償却率"/>
        <xdr:cNvSpPr txBox="1"/>
      </xdr:nvSpPr>
      <xdr:spPr>
        <a:xfrm>
          <a:off x="15266043" y="1450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150586</xdr:rowOff>
    </xdr:from>
    <xdr:to>
      <xdr:col>23</xdr:col>
      <xdr:colOff>568325</xdr:colOff>
      <xdr:row>77</xdr:row>
      <xdr:rowOff>80736</xdr:rowOff>
    </xdr:to>
    <xdr:sp macro="" textlink="">
      <xdr:nvSpPr>
        <xdr:cNvPr id="565" name="円/楕円 564"/>
        <xdr:cNvSpPr/>
      </xdr:nvSpPr>
      <xdr:spPr>
        <a:xfrm>
          <a:off x="16268700" y="131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103613</xdr:rowOff>
    </xdr:from>
    <xdr:ext cx="405111" cy="259045"/>
    <xdr:sp macro="" textlink="">
      <xdr:nvSpPr>
        <xdr:cNvPr id="566" name="【消防施設】&#10;有形固定資産減価償却率該当値テキスト"/>
        <xdr:cNvSpPr txBox="1"/>
      </xdr:nvSpPr>
      <xdr:spPr>
        <a:xfrm>
          <a:off x="16408400" y="1313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36286</xdr:rowOff>
    </xdr:from>
    <xdr:to>
      <xdr:col>22</xdr:col>
      <xdr:colOff>415925</xdr:colOff>
      <xdr:row>86</xdr:row>
      <xdr:rowOff>137886</xdr:rowOff>
    </xdr:to>
    <xdr:sp macro="" textlink="">
      <xdr:nvSpPr>
        <xdr:cNvPr id="567" name="円/楕円 566"/>
        <xdr:cNvSpPr/>
      </xdr:nvSpPr>
      <xdr:spPr>
        <a:xfrm>
          <a:off x="15430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29936</xdr:rowOff>
    </xdr:from>
    <xdr:to>
      <xdr:col>23</xdr:col>
      <xdr:colOff>517525</xdr:colOff>
      <xdr:row>86</xdr:row>
      <xdr:rowOff>87086</xdr:rowOff>
    </xdr:to>
    <xdr:cxnSp macro="">
      <xdr:nvCxnSpPr>
        <xdr:cNvPr id="568" name="直線コネクタ 567"/>
        <xdr:cNvCxnSpPr/>
      </xdr:nvCxnSpPr>
      <xdr:spPr>
        <a:xfrm flipV="1">
          <a:off x="15481300" y="13231586"/>
          <a:ext cx="838200" cy="160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129013</xdr:rowOff>
    </xdr:from>
    <xdr:ext cx="405111" cy="259045"/>
    <xdr:sp macro="" textlink="">
      <xdr:nvSpPr>
        <xdr:cNvPr id="569" name="n_1mainValue【消防施設】&#10;有形固定資産減価償却率"/>
        <xdr:cNvSpPr txBox="1"/>
      </xdr:nvSpPr>
      <xdr:spPr>
        <a:xfrm>
          <a:off x="15266043" y="1487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80" name="テキスト ボックス 57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87</xdr:row>
      <xdr:rowOff>38100</xdr:rowOff>
    </xdr:to>
    <xdr:cxnSp macro="">
      <xdr:nvCxnSpPr>
        <xdr:cNvPr id="594" name="直線コネクタ 593"/>
        <xdr:cNvCxnSpPr/>
      </xdr:nvCxnSpPr>
      <xdr:spPr>
        <a:xfrm flipV="1">
          <a:off x="22160864" y="1333500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41927</xdr:rowOff>
    </xdr:from>
    <xdr:ext cx="469744" cy="259045"/>
    <xdr:sp macro="" textlink="">
      <xdr:nvSpPr>
        <xdr:cNvPr id="595" name="【消防施設】&#10;一人当たり面積最小値テキスト"/>
        <xdr:cNvSpPr txBox="1"/>
      </xdr:nvSpPr>
      <xdr:spPr>
        <a:xfrm>
          <a:off x="22250400" y="14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87</xdr:row>
      <xdr:rowOff>38100</xdr:rowOff>
    </xdr:from>
    <xdr:to>
      <xdr:col>32</xdr:col>
      <xdr:colOff>276225</xdr:colOff>
      <xdr:row>87</xdr:row>
      <xdr:rowOff>38100</xdr:rowOff>
    </xdr:to>
    <xdr:cxnSp macro="">
      <xdr:nvCxnSpPr>
        <xdr:cNvPr id="596" name="直線コネクタ 595"/>
        <xdr:cNvCxnSpPr/>
      </xdr:nvCxnSpPr>
      <xdr:spPr>
        <a:xfrm>
          <a:off x="22072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97" name="【消防施設】&#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98" name="直線コネクタ 59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48277</xdr:rowOff>
    </xdr:from>
    <xdr:ext cx="469744" cy="259045"/>
    <xdr:sp macro="" textlink="">
      <xdr:nvSpPr>
        <xdr:cNvPr id="599" name="【消防施設】&#10;一人当たり面積平均値テキスト"/>
        <xdr:cNvSpPr txBox="1"/>
      </xdr:nvSpPr>
      <xdr:spPr>
        <a:xfrm>
          <a:off x="222504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25400</xdr:rowOff>
    </xdr:from>
    <xdr:to>
      <xdr:col>32</xdr:col>
      <xdr:colOff>238125</xdr:colOff>
      <xdr:row>83</xdr:row>
      <xdr:rowOff>127000</xdr:rowOff>
    </xdr:to>
    <xdr:sp macro="" textlink="">
      <xdr:nvSpPr>
        <xdr:cNvPr id="600" name="フローチャート : 判断 599"/>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601" name="フローチャート : 判断 600"/>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602"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158750</xdr:rowOff>
    </xdr:from>
    <xdr:to>
      <xdr:col>32</xdr:col>
      <xdr:colOff>238125</xdr:colOff>
      <xdr:row>87</xdr:row>
      <xdr:rowOff>88900</xdr:rowOff>
    </xdr:to>
    <xdr:sp macro="" textlink="">
      <xdr:nvSpPr>
        <xdr:cNvPr id="608" name="円/楕円 607"/>
        <xdr:cNvSpPr/>
      </xdr:nvSpPr>
      <xdr:spPr>
        <a:xfrm>
          <a:off x="22110700" y="149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86</xdr:row>
      <xdr:rowOff>73677</xdr:rowOff>
    </xdr:from>
    <xdr:ext cx="469744" cy="259045"/>
    <xdr:sp macro="" textlink="">
      <xdr:nvSpPr>
        <xdr:cNvPr id="609" name="【消防施設】&#10;一人当たり面積該当値テキスト"/>
        <xdr:cNvSpPr txBox="1"/>
      </xdr:nvSpPr>
      <xdr:spPr>
        <a:xfrm>
          <a:off x="22250400"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25400</xdr:rowOff>
    </xdr:from>
    <xdr:to>
      <xdr:col>31</xdr:col>
      <xdr:colOff>85725</xdr:colOff>
      <xdr:row>81</xdr:row>
      <xdr:rowOff>127000</xdr:rowOff>
    </xdr:to>
    <xdr:sp macro="" textlink="">
      <xdr:nvSpPr>
        <xdr:cNvPr id="610" name="円/楕円 609"/>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76200</xdr:rowOff>
    </xdr:from>
    <xdr:to>
      <xdr:col>32</xdr:col>
      <xdr:colOff>187325</xdr:colOff>
      <xdr:row>87</xdr:row>
      <xdr:rowOff>38100</xdr:rowOff>
    </xdr:to>
    <xdr:cxnSp macro="">
      <xdr:nvCxnSpPr>
        <xdr:cNvPr id="611" name="直線コネクタ 610"/>
        <xdr:cNvCxnSpPr/>
      </xdr:nvCxnSpPr>
      <xdr:spPr>
        <a:xfrm>
          <a:off x="21323300" y="13963650"/>
          <a:ext cx="8382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118127</xdr:rowOff>
    </xdr:from>
    <xdr:ext cx="469744" cy="259045"/>
    <xdr:sp macro="" textlink="">
      <xdr:nvSpPr>
        <xdr:cNvPr id="612" name="n_1mainValue【消防施設】&#10;一人当たり面積"/>
        <xdr:cNvSpPr txBox="1"/>
      </xdr:nvSpPr>
      <xdr:spPr>
        <a:xfrm>
          <a:off x="2107572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23" name="テキスト ボックス 6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24" name="直線コネクタ 62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25" name="テキスト ボックス 62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26" name="直線コネクタ 62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27" name="テキスト ボックス 62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28" name="直線コネクタ 62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29" name="テキスト ボックス 62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0" name="直線コネクタ 62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31" name="テキスト ボックス 63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33" name="テキスト ボックス 63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89915</xdr:rowOff>
    </xdr:from>
    <xdr:to>
      <xdr:col>23</xdr:col>
      <xdr:colOff>516889</xdr:colOff>
      <xdr:row>104</xdr:row>
      <xdr:rowOff>89915</xdr:rowOff>
    </xdr:to>
    <xdr:cxnSp macro="">
      <xdr:nvCxnSpPr>
        <xdr:cNvPr id="635" name="直線コネクタ 634"/>
        <xdr:cNvCxnSpPr/>
      </xdr:nvCxnSpPr>
      <xdr:spPr>
        <a:xfrm flipV="1">
          <a:off x="16318864" y="17234915"/>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93742</xdr:rowOff>
    </xdr:from>
    <xdr:ext cx="405111" cy="259045"/>
    <xdr:sp macro="" textlink="">
      <xdr:nvSpPr>
        <xdr:cNvPr id="636" name="【庁舎】&#10;有形固定資産減価償却率最小値テキスト"/>
        <xdr:cNvSpPr txBox="1"/>
      </xdr:nvSpPr>
      <xdr:spPr>
        <a:xfrm>
          <a:off x="16408400" y="179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104</xdr:row>
      <xdr:rowOff>89915</xdr:rowOff>
    </xdr:from>
    <xdr:to>
      <xdr:col>23</xdr:col>
      <xdr:colOff>606425</xdr:colOff>
      <xdr:row>104</xdr:row>
      <xdr:rowOff>89915</xdr:rowOff>
    </xdr:to>
    <xdr:cxnSp macro="">
      <xdr:nvCxnSpPr>
        <xdr:cNvPr id="637" name="直線コネクタ 636"/>
        <xdr:cNvCxnSpPr/>
      </xdr:nvCxnSpPr>
      <xdr:spPr>
        <a:xfrm>
          <a:off x="16230600" y="1792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36592</xdr:rowOff>
    </xdr:from>
    <xdr:ext cx="405111" cy="259045"/>
    <xdr:sp macro="" textlink="">
      <xdr:nvSpPr>
        <xdr:cNvPr id="638" name="【庁舎】&#10;有形固定資産減価償却率最大値テキスト"/>
        <xdr:cNvSpPr txBox="1"/>
      </xdr:nvSpPr>
      <xdr:spPr>
        <a:xfrm>
          <a:off x="164084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23</xdr:col>
      <xdr:colOff>428625</xdr:colOff>
      <xdr:row>100</xdr:row>
      <xdr:rowOff>89915</xdr:rowOff>
    </xdr:from>
    <xdr:to>
      <xdr:col>23</xdr:col>
      <xdr:colOff>606425</xdr:colOff>
      <xdr:row>100</xdr:row>
      <xdr:rowOff>89915</xdr:rowOff>
    </xdr:to>
    <xdr:cxnSp macro="">
      <xdr:nvCxnSpPr>
        <xdr:cNvPr id="639" name="直線コネクタ 638"/>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19829</xdr:rowOff>
    </xdr:from>
    <xdr:ext cx="405111" cy="259045"/>
    <xdr:sp macro="" textlink="">
      <xdr:nvSpPr>
        <xdr:cNvPr id="640" name="【庁舎】&#10;有形固定資産減価償却率平均値テキスト"/>
        <xdr:cNvSpPr txBox="1"/>
      </xdr:nvSpPr>
      <xdr:spPr>
        <a:xfrm>
          <a:off x="164084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41402</xdr:rowOff>
    </xdr:from>
    <xdr:to>
      <xdr:col>23</xdr:col>
      <xdr:colOff>568325</xdr:colOff>
      <xdr:row>103</xdr:row>
      <xdr:rowOff>143002</xdr:rowOff>
    </xdr:to>
    <xdr:sp macro="" textlink="">
      <xdr:nvSpPr>
        <xdr:cNvPr id="641" name="フローチャート : 判断 640"/>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157987</xdr:rowOff>
    </xdr:from>
    <xdr:to>
      <xdr:col>22</xdr:col>
      <xdr:colOff>415925</xdr:colOff>
      <xdr:row>107</xdr:row>
      <xdr:rowOff>88137</xdr:rowOff>
    </xdr:to>
    <xdr:sp macro="" textlink="">
      <xdr:nvSpPr>
        <xdr:cNvPr id="642" name="フローチャート : 判断 641"/>
        <xdr:cNvSpPr/>
      </xdr:nvSpPr>
      <xdr:spPr>
        <a:xfrm>
          <a:off x="15430500" y="1833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79264</xdr:rowOff>
    </xdr:from>
    <xdr:ext cx="405111" cy="259045"/>
    <xdr:sp macro="" textlink="">
      <xdr:nvSpPr>
        <xdr:cNvPr id="643" name="n_1aveValue【庁舎】&#10;有形固定資産減価償却率"/>
        <xdr:cNvSpPr txBox="1"/>
      </xdr:nvSpPr>
      <xdr:spPr>
        <a:xfrm>
          <a:off x="15266043" y="1842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39115</xdr:rowOff>
    </xdr:from>
    <xdr:to>
      <xdr:col>23</xdr:col>
      <xdr:colOff>568325</xdr:colOff>
      <xdr:row>100</xdr:row>
      <xdr:rowOff>140715</xdr:rowOff>
    </xdr:to>
    <xdr:sp macro="" textlink="">
      <xdr:nvSpPr>
        <xdr:cNvPr id="649" name="円/楕円 648"/>
        <xdr:cNvSpPr/>
      </xdr:nvSpPr>
      <xdr:spPr>
        <a:xfrm>
          <a:off x="162687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163592</xdr:rowOff>
    </xdr:from>
    <xdr:ext cx="405111" cy="259045"/>
    <xdr:sp macro="" textlink="">
      <xdr:nvSpPr>
        <xdr:cNvPr id="650" name="【庁舎】&#10;有形固定資産減価償却率該当値テキスト"/>
        <xdr:cNvSpPr txBox="1"/>
      </xdr:nvSpPr>
      <xdr:spPr>
        <a:xfrm>
          <a:off x="16408400" y="171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89408</xdr:rowOff>
    </xdr:from>
    <xdr:to>
      <xdr:col>22</xdr:col>
      <xdr:colOff>415925</xdr:colOff>
      <xdr:row>101</xdr:row>
      <xdr:rowOff>19558</xdr:rowOff>
    </xdr:to>
    <xdr:sp macro="" textlink="">
      <xdr:nvSpPr>
        <xdr:cNvPr id="651" name="円/楕円 650"/>
        <xdr:cNvSpPr/>
      </xdr:nvSpPr>
      <xdr:spPr>
        <a:xfrm>
          <a:off x="15430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89915</xdr:rowOff>
    </xdr:from>
    <xdr:to>
      <xdr:col>23</xdr:col>
      <xdr:colOff>517525</xdr:colOff>
      <xdr:row>100</xdr:row>
      <xdr:rowOff>140208</xdr:rowOff>
    </xdr:to>
    <xdr:cxnSp macro="">
      <xdr:nvCxnSpPr>
        <xdr:cNvPr id="652" name="直線コネクタ 651"/>
        <xdr:cNvCxnSpPr/>
      </xdr:nvCxnSpPr>
      <xdr:spPr>
        <a:xfrm flipV="1">
          <a:off x="15481300" y="172349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99</xdr:row>
      <xdr:rowOff>36085</xdr:rowOff>
    </xdr:from>
    <xdr:ext cx="405111" cy="259045"/>
    <xdr:sp macro="" textlink="">
      <xdr:nvSpPr>
        <xdr:cNvPr id="653" name="n_1mainValue【庁舎】&#10;有形固定資産減価償却率"/>
        <xdr:cNvSpPr txBox="1"/>
      </xdr:nvSpPr>
      <xdr:spPr>
        <a:xfrm>
          <a:off x="15266043" y="170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4" name="テキスト ボックス 6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65" name="直線コネクタ 6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66" name="テキスト ボックス 6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67" name="直線コネクタ 6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68" name="テキスト ボックス 6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71" name="直線コネクタ 6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72" name="テキスト ボックス 6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73" name="直線コネクタ 6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74" name="テキスト ボックス 6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109</xdr:row>
      <xdr:rowOff>19050</xdr:rowOff>
    </xdr:to>
    <xdr:cxnSp macro="">
      <xdr:nvCxnSpPr>
        <xdr:cNvPr id="678" name="直線コネクタ 677"/>
        <xdr:cNvCxnSpPr/>
      </xdr:nvCxnSpPr>
      <xdr:spPr>
        <a:xfrm flipV="1">
          <a:off x="22160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22877</xdr:rowOff>
    </xdr:from>
    <xdr:ext cx="469744" cy="259045"/>
    <xdr:sp macro="" textlink="">
      <xdr:nvSpPr>
        <xdr:cNvPr id="679" name="【庁舎】&#10;一人当たり面積最小値テキスト"/>
        <xdr:cNvSpPr txBox="1"/>
      </xdr:nvSpPr>
      <xdr:spPr>
        <a:xfrm>
          <a:off x="222504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32</xdr:col>
      <xdr:colOff>98425</xdr:colOff>
      <xdr:row>109</xdr:row>
      <xdr:rowOff>19050</xdr:rowOff>
    </xdr:from>
    <xdr:to>
      <xdr:col>32</xdr:col>
      <xdr:colOff>276225</xdr:colOff>
      <xdr:row>109</xdr:row>
      <xdr:rowOff>19050</xdr:rowOff>
    </xdr:to>
    <xdr:cxnSp macro="">
      <xdr:nvCxnSpPr>
        <xdr:cNvPr id="680" name="直線コネクタ 679"/>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81" name="【庁舎】&#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82" name="直線コネクタ 681"/>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74947</xdr:rowOff>
    </xdr:from>
    <xdr:ext cx="469744" cy="259045"/>
    <xdr:sp macro="" textlink="">
      <xdr:nvSpPr>
        <xdr:cNvPr id="683" name="【庁舎】&#10;一人当たり面積平均値テキスト"/>
        <xdr:cNvSpPr txBox="1"/>
      </xdr:nvSpPr>
      <xdr:spPr>
        <a:xfrm>
          <a:off x="222504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52070</xdr:rowOff>
    </xdr:from>
    <xdr:to>
      <xdr:col>32</xdr:col>
      <xdr:colOff>238125</xdr:colOff>
      <xdr:row>105</xdr:row>
      <xdr:rowOff>153670</xdr:rowOff>
    </xdr:to>
    <xdr:sp macro="" textlink="">
      <xdr:nvSpPr>
        <xdr:cNvPr id="684" name="フローチャート : 判断 683"/>
        <xdr:cNvSpPr/>
      </xdr:nvSpPr>
      <xdr:spPr>
        <a:xfrm>
          <a:off x="22110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25400</xdr:rowOff>
    </xdr:from>
    <xdr:to>
      <xdr:col>31</xdr:col>
      <xdr:colOff>85725</xdr:colOff>
      <xdr:row>104</xdr:row>
      <xdr:rowOff>127000</xdr:rowOff>
    </xdr:to>
    <xdr:sp macro="" textlink="">
      <xdr:nvSpPr>
        <xdr:cNvPr id="685" name="フローチャート : 判断 684"/>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143527</xdr:rowOff>
    </xdr:from>
    <xdr:ext cx="469744" cy="259045"/>
    <xdr:sp macro="" textlink="">
      <xdr:nvSpPr>
        <xdr:cNvPr id="686"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139700</xdr:rowOff>
    </xdr:from>
    <xdr:to>
      <xdr:col>32</xdr:col>
      <xdr:colOff>238125</xdr:colOff>
      <xdr:row>109</xdr:row>
      <xdr:rowOff>69850</xdr:rowOff>
    </xdr:to>
    <xdr:sp macro="" textlink="">
      <xdr:nvSpPr>
        <xdr:cNvPr id="692" name="円/楕円 691"/>
        <xdr:cNvSpPr/>
      </xdr:nvSpPr>
      <xdr:spPr>
        <a:xfrm>
          <a:off x="22110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54627</xdr:rowOff>
    </xdr:from>
    <xdr:ext cx="469744" cy="259045"/>
    <xdr:sp macro="" textlink="">
      <xdr:nvSpPr>
        <xdr:cNvPr id="693" name="【庁舎】&#10;一人当たり面積該当値テキスト"/>
        <xdr:cNvSpPr txBox="1"/>
      </xdr:nvSpPr>
      <xdr:spPr>
        <a:xfrm>
          <a:off x="22250400"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132080</xdr:rowOff>
    </xdr:from>
    <xdr:to>
      <xdr:col>31</xdr:col>
      <xdr:colOff>85725</xdr:colOff>
      <xdr:row>109</xdr:row>
      <xdr:rowOff>62230</xdr:rowOff>
    </xdr:to>
    <xdr:sp macro="" textlink="">
      <xdr:nvSpPr>
        <xdr:cNvPr id="694" name="円/楕円 693"/>
        <xdr:cNvSpPr/>
      </xdr:nvSpPr>
      <xdr:spPr>
        <a:xfrm>
          <a:off x="21272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109</xdr:row>
      <xdr:rowOff>11430</xdr:rowOff>
    </xdr:from>
    <xdr:to>
      <xdr:col>32</xdr:col>
      <xdr:colOff>187325</xdr:colOff>
      <xdr:row>109</xdr:row>
      <xdr:rowOff>19050</xdr:rowOff>
    </xdr:to>
    <xdr:cxnSp macro="">
      <xdr:nvCxnSpPr>
        <xdr:cNvPr id="695" name="直線コネクタ 694"/>
        <xdr:cNvCxnSpPr/>
      </xdr:nvCxnSpPr>
      <xdr:spPr>
        <a:xfrm>
          <a:off x="21323300" y="18699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109</xdr:row>
      <xdr:rowOff>53357</xdr:rowOff>
    </xdr:from>
    <xdr:ext cx="469744" cy="259045"/>
    <xdr:sp macro="" textlink="">
      <xdr:nvSpPr>
        <xdr:cNvPr id="696" name="n_1mainValue【庁舎】&#10;一人当たり面積"/>
        <xdr:cNvSpPr txBox="1"/>
      </xdr:nvSpPr>
      <xdr:spPr>
        <a:xfrm>
          <a:off x="21075727" y="187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類似団体と比較して有形固定資産減価償却率が高くなっている施設は，図書館，庁舎，市民会館，消防施設である。庁舎・市民会館については，本庁舎や神栖市文化センターが建築後約</a:t>
          </a:r>
          <a:r>
            <a:rPr kumimoji="1" lang="en-US" altLang="ja-JP" sz="1200">
              <a:latin typeface="ＭＳ Ｐゴシック"/>
            </a:rPr>
            <a:t>40</a:t>
          </a:r>
          <a:r>
            <a:rPr kumimoji="1" lang="ja-JP" altLang="en-US" sz="1200">
              <a:latin typeface="ＭＳ Ｐゴシック"/>
            </a:rPr>
            <a:t>年経過している。そのため，耐震補強工事や設備の更新等を含めた改修工事を実施し，長寿命化に取り組んでいる。図書館については，中央図書館が築</a:t>
          </a:r>
          <a:r>
            <a:rPr kumimoji="1" lang="en-US" altLang="ja-JP" sz="1200">
              <a:latin typeface="ＭＳ Ｐゴシック"/>
            </a:rPr>
            <a:t>25</a:t>
          </a:r>
          <a:r>
            <a:rPr kumimoji="1" lang="ja-JP" altLang="en-US" sz="1200">
              <a:latin typeface="ＭＳ Ｐゴシック"/>
            </a:rPr>
            <a:t>年以上経過し，大規模修繕が必要な時期に来ているため，利用状況を踏まえた再編計画を検討する。体育館・プールについては，市民体育館等の運動施設が築</a:t>
          </a:r>
          <a:r>
            <a:rPr kumimoji="1" lang="en-US" altLang="ja-JP" sz="1200">
              <a:latin typeface="ＭＳ Ｐゴシック"/>
            </a:rPr>
            <a:t>30</a:t>
          </a:r>
          <a:r>
            <a:rPr kumimoji="1" lang="ja-JP" altLang="en-US" sz="1200">
              <a:latin typeface="ＭＳ Ｐゴシック"/>
            </a:rPr>
            <a:t>～</a:t>
          </a:r>
          <a:r>
            <a:rPr kumimoji="1" lang="en-US" altLang="ja-JP" sz="1200">
              <a:latin typeface="ＭＳ Ｐゴシック"/>
            </a:rPr>
            <a:t>40</a:t>
          </a:r>
          <a:r>
            <a:rPr kumimoji="1" lang="ja-JP" altLang="en-US" sz="1200">
              <a:latin typeface="ＭＳ Ｐゴシック"/>
            </a:rPr>
            <a:t>年経過し，有形固定資産減価償却率が高く，老朽化の状況に応じた計画的な修繕が必要である。保健センター・保健所については，保健・総合福祉センターが築</a:t>
          </a:r>
          <a:r>
            <a:rPr kumimoji="1" lang="en-US" altLang="ja-JP" sz="1200">
              <a:latin typeface="ＭＳ Ｐゴシック"/>
            </a:rPr>
            <a:t>30</a:t>
          </a:r>
          <a:r>
            <a:rPr kumimoji="1" lang="ja-JP" altLang="en-US" sz="1200">
              <a:latin typeface="ＭＳ Ｐゴシック"/>
            </a:rPr>
            <a:t>年を迎えているが，平成</a:t>
          </a:r>
          <a:r>
            <a:rPr kumimoji="1" lang="en-US" altLang="ja-JP" sz="1200">
              <a:latin typeface="ＭＳ Ｐゴシック"/>
            </a:rPr>
            <a:t>18</a:t>
          </a:r>
          <a:r>
            <a:rPr kumimoji="1" lang="ja-JP" altLang="en-US" sz="1200">
              <a:latin typeface="ＭＳ Ｐゴシック"/>
            </a:rPr>
            <a:t>年度に空調改修工事を実施しており，有形固定資産減価償却率が類似団体平均と同水準である。今後も適切な維持管理を実施して長寿命化を図る必要がある。一般廃棄物処理施設については，可燃ごみ処理施設である広域</a:t>
          </a:r>
          <a:r>
            <a:rPr kumimoji="1" lang="en-US" altLang="ja-JP" sz="1200">
              <a:latin typeface="ＭＳ Ｐゴシック"/>
            </a:rPr>
            <a:t>RDF</a:t>
          </a:r>
          <a:r>
            <a:rPr kumimoji="1" lang="ja-JP" altLang="en-US" sz="1200">
              <a:latin typeface="ＭＳ Ｐゴシック"/>
            </a:rPr>
            <a:t>センターや不燃ごみ等の処理施設であるリサイクルプラザが建築後</a:t>
          </a:r>
          <a:r>
            <a:rPr kumimoji="1" lang="en-US" altLang="ja-JP" sz="1200">
              <a:latin typeface="ＭＳ Ｐゴシック"/>
            </a:rPr>
            <a:t>20</a:t>
          </a:r>
          <a:r>
            <a:rPr kumimoji="1" lang="ja-JP" altLang="en-US" sz="1200">
              <a:latin typeface="ＭＳ Ｐゴシック"/>
            </a:rPr>
            <a:t>年弱であり，他の公共施設よりも比較的新しく，有形固定資産減価償却率は類似団体平均と比較すると低い水準である。引き続き，「一般廃棄物処理基本計画」等に基づき適切な維持管理を行う必要がある。一人当たりの面積は，体育館・プールが類似団体と比較してやや高く，それ以外の施設は全体的に低い水準である。特に，庁舎，市民会館等が低い水準であり，中長期的な視点のもとに公共施設等の最適な配置を実現することが求められる。</a:t>
          </a:r>
        </a:p>
        <a:p>
          <a:endParaRPr kumimoji="1" lang="ja-JP" altLang="en-US" sz="12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茨城県神栖市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94,934</a:t>
          </a:r>
        </a:p>
        <a:p>
          <a:pPr algn="r"/>
          <a:r>
            <a:rPr sz="1100" b="1" i="0" u="none" strike="noStrike" baseline="0">
              <a:solidFill>
                <a:srgbClr val="000000"/>
              </a:solidFill>
              <a:latin typeface="ＭＳ ゴシック"/>
              <a:ea typeface="ＭＳ ゴシック"/>
            </a:rPr>
            <a:t>92,724</a:t>
          </a:r>
        </a:p>
        <a:p>
          <a:pPr algn="r"/>
          <a:r>
            <a:rPr sz="1100" b="1" i="0" u="none" strike="noStrike" baseline="0">
              <a:solidFill>
                <a:srgbClr val="000000"/>
              </a:solidFill>
              <a:latin typeface="ＭＳ ゴシック"/>
              <a:ea typeface="ＭＳ ゴシック"/>
            </a:rPr>
            <a:t>146.98</a:t>
          </a:r>
        </a:p>
        <a:p>
          <a:pPr algn="r"/>
          <a:r>
            <a:rPr sz="1100" b="1" i="0" u="none" strike="noStrike" baseline="0">
              <a:solidFill>
                <a:srgbClr val="000000"/>
              </a:solidFill>
              <a:latin typeface="ＭＳ ゴシック"/>
              <a:ea typeface="ＭＳ ゴシック"/>
            </a:rPr>
            <a:t>48,672,389</a:t>
          </a:r>
        </a:p>
        <a:p>
          <a:pPr algn="r"/>
          <a:r>
            <a:rPr sz="1100" b="1" i="0" u="none" strike="noStrike" baseline="0">
              <a:solidFill>
                <a:srgbClr val="000000"/>
              </a:solidFill>
              <a:latin typeface="ＭＳ ゴシック"/>
              <a:ea typeface="ＭＳ ゴシック"/>
            </a:rPr>
            <a:t>45,298,950</a:t>
          </a:r>
        </a:p>
        <a:p>
          <a:pPr algn="r"/>
          <a:r>
            <a:rPr sz="1100" b="1" i="0" u="none" strike="noStrike" baseline="0">
              <a:solidFill>
                <a:srgbClr val="000000"/>
              </a:solidFill>
              <a:latin typeface="ＭＳ ゴシック"/>
              <a:ea typeface="ＭＳ ゴシック"/>
            </a:rPr>
            <a:t>3,144,401</a:t>
          </a:r>
        </a:p>
        <a:p>
          <a:pPr algn="r"/>
          <a:r>
            <a:rPr sz="1100" b="1" i="0" u="none" strike="noStrike" baseline="0">
              <a:solidFill>
                <a:srgbClr val="000000"/>
              </a:solidFill>
              <a:latin typeface="ＭＳ ゴシック"/>
              <a:ea typeface="ＭＳ ゴシック"/>
            </a:rPr>
            <a:t>28,549,332</a:t>
          </a:r>
        </a:p>
        <a:p>
          <a:pPr algn="r"/>
          <a:r>
            <a:rPr sz="1100" b="1" i="0" u="none" strike="noStrike" baseline="0">
              <a:solidFill>
                <a:srgbClr val="000000"/>
              </a:solidFill>
              <a:latin typeface="ＭＳ ゴシック"/>
              <a:ea typeface="ＭＳ ゴシック"/>
            </a:rPr>
            <a:t>16,792,130</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4.5</a:t>
          </a:r>
        </a:p>
        <a:p>
          <a:pPr algn="r"/>
          <a:r>
            <a:rPr sz="1100" b="1" i="0" u="none" strike="noStrike" baseline="0">
              <a:solidFill>
                <a:srgbClr val="000000"/>
              </a:solidFill>
              <a:latin typeface="ＭＳ ゴシック"/>
              <a:ea typeface="ＭＳ ゴシック"/>
            </a:rPr>
            <a:t>25.2</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Ⅱ－０  H25  Ⅱ－０  H26  Ⅱ－０  </a:t>
          </a:r>
        </a:p>
        <a:p>
          <a:pPr algn="l"/>
          <a:r>
            <a:rPr sz="1100" b="1" i="0" u="none" strike="noStrike" baseline="0">
              <a:solidFill>
                <a:srgbClr val="000000"/>
              </a:solidFill>
              <a:latin typeface="ＭＳ ゴシック"/>
              <a:ea typeface="ＭＳ ゴシック"/>
            </a:rPr>
            <a:t>H27  Ⅱ－０  H28  Ⅱ－０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※平成29年度中に市町村合併した団体で、合併前の団体ごとの決算に基づく実質公債費比率及び将来負担比率を算出していない団体については、グラフを表記しない。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15</xdr:col>
      <xdr:colOff>92710</xdr:colOff>
      <xdr:row>27</xdr:row>
      <xdr:rowOff>11430</xdr:rowOff>
    </xdr:to>
    <xdr:sp macro="" textlink="">
      <xdr:nvSpPr>
        <xdr:cNvPr id="6176"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76200</xdr:colOff>
      <xdr:row>27</xdr:row>
      <xdr:rowOff>6350</xdr:rowOff>
    </xdr:from>
    <xdr:to>
      <xdr:col>13</xdr:col>
      <xdr:colOff>57150</xdr:colOff>
      <xdr:row>28</xdr:row>
      <xdr:rowOff>93345</xdr:rowOff>
    </xdr:to>
    <xdr:sp macro="" textlink="">
      <xdr:nvSpPr>
        <xdr:cNvPr id="6177"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8"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9"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80"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[1.33]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1"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2"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3"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4"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0.50</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5"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6"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0.70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7"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8"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9"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90"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コンビナートの企業からの税収があるため，財政力指数は１．３３と高く，類似団体の平均を大きく上回っているが，近年は横ばいの状況である。</a:t>
          </a:r>
        </a:p>
        <a:p>
          <a:pPr algn="l"/>
          <a:r>
            <a:rPr sz="1300" b="0" i="0" u="none" strike="noStrike" baseline="0">
              <a:solidFill>
                <a:srgbClr val="000000"/>
              </a:solidFill>
              <a:latin typeface="ＭＳ Ｐゴシック"/>
              <a:ea typeface="ＭＳ Ｐゴシック"/>
            </a:rPr>
            <a:t>　コンビナートの企業への依存度の高い当市としては，引き続き企業の動向を注視するとともに徴収の強化や手数料収入など，自主財源の確保に努める。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1"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162560</xdr:rowOff>
    </xdr:from>
    <xdr:to>
      <xdr:col>1</xdr:col>
      <xdr:colOff>76200</xdr:colOff>
      <xdr:row>48</xdr:row>
      <xdr:rowOff>78740</xdr:rowOff>
    </xdr:to>
    <xdr:sp macro="" textlink="">
      <xdr:nvSpPr>
        <xdr:cNvPr id="6192"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45</xdr:row>
      <xdr:rowOff>132080</xdr:rowOff>
    </xdr:from>
    <xdr:to>
      <xdr:col>8</xdr:col>
      <xdr:colOff>355600</xdr:colOff>
      <xdr:row>45</xdr:row>
      <xdr:rowOff>132080</xdr:rowOff>
    </xdr:to>
    <xdr:cxnSp macro="">
      <xdr:nvCxnSpPr>
        <xdr:cNvPr id="6193"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6194"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6195"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6196"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6197"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6198"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6199"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6200"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6201"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6202"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6203"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6204"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5"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6"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1.60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7"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36</xdr:row>
      <xdr:rowOff>71755</xdr:rowOff>
    </xdr:from>
    <xdr:to>
      <xdr:col>7</xdr:col>
      <xdr:colOff>152400</xdr:colOff>
      <xdr:row>46</xdr:row>
      <xdr:rowOff>29210</xdr:rowOff>
    </xdr:to>
    <xdr:cxnSp macro="">
      <xdr:nvCxnSpPr>
        <xdr:cNvPr id="6208" name="直線コネクタ 64"/>
        <xdr:cNvCxnSpPr/>
      </xdr:nvCxnSpPr>
      <xdr:spPr>
        <a:xfrm flipV="1">
          <a:off x="4953000" y="6243955"/>
          <a:ext cx="0" cy="1671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46</xdr:row>
      <xdr:rowOff>1270</xdr:rowOff>
    </xdr:from>
    <xdr:to>
      <xdr:col>8</xdr:col>
      <xdr:colOff>317500</xdr:colOff>
      <xdr:row>47</xdr:row>
      <xdr:rowOff>88900</xdr:rowOff>
    </xdr:to>
    <xdr:sp macro="" textlink="">
      <xdr:nvSpPr>
        <xdr:cNvPr id="6209" name="財政力最小値テキスト"/>
        <xdr:cNvSpPr txBox="1"/>
      </xdr:nvSpPr>
      <xdr:spPr>
        <a:xfrm>
          <a:off x="5041900" y="788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0.36</a:t>
          </a:r>
        </a:p>
      </xdr:txBody>
    </xdr:sp>
    <xdr:clientData/>
  </xdr:twoCellAnchor>
  <xdr:twoCellAnchor>
    <xdr:from>
      <xdr:col>7</xdr:col>
      <xdr:colOff>63500</xdr:colOff>
      <xdr:row>46</xdr:row>
      <xdr:rowOff>29210</xdr:rowOff>
    </xdr:from>
    <xdr:to>
      <xdr:col>7</xdr:col>
      <xdr:colOff>241300</xdr:colOff>
      <xdr:row>46</xdr:row>
      <xdr:rowOff>29210</xdr:rowOff>
    </xdr:to>
    <xdr:cxnSp macro="">
      <xdr:nvCxnSpPr>
        <xdr:cNvPr id="6210" name="直線コネクタ 66"/>
        <xdr:cNvCxnSpPr/>
      </xdr:nvCxnSpPr>
      <xdr:spPr>
        <a:xfrm>
          <a:off x="4864100" y="791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158115</xdr:rowOff>
    </xdr:from>
    <xdr:to>
      <xdr:col>8</xdr:col>
      <xdr:colOff>317500</xdr:colOff>
      <xdr:row>36</xdr:row>
      <xdr:rowOff>73660</xdr:rowOff>
    </xdr:to>
    <xdr:sp macro="" textlink="">
      <xdr:nvSpPr>
        <xdr:cNvPr id="6211" name="財政力最大値テキスト"/>
        <xdr:cNvSpPr txBox="1"/>
      </xdr:nvSpPr>
      <xdr:spPr>
        <a:xfrm>
          <a:off x="5041900" y="5987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1.33</a:t>
          </a:r>
        </a:p>
      </xdr:txBody>
    </xdr:sp>
    <xdr:clientData/>
  </xdr:twoCellAnchor>
  <xdr:twoCellAnchor>
    <xdr:from>
      <xdr:col>7</xdr:col>
      <xdr:colOff>63500</xdr:colOff>
      <xdr:row>36</xdr:row>
      <xdr:rowOff>71755</xdr:rowOff>
    </xdr:from>
    <xdr:to>
      <xdr:col>7</xdr:col>
      <xdr:colOff>241300</xdr:colOff>
      <xdr:row>36</xdr:row>
      <xdr:rowOff>71755</xdr:rowOff>
    </xdr:to>
    <xdr:cxnSp macro="">
      <xdr:nvCxnSpPr>
        <xdr:cNvPr id="6212" name="直線コネクタ 68"/>
        <xdr:cNvCxnSpPr/>
      </xdr:nvCxnSpPr>
      <xdr:spPr>
        <a:xfrm>
          <a:off x="4864100" y="624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37465</xdr:rowOff>
    </xdr:from>
    <xdr:to>
      <xdr:col>7</xdr:col>
      <xdr:colOff>152400</xdr:colOff>
      <xdr:row>36</xdr:row>
      <xdr:rowOff>71755</xdr:rowOff>
    </xdr:to>
    <xdr:cxnSp macro="">
      <xdr:nvCxnSpPr>
        <xdr:cNvPr id="6213" name="直線コネクタ 69"/>
        <xdr:cNvCxnSpPr/>
      </xdr:nvCxnSpPr>
      <xdr:spPr>
        <a:xfrm>
          <a:off x="4114800" y="62096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42</xdr:row>
      <xdr:rowOff>84455</xdr:rowOff>
    </xdr:from>
    <xdr:to>
      <xdr:col>8</xdr:col>
      <xdr:colOff>317500</xdr:colOff>
      <xdr:row>44</xdr:row>
      <xdr:rowOff>635</xdr:rowOff>
    </xdr:to>
    <xdr:sp macro="" textlink="">
      <xdr:nvSpPr>
        <xdr:cNvPr id="6214" name="財政力平均値テキスト"/>
        <xdr:cNvSpPr txBox="1"/>
      </xdr:nvSpPr>
      <xdr:spPr>
        <a:xfrm>
          <a:off x="5041900" y="7285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0.68</a:t>
          </a:r>
        </a:p>
      </xdr:txBody>
    </xdr:sp>
    <xdr:clientData/>
  </xdr:twoCellAnchor>
  <xdr:twoCellAnchor>
    <xdr:from>
      <xdr:col>7</xdr:col>
      <xdr:colOff>101600</xdr:colOff>
      <xdr:row>42</xdr:row>
      <xdr:rowOff>112395</xdr:rowOff>
    </xdr:from>
    <xdr:to>
      <xdr:col>7</xdr:col>
      <xdr:colOff>203200</xdr:colOff>
      <xdr:row>43</xdr:row>
      <xdr:rowOff>42545</xdr:rowOff>
    </xdr:to>
    <xdr:sp macro="" textlink="">
      <xdr:nvSpPr>
        <xdr:cNvPr id="6215" name="フローチャート : 判断 71"/>
        <xdr:cNvSpPr/>
      </xdr:nvSpPr>
      <xdr:spPr>
        <a:xfrm>
          <a:off x="49022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36</xdr:row>
      <xdr:rowOff>37465</xdr:rowOff>
    </xdr:from>
    <xdr:to>
      <xdr:col>6</xdr:col>
      <xdr:colOff>0</xdr:colOff>
      <xdr:row>36</xdr:row>
      <xdr:rowOff>88900</xdr:rowOff>
    </xdr:to>
    <xdr:cxnSp macro="">
      <xdr:nvCxnSpPr>
        <xdr:cNvPr id="6216" name="直線コネクタ 72"/>
        <xdr:cNvCxnSpPr/>
      </xdr:nvCxnSpPr>
      <xdr:spPr>
        <a:xfrm flipV="1">
          <a:off x="3225800" y="62096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129540</xdr:rowOff>
    </xdr:from>
    <xdr:to>
      <xdr:col>6</xdr:col>
      <xdr:colOff>50800</xdr:colOff>
      <xdr:row>43</xdr:row>
      <xdr:rowOff>59690</xdr:rowOff>
    </xdr:to>
    <xdr:sp macro="" textlink="">
      <xdr:nvSpPr>
        <xdr:cNvPr id="6217" name="フローチャート : 判断 73"/>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43</xdr:row>
      <xdr:rowOff>44450</xdr:rowOff>
    </xdr:from>
    <xdr:to>
      <xdr:col>6</xdr:col>
      <xdr:colOff>355600</xdr:colOff>
      <xdr:row>44</xdr:row>
      <xdr:rowOff>132080</xdr:rowOff>
    </xdr:to>
    <xdr:sp macro="" textlink="">
      <xdr:nvSpPr>
        <xdr:cNvPr id="6218" name="テキスト ボックス 74"/>
        <xdr:cNvSpPr txBox="1"/>
      </xdr:nvSpPr>
      <xdr:spPr>
        <a:xfrm>
          <a:off x="3733800" y="7416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0.67</a:t>
          </a:r>
        </a:p>
      </xdr:txBody>
    </xdr:sp>
    <xdr:clientData/>
  </xdr:twoCellAnchor>
  <xdr:twoCellAnchor>
    <xdr:from>
      <xdr:col>3</xdr:col>
      <xdr:colOff>279400</xdr:colOff>
      <xdr:row>36</xdr:row>
      <xdr:rowOff>88900</xdr:rowOff>
    </xdr:from>
    <xdr:to>
      <xdr:col>4</xdr:col>
      <xdr:colOff>482600</xdr:colOff>
      <xdr:row>36</xdr:row>
      <xdr:rowOff>88900</xdr:rowOff>
    </xdr:to>
    <xdr:cxnSp macro="">
      <xdr:nvCxnSpPr>
        <xdr:cNvPr id="6219" name="直線コネクタ 75"/>
        <xdr:cNvCxnSpPr/>
      </xdr:nvCxnSpPr>
      <xdr:spPr>
        <a:xfrm>
          <a:off x="2336800" y="6261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112395</xdr:rowOff>
    </xdr:from>
    <xdr:to>
      <xdr:col>4</xdr:col>
      <xdr:colOff>533400</xdr:colOff>
      <xdr:row>43</xdr:row>
      <xdr:rowOff>42545</xdr:rowOff>
    </xdr:to>
    <xdr:sp macro="" textlink="">
      <xdr:nvSpPr>
        <xdr:cNvPr id="6220" name="フローチャート : 判断 76"/>
        <xdr:cNvSpPr/>
      </xdr:nvSpPr>
      <xdr:spPr>
        <a:xfrm>
          <a:off x="3175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43</xdr:row>
      <xdr:rowOff>27305</xdr:rowOff>
    </xdr:from>
    <xdr:to>
      <xdr:col>5</xdr:col>
      <xdr:colOff>177800</xdr:colOff>
      <xdr:row>44</xdr:row>
      <xdr:rowOff>114935</xdr:rowOff>
    </xdr:to>
    <xdr:sp macro="" textlink="">
      <xdr:nvSpPr>
        <xdr:cNvPr id="6221" name="テキスト ボックス 77"/>
        <xdr:cNvSpPr txBox="1"/>
      </xdr:nvSpPr>
      <xdr:spPr>
        <a:xfrm>
          <a:off x="2844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0.68</a:t>
          </a:r>
        </a:p>
      </xdr:txBody>
    </xdr:sp>
    <xdr:clientData/>
  </xdr:twoCellAnchor>
  <xdr:twoCellAnchor>
    <xdr:from>
      <xdr:col>2</xdr:col>
      <xdr:colOff>76200</xdr:colOff>
      <xdr:row>36</xdr:row>
      <xdr:rowOff>54610</xdr:rowOff>
    </xdr:from>
    <xdr:to>
      <xdr:col>3</xdr:col>
      <xdr:colOff>279400</xdr:colOff>
      <xdr:row>36</xdr:row>
      <xdr:rowOff>88900</xdr:rowOff>
    </xdr:to>
    <xdr:cxnSp macro="">
      <xdr:nvCxnSpPr>
        <xdr:cNvPr id="6222" name="直線コネクタ 78"/>
        <xdr:cNvCxnSpPr/>
      </xdr:nvCxnSpPr>
      <xdr:spPr>
        <a:xfrm>
          <a:off x="1447800" y="62268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146685</xdr:rowOff>
    </xdr:from>
    <xdr:to>
      <xdr:col>3</xdr:col>
      <xdr:colOff>330200</xdr:colOff>
      <xdr:row>43</xdr:row>
      <xdr:rowOff>76835</xdr:rowOff>
    </xdr:to>
    <xdr:sp macro="" textlink="">
      <xdr:nvSpPr>
        <xdr:cNvPr id="6223" name="フローチャート :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43</xdr:row>
      <xdr:rowOff>61595</xdr:rowOff>
    </xdr:from>
    <xdr:to>
      <xdr:col>3</xdr:col>
      <xdr:colOff>659765</xdr:colOff>
      <xdr:row>44</xdr:row>
      <xdr:rowOff>149225</xdr:rowOff>
    </xdr:to>
    <xdr:sp macro="" textlink="">
      <xdr:nvSpPr>
        <xdr:cNvPr id="6224" name="テキスト ボックス 80"/>
        <xdr:cNvSpPr txBox="1"/>
      </xdr:nvSpPr>
      <xdr:spPr>
        <a:xfrm>
          <a:off x="1955800" y="7433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0.66</a:t>
          </a:r>
        </a:p>
      </xdr:txBody>
    </xdr:sp>
    <xdr:clientData/>
  </xdr:twoCellAnchor>
  <xdr:twoCellAnchor>
    <xdr:from>
      <xdr:col>2</xdr:col>
      <xdr:colOff>25400</xdr:colOff>
      <xdr:row>42</xdr:row>
      <xdr:rowOff>146685</xdr:rowOff>
    </xdr:from>
    <xdr:to>
      <xdr:col>2</xdr:col>
      <xdr:colOff>127000</xdr:colOff>
      <xdr:row>43</xdr:row>
      <xdr:rowOff>76835</xdr:rowOff>
    </xdr:to>
    <xdr:sp macro="" textlink="">
      <xdr:nvSpPr>
        <xdr:cNvPr id="6225" name="フローチャート : 判断 81"/>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43</xdr:row>
      <xdr:rowOff>61595</xdr:rowOff>
    </xdr:from>
    <xdr:to>
      <xdr:col>2</xdr:col>
      <xdr:colOff>456565</xdr:colOff>
      <xdr:row>44</xdr:row>
      <xdr:rowOff>149225</xdr:rowOff>
    </xdr:to>
    <xdr:sp macro="" textlink="">
      <xdr:nvSpPr>
        <xdr:cNvPr id="6226" name="テキスト ボックス 82"/>
        <xdr:cNvSpPr txBox="1"/>
      </xdr:nvSpPr>
      <xdr:spPr>
        <a:xfrm>
          <a:off x="1066800" y="7433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0.66</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7" name="テキスト ボックス 83"/>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8"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9" name="テキスト ボックス 85"/>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30"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31"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36</xdr:row>
      <xdr:rowOff>20955</xdr:rowOff>
    </xdr:from>
    <xdr:to>
      <xdr:col>7</xdr:col>
      <xdr:colOff>203200</xdr:colOff>
      <xdr:row>36</xdr:row>
      <xdr:rowOff>122555</xdr:rowOff>
    </xdr:to>
    <xdr:sp macro="" textlink="">
      <xdr:nvSpPr>
        <xdr:cNvPr id="6232" name="円/楕円 88"/>
        <xdr:cNvSpPr/>
      </xdr:nvSpPr>
      <xdr:spPr>
        <a:xfrm>
          <a:off x="49022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35</xdr:row>
      <xdr:rowOff>113665</xdr:rowOff>
    </xdr:from>
    <xdr:to>
      <xdr:col>8</xdr:col>
      <xdr:colOff>317500</xdr:colOff>
      <xdr:row>37</xdr:row>
      <xdr:rowOff>29210</xdr:rowOff>
    </xdr:to>
    <xdr:sp macro="" textlink="">
      <xdr:nvSpPr>
        <xdr:cNvPr id="6233" name="財政力該当値テキスト"/>
        <xdr:cNvSpPr txBox="1"/>
      </xdr:nvSpPr>
      <xdr:spPr>
        <a:xfrm>
          <a:off x="5041900" y="6114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1.33</a:t>
          </a:r>
        </a:p>
      </xdr:txBody>
    </xdr:sp>
    <xdr:clientData/>
  </xdr:twoCellAnchor>
  <xdr:twoCellAnchor>
    <xdr:from>
      <xdr:col>5</xdr:col>
      <xdr:colOff>635000</xdr:colOff>
      <xdr:row>35</xdr:row>
      <xdr:rowOff>158115</xdr:rowOff>
    </xdr:from>
    <xdr:to>
      <xdr:col>6</xdr:col>
      <xdr:colOff>50800</xdr:colOff>
      <xdr:row>36</xdr:row>
      <xdr:rowOff>88265</xdr:rowOff>
    </xdr:to>
    <xdr:sp macro="" textlink="">
      <xdr:nvSpPr>
        <xdr:cNvPr id="6234" name="円/楕円 90"/>
        <xdr:cNvSpPr/>
      </xdr:nvSpPr>
      <xdr:spPr>
        <a:xfrm>
          <a:off x="40640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34</xdr:row>
      <xdr:rowOff>98425</xdr:rowOff>
    </xdr:from>
    <xdr:to>
      <xdr:col>6</xdr:col>
      <xdr:colOff>355600</xdr:colOff>
      <xdr:row>36</xdr:row>
      <xdr:rowOff>13970</xdr:rowOff>
    </xdr:to>
    <xdr:sp macro="" textlink="">
      <xdr:nvSpPr>
        <xdr:cNvPr id="6235" name="テキスト ボックス 91"/>
        <xdr:cNvSpPr txBox="1"/>
      </xdr:nvSpPr>
      <xdr:spPr>
        <a:xfrm>
          <a:off x="3733800" y="59277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1.35</a:t>
          </a:r>
        </a:p>
      </xdr:txBody>
    </xdr:sp>
    <xdr:clientData/>
  </xdr:twoCellAnchor>
  <xdr:twoCellAnchor>
    <xdr:from>
      <xdr:col>4</xdr:col>
      <xdr:colOff>431800</xdr:colOff>
      <xdr:row>36</xdr:row>
      <xdr:rowOff>38100</xdr:rowOff>
    </xdr:from>
    <xdr:to>
      <xdr:col>4</xdr:col>
      <xdr:colOff>533400</xdr:colOff>
      <xdr:row>36</xdr:row>
      <xdr:rowOff>139700</xdr:rowOff>
    </xdr:to>
    <xdr:sp macro="" textlink="">
      <xdr:nvSpPr>
        <xdr:cNvPr id="6236" name="円/楕円 92"/>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34</xdr:row>
      <xdr:rowOff>149860</xdr:rowOff>
    </xdr:from>
    <xdr:to>
      <xdr:col>5</xdr:col>
      <xdr:colOff>177800</xdr:colOff>
      <xdr:row>36</xdr:row>
      <xdr:rowOff>66040</xdr:rowOff>
    </xdr:to>
    <xdr:sp macro="" textlink="">
      <xdr:nvSpPr>
        <xdr:cNvPr id="6237" name="テキスト ボックス 93"/>
        <xdr:cNvSpPr txBox="1"/>
      </xdr:nvSpPr>
      <xdr:spPr>
        <a:xfrm>
          <a:off x="2844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a:t>
          </a:r>
        </a:p>
      </xdr:txBody>
    </xdr:sp>
    <xdr:clientData/>
  </xdr:twoCellAnchor>
  <xdr:twoCellAnchor>
    <xdr:from>
      <xdr:col>3</xdr:col>
      <xdr:colOff>228600</xdr:colOff>
      <xdr:row>36</xdr:row>
      <xdr:rowOff>38100</xdr:rowOff>
    </xdr:from>
    <xdr:to>
      <xdr:col>3</xdr:col>
      <xdr:colOff>330200</xdr:colOff>
      <xdr:row>36</xdr:row>
      <xdr:rowOff>139700</xdr:rowOff>
    </xdr:to>
    <xdr:sp macro="" textlink="">
      <xdr:nvSpPr>
        <xdr:cNvPr id="6238" name="円/楕円 94"/>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34</xdr:row>
      <xdr:rowOff>149860</xdr:rowOff>
    </xdr:from>
    <xdr:to>
      <xdr:col>3</xdr:col>
      <xdr:colOff>659765</xdr:colOff>
      <xdr:row>36</xdr:row>
      <xdr:rowOff>66040</xdr:rowOff>
    </xdr:to>
    <xdr:sp macro="" textlink="">
      <xdr:nvSpPr>
        <xdr:cNvPr id="6239" name="テキスト ボックス 95"/>
        <xdr:cNvSpPr txBox="1"/>
      </xdr:nvSpPr>
      <xdr:spPr>
        <a:xfrm>
          <a:off x="1955800" y="5979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a:t>
          </a:r>
        </a:p>
      </xdr:txBody>
    </xdr:sp>
    <xdr:clientData/>
  </xdr:twoCellAnchor>
  <xdr:twoCellAnchor>
    <xdr:from>
      <xdr:col>2</xdr:col>
      <xdr:colOff>25400</xdr:colOff>
      <xdr:row>36</xdr:row>
      <xdr:rowOff>3810</xdr:rowOff>
    </xdr:from>
    <xdr:to>
      <xdr:col>2</xdr:col>
      <xdr:colOff>127000</xdr:colOff>
      <xdr:row>36</xdr:row>
      <xdr:rowOff>105410</xdr:rowOff>
    </xdr:to>
    <xdr:sp macro="" textlink="">
      <xdr:nvSpPr>
        <xdr:cNvPr id="6240" name="円/楕円 96"/>
        <xdr:cNvSpPr/>
      </xdr:nvSpPr>
      <xdr:spPr>
        <a:xfrm>
          <a:off x="1397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34</xdr:row>
      <xdr:rowOff>115570</xdr:rowOff>
    </xdr:from>
    <xdr:to>
      <xdr:col>2</xdr:col>
      <xdr:colOff>456565</xdr:colOff>
      <xdr:row>36</xdr:row>
      <xdr:rowOff>31750</xdr:rowOff>
    </xdr:to>
    <xdr:sp macro="" textlink="">
      <xdr:nvSpPr>
        <xdr:cNvPr id="6241" name="テキスト ボックス 97"/>
        <xdr:cNvSpPr txBox="1"/>
      </xdr:nvSpPr>
      <xdr:spPr>
        <a:xfrm>
          <a:off x="1066800" y="5944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1.34</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2"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3" name="テキスト ボックス 99"/>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4"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[81.5%]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5" name="正方形/長方形 101"/>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6" name="正方形/長方形 102"/>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7"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8"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92.5</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9"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50"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90.3</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51"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2"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3"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4"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合併特例債の償還期間を短く設定したため，公債費が一時的に増加し，経常的経費充当一般財源が対前年度比６億５千３百万円増えたことにより，比率が前年度から３．９ポイント上がったが，類似団体の中では一番低い状況である。</a:t>
          </a:r>
        </a:p>
        <a:p>
          <a:pPr algn="l"/>
          <a:r>
            <a:rPr sz="1300" b="0" i="0" u="none" strike="noStrike" baseline="0">
              <a:solidFill>
                <a:srgbClr val="000000"/>
              </a:solidFill>
              <a:latin typeface="ＭＳ Ｐゴシック"/>
              <a:ea typeface="ＭＳ Ｐゴシック"/>
            </a:rPr>
            <a:t>　一時的に公債費償還金の増加となったが，残額の抑制は継続しており，今後もさらなる自主財源の確保と義務的経費の削減に努めていく。</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5"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6"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7"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31750</xdr:rowOff>
    </xdr:from>
    <xdr:to>
      <xdr:col>8</xdr:col>
      <xdr:colOff>355600</xdr:colOff>
      <xdr:row>67</xdr:row>
      <xdr:rowOff>31750</xdr:rowOff>
    </xdr:to>
    <xdr:cxnSp macro="">
      <xdr:nvCxnSpPr>
        <xdr:cNvPr id="6258"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60960</xdr:rowOff>
    </xdr:from>
    <xdr:to>
      <xdr:col>1</xdr:col>
      <xdr:colOff>76200</xdr:colOff>
      <xdr:row>67</xdr:row>
      <xdr:rowOff>148590</xdr:rowOff>
    </xdr:to>
    <xdr:sp macro="" textlink="">
      <xdr:nvSpPr>
        <xdr:cNvPr id="6259"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63500</xdr:rowOff>
    </xdr:from>
    <xdr:to>
      <xdr:col>8</xdr:col>
      <xdr:colOff>355600</xdr:colOff>
      <xdr:row>64</xdr:row>
      <xdr:rowOff>63500</xdr:rowOff>
    </xdr:to>
    <xdr:cxnSp macro="">
      <xdr:nvCxnSpPr>
        <xdr:cNvPr id="6260"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92710</xdr:rowOff>
    </xdr:from>
    <xdr:to>
      <xdr:col>1</xdr:col>
      <xdr:colOff>76200</xdr:colOff>
      <xdr:row>65</xdr:row>
      <xdr:rowOff>8890</xdr:rowOff>
    </xdr:to>
    <xdr:sp macro="" textlink="">
      <xdr:nvSpPr>
        <xdr:cNvPr id="6261"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355600</xdr:colOff>
      <xdr:row>61</xdr:row>
      <xdr:rowOff>95250</xdr:rowOff>
    </xdr:to>
    <xdr:cxnSp macro="">
      <xdr:nvCxnSpPr>
        <xdr:cNvPr id="6262"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60</xdr:row>
      <xdr:rowOff>124460</xdr:rowOff>
    </xdr:from>
    <xdr:to>
      <xdr:col>1</xdr:col>
      <xdr:colOff>76200</xdr:colOff>
      <xdr:row>62</xdr:row>
      <xdr:rowOff>40640</xdr:rowOff>
    </xdr:to>
    <xdr:sp macro="" textlink="">
      <xdr:nvSpPr>
        <xdr:cNvPr id="6263"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127000</xdr:rowOff>
    </xdr:from>
    <xdr:to>
      <xdr:col>8</xdr:col>
      <xdr:colOff>355600</xdr:colOff>
      <xdr:row>58</xdr:row>
      <xdr:rowOff>127000</xdr:rowOff>
    </xdr:to>
    <xdr:cxnSp macro="">
      <xdr:nvCxnSpPr>
        <xdr:cNvPr id="6264"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156210</xdr:rowOff>
    </xdr:from>
    <xdr:to>
      <xdr:col>1</xdr:col>
      <xdr:colOff>76200</xdr:colOff>
      <xdr:row>59</xdr:row>
      <xdr:rowOff>71755</xdr:rowOff>
    </xdr:to>
    <xdr:sp macro="" textlink="">
      <xdr:nvSpPr>
        <xdr:cNvPr id="6265"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6"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7"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61</xdr:row>
      <xdr:rowOff>167640</xdr:rowOff>
    </xdr:from>
    <xdr:to>
      <xdr:col>7</xdr:col>
      <xdr:colOff>152400</xdr:colOff>
      <xdr:row>65</xdr:row>
      <xdr:rowOff>123825</xdr:rowOff>
    </xdr:to>
    <xdr:cxnSp macro="">
      <xdr:nvCxnSpPr>
        <xdr:cNvPr id="6269" name="直線コネクタ 125"/>
        <xdr:cNvCxnSpPr/>
      </xdr:nvCxnSpPr>
      <xdr:spPr>
        <a:xfrm flipV="1">
          <a:off x="4953000" y="10626090"/>
          <a:ext cx="0" cy="641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65</xdr:row>
      <xdr:rowOff>95885</xdr:rowOff>
    </xdr:from>
    <xdr:to>
      <xdr:col>8</xdr:col>
      <xdr:colOff>317500</xdr:colOff>
      <xdr:row>67</xdr:row>
      <xdr:rowOff>12065</xdr:rowOff>
    </xdr:to>
    <xdr:sp macro="" textlink="">
      <xdr:nvSpPr>
        <xdr:cNvPr id="6270" name="財政構造の弾力性最小値テキスト"/>
        <xdr:cNvSpPr txBox="1"/>
      </xdr:nvSpPr>
      <xdr:spPr>
        <a:xfrm>
          <a:off x="5041900" y="11240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94.8</a:t>
          </a:r>
        </a:p>
      </xdr:txBody>
    </xdr:sp>
    <xdr:clientData/>
  </xdr:twoCellAnchor>
  <xdr:twoCellAnchor>
    <xdr:from>
      <xdr:col>7</xdr:col>
      <xdr:colOff>63500</xdr:colOff>
      <xdr:row>65</xdr:row>
      <xdr:rowOff>123825</xdr:rowOff>
    </xdr:from>
    <xdr:to>
      <xdr:col>7</xdr:col>
      <xdr:colOff>241300</xdr:colOff>
      <xdr:row>65</xdr:row>
      <xdr:rowOff>123825</xdr:rowOff>
    </xdr:to>
    <xdr:cxnSp macro="">
      <xdr:nvCxnSpPr>
        <xdr:cNvPr id="6271" name="直線コネクタ 127"/>
        <xdr:cNvCxnSpPr/>
      </xdr:nvCxnSpPr>
      <xdr:spPr>
        <a:xfrm>
          <a:off x="4864100" y="11268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60</xdr:row>
      <xdr:rowOff>82550</xdr:rowOff>
    </xdr:from>
    <xdr:to>
      <xdr:col>8</xdr:col>
      <xdr:colOff>317500</xdr:colOff>
      <xdr:row>61</xdr:row>
      <xdr:rowOff>170180</xdr:rowOff>
    </xdr:to>
    <xdr:sp macro="" textlink="">
      <xdr:nvSpPr>
        <xdr:cNvPr id="6272" name="財政構造の弾力性最大値テキスト"/>
        <xdr:cNvSpPr txBox="1"/>
      </xdr:nvSpPr>
      <xdr:spPr>
        <a:xfrm>
          <a:off x="5041900" y="1036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81.5</a:t>
          </a:r>
        </a:p>
      </xdr:txBody>
    </xdr:sp>
    <xdr:clientData/>
  </xdr:twoCellAnchor>
  <xdr:twoCellAnchor>
    <xdr:from>
      <xdr:col>7</xdr:col>
      <xdr:colOff>63500</xdr:colOff>
      <xdr:row>61</xdr:row>
      <xdr:rowOff>167640</xdr:rowOff>
    </xdr:from>
    <xdr:to>
      <xdr:col>7</xdr:col>
      <xdr:colOff>241300</xdr:colOff>
      <xdr:row>61</xdr:row>
      <xdr:rowOff>167640</xdr:rowOff>
    </xdr:to>
    <xdr:cxnSp macro="">
      <xdr:nvCxnSpPr>
        <xdr:cNvPr id="6273" name="直線コネクタ 129"/>
        <xdr:cNvCxnSpPr/>
      </xdr:nvCxnSpPr>
      <xdr:spPr>
        <a:xfrm>
          <a:off x="4864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151130</xdr:rowOff>
    </xdr:from>
    <xdr:to>
      <xdr:col>7</xdr:col>
      <xdr:colOff>152400</xdr:colOff>
      <xdr:row>61</xdr:row>
      <xdr:rowOff>167640</xdr:rowOff>
    </xdr:to>
    <xdr:cxnSp macro="">
      <xdr:nvCxnSpPr>
        <xdr:cNvPr id="6274" name="直線コネクタ 130"/>
        <xdr:cNvCxnSpPr/>
      </xdr:nvCxnSpPr>
      <xdr:spPr>
        <a:xfrm>
          <a:off x="4114800" y="10438130"/>
          <a:ext cx="8382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63</xdr:row>
      <xdr:rowOff>83820</xdr:rowOff>
    </xdr:from>
    <xdr:to>
      <xdr:col>8</xdr:col>
      <xdr:colOff>317500</xdr:colOff>
      <xdr:row>64</xdr:row>
      <xdr:rowOff>171450</xdr:rowOff>
    </xdr:to>
    <xdr:sp macro="" textlink="">
      <xdr:nvSpPr>
        <xdr:cNvPr id="6275" name="財政構造の弾力性平均値テキスト"/>
        <xdr:cNvSpPr txBox="1"/>
      </xdr:nvSpPr>
      <xdr:spPr>
        <a:xfrm>
          <a:off x="5041900" y="1088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88.5</a:t>
          </a:r>
        </a:p>
      </xdr:txBody>
    </xdr:sp>
    <xdr:clientData/>
  </xdr:twoCellAnchor>
  <xdr:twoCellAnchor>
    <xdr:from>
      <xdr:col>7</xdr:col>
      <xdr:colOff>101600</xdr:colOff>
      <xdr:row>63</xdr:row>
      <xdr:rowOff>111760</xdr:rowOff>
    </xdr:from>
    <xdr:to>
      <xdr:col>7</xdr:col>
      <xdr:colOff>203200</xdr:colOff>
      <xdr:row>64</xdr:row>
      <xdr:rowOff>41910</xdr:rowOff>
    </xdr:to>
    <xdr:sp macro="" textlink="">
      <xdr:nvSpPr>
        <xdr:cNvPr id="6276" name="フローチャート : 判断 132"/>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60</xdr:row>
      <xdr:rowOff>151130</xdr:rowOff>
    </xdr:from>
    <xdr:to>
      <xdr:col>6</xdr:col>
      <xdr:colOff>0</xdr:colOff>
      <xdr:row>61</xdr:row>
      <xdr:rowOff>56515</xdr:rowOff>
    </xdr:to>
    <xdr:cxnSp macro="">
      <xdr:nvCxnSpPr>
        <xdr:cNvPr id="6277" name="直線コネクタ 133"/>
        <xdr:cNvCxnSpPr/>
      </xdr:nvCxnSpPr>
      <xdr:spPr>
        <a:xfrm flipV="1">
          <a:off x="3225800" y="1043813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xdr:rowOff>
    </xdr:from>
    <xdr:to>
      <xdr:col>6</xdr:col>
      <xdr:colOff>50800</xdr:colOff>
      <xdr:row>63</xdr:row>
      <xdr:rowOff>102235</xdr:rowOff>
    </xdr:to>
    <xdr:sp macro="" textlink="">
      <xdr:nvSpPr>
        <xdr:cNvPr id="6278" name="フローチャート : 判断 134"/>
        <xdr:cNvSpPr/>
      </xdr:nvSpPr>
      <xdr:spPr>
        <a:xfrm>
          <a:off x="40640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63</xdr:row>
      <xdr:rowOff>86995</xdr:rowOff>
    </xdr:from>
    <xdr:to>
      <xdr:col>6</xdr:col>
      <xdr:colOff>355600</xdr:colOff>
      <xdr:row>65</xdr:row>
      <xdr:rowOff>2540</xdr:rowOff>
    </xdr:to>
    <xdr:sp macro="" textlink="">
      <xdr:nvSpPr>
        <xdr:cNvPr id="6279" name="テキスト ボックス 135"/>
        <xdr:cNvSpPr txBox="1"/>
      </xdr:nvSpPr>
      <xdr:spPr>
        <a:xfrm>
          <a:off x="3733800" y="10888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86.2</a:t>
          </a:r>
        </a:p>
      </xdr:txBody>
    </xdr:sp>
    <xdr:clientData/>
  </xdr:twoCellAnchor>
  <xdr:twoCellAnchor>
    <xdr:from>
      <xdr:col>3</xdr:col>
      <xdr:colOff>279400</xdr:colOff>
      <xdr:row>60</xdr:row>
      <xdr:rowOff>15875</xdr:rowOff>
    </xdr:from>
    <xdr:to>
      <xdr:col>4</xdr:col>
      <xdr:colOff>482600</xdr:colOff>
      <xdr:row>61</xdr:row>
      <xdr:rowOff>56515</xdr:rowOff>
    </xdr:to>
    <xdr:cxnSp macro="">
      <xdr:nvCxnSpPr>
        <xdr:cNvPr id="6280" name="直線コネクタ 136"/>
        <xdr:cNvCxnSpPr/>
      </xdr:nvCxnSpPr>
      <xdr:spPr>
        <a:xfrm>
          <a:off x="2336800" y="1030287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24765</xdr:rowOff>
    </xdr:from>
    <xdr:to>
      <xdr:col>4</xdr:col>
      <xdr:colOff>533400</xdr:colOff>
      <xdr:row>63</xdr:row>
      <xdr:rowOff>126365</xdr:rowOff>
    </xdr:to>
    <xdr:sp macro="" textlink="">
      <xdr:nvSpPr>
        <xdr:cNvPr id="6281" name="フローチャート : 判断 137"/>
        <xdr:cNvSpPr/>
      </xdr:nvSpPr>
      <xdr:spPr>
        <a:xfrm>
          <a:off x="31750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63</xdr:row>
      <xdr:rowOff>111125</xdr:rowOff>
    </xdr:from>
    <xdr:to>
      <xdr:col>5</xdr:col>
      <xdr:colOff>177800</xdr:colOff>
      <xdr:row>65</xdr:row>
      <xdr:rowOff>26670</xdr:rowOff>
    </xdr:to>
    <xdr:sp macro="" textlink="">
      <xdr:nvSpPr>
        <xdr:cNvPr id="6282" name="テキスト ボックス 138"/>
        <xdr:cNvSpPr txBox="1"/>
      </xdr:nvSpPr>
      <xdr:spPr>
        <a:xfrm>
          <a:off x="2844800" y="1091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86.7</a:t>
          </a:r>
        </a:p>
      </xdr:txBody>
    </xdr:sp>
    <xdr:clientData/>
  </xdr:twoCellAnchor>
  <xdr:twoCellAnchor>
    <xdr:from>
      <xdr:col>2</xdr:col>
      <xdr:colOff>76200</xdr:colOff>
      <xdr:row>60</xdr:row>
      <xdr:rowOff>15875</xdr:rowOff>
    </xdr:from>
    <xdr:to>
      <xdr:col>3</xdr:col>
      <xdr:colOff>279400</xdr:colOff>
      <xdr:row>60</xdr:row>
      <xdr:rowOff>132080</xdr:rowOff>
    </xdr:to>
    <xdr:cxnSp macro="">
      <xdr:nvCxnSpPr>
        <xdr:cNvPr id="6283" name="直線コネクタ 139"/>
        <xdr:cNvCxnSpPr/>
      </xdr:nvCxnSpPr>
      <xdr:spPr>
        <a:xfrm flipV="1">
          <a:off x="1447800" y="1030287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20320</xdr:rowOff>
    </xdr:from>
    <xdr:to>
      <xdr:col>3</xdr:col>
      <xdr:colOff>330200</xdr:colOff>
      <xdr:row>63</xdr:row>
      <xdr:rowOff>121920</xdr:rowOff>
    </xdr:to>
    <xdr:sp macro="" textlink="">
      <xdr:nvSpPr>
        <xdr:cNvPr id="6284" name="フローチャート : 判断 140"/>
        <xdr:cNvSpPr/>
      </xdr:nvSpPr>
      <xdr:spPr>
        <a:xfrm>
          <a:off x="22860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63</xdr:row>
      <xdr:rowOff>106680</xdr:rowOff>
    </xdr:from>
    <xdr:to>
      <xdr:col>3</xdr:col>
      <xdr:colOff>659765</xdr:colOff>
      <xdr:row>65</xdr:row>
      <xdr:rowOff>22860</xdr:rowOff>
    </xdr:to>
    <xdr:sp macro="" textlink="">
      <xdr:nvSpPr>
        <xdr:cNvPr id="6285" name="テキスト ボックス 141"/>
        <xdr:cNvSpPr txBox="1"/>
      </xdr:nvSpPr>
      <xdr:spPr>
        <a:xfrm>
          <a:off x="1955800" y="10908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86.6</a:t>
          </a:r>
        </a:p>
      </xdr:txBody>
    </xdr:sp>
    <xdr:clientData/>
  </xdr:twoCellAnchor>
  <xdr:twoCellAnchor>
    <xdr:from>
      <xdr:col>2</xdr:col>
      <xdr:colOff>25400</xdr:colOff>
      <xdr:row>63</xdr:row>
      <xdr:rowOff>58420</xdr:rowOff>
    </xdr:from>
    <xdr:to>
      <xdr:col>2</xdr:col>
      <xdr:colOff>127000</xdr:colOff>
      <xdr:row>63</xdr:row>
      <xdr:rowOff>160020</xdr:rowOff>
    </xdr:to>
    <xdr:sp macro="" textlink="">
      <xdr:nvSpPr>
        <xdr:cNvPr id="6286" name="フローチャート : 判断 142"/>
        <xdr:cNvSpPr/>
      </xdr:nvSpPr>
      <xdr:spPr>
        <a:xfrm>
          <a:off x="13970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63</xdr:row>
      <xdr:rowOff>144780</xdr:rowOff>
    </xdr:from>
    <xdr:to>
      <xdr:col>2</xdr:col>
      <xdr:colOff>456565</xdr:colOff>
      <xdr:row>65</xdr:row>
      <xdr:rowOff>60325</xdr:rowOff>
    </xdr:to>
    <xdr:sp macro="" textlink="">
      <xdr:nvSpPr>
        <xdr:cNvPr id="6287" name="テキスト ボックス 143"/>
        <xdr:cNvSpPr txBox="1"/>
      </xdr:nvSpPr>
      <xdr:spPr>
        <a:xfrm>
          <a:off x="1066800" y="10946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87.4</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8" name="テキスト ボックス 144"/>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9"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90" name="テキスト ボックス 146"/>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1"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2"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61</xdr:row>
      <xdr:rowOff>116840</xdr:rowOff>
    </xdr:from>
    <xdr:to>
      <xdr:col>7</xdr:col>
      <xdr:colOff>203200</xdr:colOff>
      <xdr:row>62</xdr:row>
      <xdr:rowOff>46990</xdr:rowOff>
    </xdr:to>
    <xdr:sp macro="" textlink="">
      <xdr:nvSpPr>
        <xdr:cNvPr id="6293" name="円/楕円 149"/>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61</xdr:row>
      <xdr:rowOff>38100</xdr:rowOff>
    </xdr:from>
    <xdr:to>
      <xdr:col>8</xdr:col>
      <xdr:colOff>317500</xdr:colOff>
      <xdr:row>62</xdr:row>
      <xdr:rowOff>125730</xdr:rowOff>
    </xdr:to>
    <xdr:sp macro="" textlink="">
      <xdr:nvSpPr>
        <xdr:cNvPr id="6294" name="財政構造の弾力性該当値テキスト"/>
        <xdr:cNvSpPr txBox="1"/>
      </xdr:nvSpPr>
      <xdr:spPr>
        <a:xfrm>
          <a:off x="5041900" y="10496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81.5</a:t>
          </a:r>
        </a:p>
      </xdr:txBody>
    </xdr:sp>
    <xdr:clientData/>
  </xdr:twoCellAnchor>
  <xdr:twoCellAnchor>
    <xdr:from>
      <xdr:col>5</xdr:col>
      <xdr:colOff>635000</xdr:colOff>
      <xdr:row>60</xdr:row>
      <xdr:rowOff>100330</xdr:rowOff>
    </xdr:from>
    <xdr:to>
      <xdr:col>6</xdr:col>
      <xdr:colOff>50800</xdr:colOff>
      <xdr:row>61</xdr:row>
      <xdr:rowOff>30480</xdr:rowOff>
    </xdr:to>
    <xdr:sp macro="" textlink="">
      <xdr:nvSpPr>
        <xdr:cNvPr id="6295" name="円/楕円 151"/>
        <xdr:cNvSpPr/>
      </xdr:nvSpPr>
      <xdr:spPr>
        <a:xfrm>
          <a:off x="4064000" y="10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59</xdr:row>
      <xdr:rowOff>40640</xdr:rowOff>
    </xdr:from>
    <xdr:to>
      <xdr:col>6</xdr:col>
      <xdr:colOff>355600</xdr:colOff>
      <xdr:row>60</xdr:row>
      <xdr:rowOff>127635</xdr:rowOff>
    </xdr:to>
    <xdr:sp macro="" textlink="">
      <xdr:nvSpPr>
        <xdr:cNvPr id="6296" name="テキスト ボックス 152"/>
        <xdr:cNvSpPr txBox="1"/>
      </xdr:nvSpPr>
      <xdr:spPr>
        <a:xfrm>
          <a:off x="3733800" y="10156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77.6</a:t>
          </a:r>
        </a:p>
      </xdr:txBody>
    </xdr:sp>
    <xdr:clientData/>
  </xdr:twoCellAnchor>
  <xdr:twoCellAnchor>
    <xdr:from>
      <xdr:col>4</xdr:col>
      <xdr:colOff>431800</xdr:colOff>
      <xdr:row>61</xdr:row>
      <xdr:rowOff>6350</xdr:rowOff>
    </xdr:from>
    <xdr:to>
      <xdr:col>4</xdr:col>
      <xdr:colOff>533400</xdr:colOff>
      <xdr:row>61</xdr:row>
      <xdr:rowOff>107315</xdr:rowOff>
    </xdr:to>
    <xdr:sp macro="" textlink="">
      <xdr:nvSpPr>
        <xdr:cNvPr id="6297" name="円/楕円 153"/>
        <xdr:cNvSpPr/>
      </xdr:nvSpPr>
      <xdr:spPr>
        <a:xfrm>
          <a:off x="3175000" y="10464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59</xdr:row>
      <xdr:rowOff>117475</xdr:rowOff>
    </xdr:from>
    <xdr:to>
      <xdr:col>5</xdr:col>
      <xdr:colOff>177800</xdr:colOff>
      <xdr:row>61</xdr:row>
      <xdr:rowOff>33655</xdr:rowOff>
    </xdr:to>
    <xdr:sp macro="" textlink="">
      <xdr:nvSpPr>
        <xdr:cNvPr id="6298" name="テキスト ボックス 154"/>
        <xdr:cNvSpPr txBox="1"/>
      </xdr:nvSpPr>
      <xdr:spPr>
        <a:xfrm>
          <a:off x="2844800" y="1023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79.2</a:t>
          </a:r>
        </a:p>
      </xdr:txBody>
    </xdr:sp>
    <xdr:clientData/>
  </xdr:twoCellAnchor>
  <xdr:twoCellAnchor>
    <xdr:from>
      <xdr:col>3</xdr:col>
      <xdr:colOff>228600</xdr:colOff>
      <xdr:row>59</xdr:row>
      <xdr:rowOff>136525</xdr:rowOff>
    </xdr:from>
    <xdr:to>
      <xdr:col>3</xdr:col>
      <xdr:colOff>330200</xdr:colOff>
      <xdr:row>60</xdr:row>
      <xdr:rowOff>66675</xdr:rowOff>
    </xdr:to>
    <xdr:sp macro="" textlink="">
      <xdr:nvSpPr>
        <xdr:cNvPr id="6299" name="円/楕円 155"/>
        <xdr:cNvSpPr/>
      </xdr:nvSpPr>
      <xdr:spPr>
        <a:xfrm>
          <a:off x="2286000" y="10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58</xdr:row>
      <xdr:rowOff>76835</xdr:rowOff>
    </xdr:from>
    <xdr:to>
      <xdr:col>3</xdr:col>
      <xdr:colOff>659765</xdr:colOff>
      <xdr:row>59</xdr:row>
      <xdr:rowOff>163830</xdr:rowOff>
    </xdr:to>
    <xdr:sp macro="" textlink="">
      <xdr:nvSpPr>
        <xdr:cNvPr id="6300" name="テキスト ボックス 156"/>
        <xdr:cNvSpPr txBox="1"/>
      </xdr:nvSpPr>
      <xdr:spPr>
        <a:xfrm>
          <a:off x="1955800" y="10020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74.8</a:t>
          </a:r>
        </a:p>
      </xdr:txBody>
    </xdr:sp>
    <xdr:clientData/>
  </xdr:twoCellAnchor>
  <xdr:twoCellAnchor>
    <xdr:from>
      <xdr:col>2</xdr:col>
      <xdr:colOff>25400</xdr:colOff>
      <xdr:row>60</xdr:row>
      <xdr:rowOff>80645</xdr:rowOff>
    </xdr:from>
    <xdr:to>
      <xdr:col>2</xdr:col>
      <xdr:colOff>127000</xdr:colOff>
      <xdr:row>61</xdr:row>
      <xdr:rowOff>10795</xdr:rowOff>
    </xdr:to>
    <xdr:sp macro="" textlink="">
      <xdr:nvSpPr>
        <xdr:cNvPr id="6301" name="円/楕円 157"/>
        <xdr:cNvSpPr/>
      </xdr:nvSpPr>
      <xdr:spPr>
        <a:xfrm>
          <a:off x="13970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59</xdr:row>
      <xdr:rowOff>20955</xdr:rowOff>
    </xdr:from>
    <xdr:to>
      <xdr:col>2</xdr:col>
      <xdr:colOff>456565</xdr:colOff>
      <xdr:row>60</xdr:row>
      <xdr:rowOff>107950</xdr:rowOff>
    </xdr:to>
    <xdr:sp macro="" textlink="">
      <xdr:nvSpPr>
        <xdr:cNvPr id="6302" name="テキスト ボックス 158"/>
        <xdr:cNvSpPr txBox="1"/>
      </xdr:nvSpPr>
      <xdr:spPr>
        <a:xfrm>
          <a:off x="1066800" y="10136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77.2</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3"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4" name="テキスト ボックス 160"/>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5"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[130,865円]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6"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7"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6/12</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8"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9"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123,135</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10"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1"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114,995</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2"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3"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4"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5"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人件費は，類似団体平均の中でも低く，県平均よりも下回っている。</a:t>
          </a:r>
        </a:p>
        <a:p>
          <a:pPr algn="l"/>
          <a:r>
            <a:rPr sz="1300" b="0" i="0" u="none" strike="noStrike" baseline="0">
              <a:solidFill>
                <a:srgbClr val="000000"/>
              </a:solidFill>
              <a:latin typeface="ＭＳ Ｐゴシック"/>
              <a:ea typeface="ＭＳ Ｐゴシック"/>
            </a:rPr>
            <a:t>　物件費は，類似団体の平均値であるが，県平均よりは上回っている状況である。物件費が高い要因は，公園やスポーツ施設等の委託料等が多いためである。</a:t>
          </a:r>
        </a:p>
        <a:p>
          <a:pPr algn="l"/>
          <a:r>
            <a:rPr sz="1300" b="0" i="0" u="none" strike="noStrike" baseline="0">
              <a:solidFill>
                <a:srgbClr val="000000"/>
              </a:solidFill>
              <a:latin typeface="ＭＳ Ｐゴシック"/>
              <a:ea typeface="ＭＳ Ｐゴシック"/>
            </a:rPr>
            <a:t>　また，維持補修費は，類似団体の中でも高く，県平均よりも高い状況である。公共施設の老朽化が要因であり，今後も修繕費が増えることが予想される。今後は，公共施設等総合管理計画に基づき，計画的な更新等を実施していく。</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6"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7"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8"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88</xdr:row>
      <xdr:rowOff>120650</xdr:rowOff>
    </xdr:from>
    <xdr:to>
      <xdr:col>8</xdr:col>
      <xdr:colOff>355600</xdr:colOff>
      <xdr:row>88</xdr:row>
      <xdr:rowOff>120650</xdr:rowOff>
    </xdr:to>
    <xdr:cxnSp macro="">
      <xdr:nvCxnSpPr>
        <xdr:cNvPr id="6319" name="直線コネクタ 175"/>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87</xdr:row>
      <xdr:rowOff>149860</xdr:rowOff>
    </xdr:from>
    <xdr:to>
      <xdr:col>1</xdr:col>
      <xdr:colOff>76200</xdr:colOff>
      <xdr:row>89</xdr:row>
      <xdr:rowOff>66040</xdr:rowOff>
    </xdr:to>
    <xdr:sp macro="" textlink="">
      <xdr:nvSpPr>
        <xdr:cNvPr id="6320" name="テキスト ボックス 176"/>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6321" name="直線コネクタ 177"/>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6322" name="テキスト ボックス 178"/>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81</xdr:row>
      <xdr:rowOff>114300</xdr:rowOff>
    </xdr:from>
    <xdr:to>
      <xdr:col>8</xdr:col>
      <xdr:colOff>355600</xdr:colOff>
      <xdr:row>81</xdr:row>
      <xdr:rowOff>114300</xdr:rowOff>
    </xdr:to>
    <xdr:cxnSp macro="">
      <xdr:nvCxnSpPr>
        <xdr:cNvPr id="6323" name="直線コネクタ 179"/>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80</xdr:row>
      <xdr:rowOff>143510</xdr:rowOff>
    </xdr:from>
    <xdr:to>
      <xdr:col>1</xdr:col>
      <xdr:colOff>76200</xdr:colOff>
      <xdr:row>82</xdr:row>
      <xdr:rowOff>59055</xdr:rowOff>
    </xdr:to>
    <xdr:sp macro="" textlink="">
      <xdr:nvSpPr>
        <xdr:cNvPr id="6324" name="テキスト ボックス 180"/>
        <xdr:cNvSpPr txBox="1"/>
      </xdr:nvSpPr>
      <xdr:spPr>
        <a:xfrm>
          <a:off x="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5"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6326" name="テキスト ボックス 182"/>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2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81</xdr:row>
      <xdr:rowOff>73660</xdr:rowOff>
    </xdr:from>
    <xdr:to>
      <xdr:col>7</xdr:col>
      <xdr:colOff>152400</xdr:colOff>
      <xdr:row>88</xdr:row>
      <xdr:rowOff>90170</xdr:rowOff>
    </xdr:to>
    <xdr:cxnSp macro="">
      <xdr:nvCxnSpPr>
        <xdr:cNvPr id="6328" name="直線コネクタ 184"/>
        <xdr:cNvCxnSpPr/>
      </xdr:nvCxnSpPr>
      <xdr:spPr>
        <a:xfrm flipV="1">
          <a:off x="4953000" y="13961110"/>
          <a:ext cx="0" cy="1216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88</xdr:row>
      <xdr:rowOff>62230</xdr:rowOff>
    </xdr:from>
    <xdr:to>
      <xdr:col>8</xdr:col>
      <xdr:colOff>317500</xdr:colOff>
      <xdr:row>89</xdr:row>
      <xdr:rowOff>149860</xdr:rowOff>
    </xdr:to>
    <xdr:sp macro="" textlink="">
      <xdr:nvSpPr>
        <xdr:cNvPr id="6329" name="人件費・物件費等の状況最小値テキスト"/>
        <xdr:cNvSpPr txBox="1"/>
      </xdr:nvSpPr>
      <xdr:spPr>
        <a:xfrm>
          <a:off x="5041900" y="1514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294,965</a:t>
          </a:r>
        </a:p>
      </xdr:txBody>
    </xdr:sp>
    <xdr:clientData/>
  </xdr:twoCellAnchor>
  <xdr:twoCellAnchor>
    <xdr:from>
      <xdr:col>7</xdr:col>
      <xdr:colOff>63500</xdr:colOff>
      <xdr:row>88</xdr:row>
      <xdr:rowOff>90170</xdr:rowOff>
    </xdr:from>
    <xdr:to>
      <xdr:col>7</xdr:col>
      <xdr:colOff>241300</xdr:colOff>
      <xdr:row>88</xdr:row>
      <xdr:rowOff>90170</xdr:rowOff>
    </xdr:to>
    <xdr:cxnSp macro="">
      <xdr:nvCxnSpPr>
        <xdr:cNvPr id="6330" name="直線コネクタ 186"/>
        <xdr:cNvCxnSpPr/>
      </xdr:nvCxnSpPr>
      <xdr:spPr>
        <a:xfrm>
          <a:off x="4864100" y="1517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160020</xdr:rowOff>
    </xdr:from>
    <xdr:to>
      <xdr:col>8</xdr:col>
      <xdr:colOff>317500</xdr:colOff>
      <xdr:row>81</xdr:row>
      <xdr:rowOff>76200</xdr:rowOff>
    </xdr:to>
    <xdr:sp macro="" textlink="">
      <xdr:nvSpPr>
        <xdr:cNvPr id="633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93,221</a:t>
          </a:r>
        </a:p>
      </xdr:txBody>
    </xdr:sp>
    <xdr:clientData/>
  </xdr:twoCellAnchor>
  <xdr:twoCellAnchor>
    <xdr:from>
      <xdr:col>7</xdr:col>
      <xdr:colOff>63500</xdr:colOff>
      <xdr:row>81</xdr:row>
      <xdr:rowOff>73660</xdr:rowOff>
    </xdr:from>
    <xdr:to>
      <xdr:col>7</xdr:col>
      <xdr:colOff>241300</xdr:colOff>
      <xdr:row>81</xdr:row>
      <xdr:rowOff>73660</xdr:rowOff>
    </xdr:to>
    <xdr:cxnSp macro="">
      <xdr:nvCxnSpPr>
        <xdr:cNvPr id="6332" name="直線コネクタ 188"/>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109855</xdr:rowOff>
    </xdr:from>
    <xdr:to>
      <xdr:col>7</xdr:col>
      <xdr:colOff>152400</xdr:colOff>
      <xdr:row>82</xdr:row>
      <xdr:rowOff>128905</xdr:rowOff>
    </xdr:to>
    <xdr:cxnSp macro="">
      <xdr:nvCxnSpPr>
        <xdr:cNvPr id="6333" name="直線コネクタ 189"/>
        <xdr:cNvCxnSpPr/>
      </xdr:nvCxnSpPr>
      <xdr:spPr>
        <a:xfrm>
          <a:off x="4114800" y="1416875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82</xdr:row>
      <xdr:rowOff>130810</xdr:rowOff>
    </xdr:from>
    <xdr:to>
      <xdr:col>8</xdr:col>
      <xdr:colOff>317500</xdr:colOff>
      <xdr:row>84</xdr:row>
      <xdr:rowOff>46990</xdr:rowOff>
    </xdr:to>
    <xdr:sp macro="" textlink="">
      <xdr:nvSpPr>
        <xdr:cNvPr id="6334" name="人件費・物件費等の状況平均値テキスト"/>
        <xdr:cNvSpPr txBox="1"/>
      </xdr:nvSpPr>
      <xdr:spPr>
        <a:xfrm>
          <a:off x="5041900" y="14189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144,193</a:t>
          </a:r>
        </a:p>
      </xdr:txBody>
    </xdr:sp>
    <xdr:clientData/>
  </xdr:twoCellAnchor>
  <xdr:twoCellAnchor>
    <xdr:from>
      <xdr:col>7</xdr:col>
      <xdr:colOff>101600</xdr:colOff>
      <xdr:row>82</xdr:row>
      <xdr:rowOff>158750</xdr:rowOff>
    </xdr:from>
    <xdr:to>
      <xdr:col>7</xdr:col>
      <xdr:colOff>203200</xdr:colOff>
      <xdr:row>83</xdr:row>
      <xdr:rowOff>88900</xdr:rowOff>
    </xdr:to>
    <xdr:sp macro="" textlink="">
      <xdr:nvSpPr>
        <xdr:cNvPr id="6335" name="フローチャート : 判断 191"/>
        <xdr:cNvSpPr/>
      </xdr:nvSpPr>
      <xdr:spPr>
        <a:xfrm>
          <a:off x="49022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82</xdr:row>
      <xdr:rowOff>106680</xdr:rowOff>
    </xdr:from>
    <xdr:to>
      <xdr:col>6</xdr:col>
      <xdr:colOff>0</xdr:colOff>
      <xdr:row>82</xdr:row>
      <xdr:rowOff>109855</xdr:rowOff>
    </xdr:to>
    <xdr:cxnSp macro="">
      <xdr:nvCxnSpPr>
        <xdr:cNvPr id="6336" name="直線コネクタ 192"/>
        <xdr:cNvCxnSpPr/>
      </xdr:nvCxnSpPr>
      <xdr:spPr>
        <a:xfrm>
          <a:off x="3225800" y="14165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26035</xdr:rowOff>
    </xdr:from>
    <xdr:to>
      <xdr:col>6</xdr:col>
      <xdr:colOff>50800</xdr:colOff>
      <xdr:row>83</xdr:row>
      <xdr:rowOff>127635</xdr:rowOff>
    </xdr:to>
    <xdr:sp macro="" textlink="">
      <xdr:nvSpPr>
        <xdr:cNvPr id="6337" name="フローチャート : 判断 193"/>
        <xdr:cNvSpPr/>
      </xdr:nvSpPr>
      <xdr:spPr>
        <a:xfrm>
          <a:off x="40640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83</xdr:row>
      <xdr:rowOff>112395</xdr:rowOff>
    </xdr:from>
    <xdr:to>
      <xdr:col>6</xdr:col>
      <xdr:colOff>355600</xdr:colOff>
      <xdr:row>85</xdr:row>
      <xdr:rowOff>27940</xdr:rowOff>
    </xdr:to>
    <xdr:sp macro="" textlink="">
      <xdr:nvSpPr>
        <xdr:cNvPr id="6338" name="テキスト ボックス 194"/>
        <xdr:cNvSpPr txBox="1"/>
      </xdr:nvSpPr>
      <xdr:spPr>
        <a:xfrm>
          <a:off x="3733800" y="14342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150,587</a:t>
          </a:r>
        </a:p>
      </xdr:txBody>
    </xdr:sp>
    <xdr:clientData/>
  </xdr:twoCellAnchor>
  <xdr:twoCellAnchor>
    <xdr:from>
      <xdr:col>3</xdr:col>
      <xdr:colOff>279400</xdr:colOff>
      <xdr:row>82</xdr:row>
      <xdr:rowOff>72390</xdr:rowOff>
    </xdr:from>
    <xdr:to>
      <xdr:col>4</xdr:col>
      <xdr:colOff>482600</xdr:colOff>
      <xdr:row>82</xdr:row>
      <xdr:rowOff>106680</xdr:rowOff>
    </xdr:to>
    <xdr:cxnSp macro="">
      <xdr:nvCxnSpPr>
        <xdr:cNvPr id="6339" name="直線コネクタ 195"/>
        <xdr:cNvCxnSpPr/>
      </xdr:nvCxnSpPr>
      <xdr:spPr>
        <a:xfrm>
          <a:off x="2336800" y="141312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103505</xdr:rowOff>
    </xdr:from>
    <xdr:to>
      <xdr:col>4</xdr:col>
      <xdr:colOff>533400</xdr:colOff>
      <xdr:row>83</xdr:row>
      <xdr:rowOff>33655</xdr:rowOff>
    </xdr:to>
    <xdr:sp macro="" textlink="">
      <xdr:nvSpPr>
        <xdr:cNvPr id="6340" name="フローチャート : 判断 196"/>
        <xdr:cNvSpPr/>
      </xdr:nvSpPr>
      <xdr:spPr>
        <a:xfrm>
          <a:off x="31750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83</xdr:row>
      <xdr:rowOff>18415</xdr:rowOff>
    </xdr:from>
    <xdr:to>
      <xdr:col>5</xdr:col>
      <xdr:colOff>177800</xdr:colOff>
      <xdr:row>84</xdr:row>
      <xdr:rowOff>105410</xdr:rowOff>
    </xdr:to>
    <xdr:sp macro="" textlink="">
      <xdr:nvSpPr>
        <xdr:cNvPr id="6341" name="テキスト ボックス 197"/>
        <xdr:cNvSpPr txBox="1"/>
      </xdr:nvSpPr>
      <xdr:spPr>
        <a:xfrm>
          <a:off x="2844800" y="14248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135,076</a:t>
          </a:r>
        </a:p>
      </xdr:txBody>
    </xdr:sp>
    <xdr:clientData/>
  </xdr:twoCellAnchor>
  <xdr:twoCellAnchor>
    <xdr:from>
      <xdr:col>2</xdr:col>
      <xdr:colOff>76200</xdr:colOff>
      <xdr:row>82</xdr:row>
      <xdr:rowOff>72390</xdr:rowOff>
    </xdr:from>
    <xdr:to>
      <xdr:col>3</xdr:col>
      <xdr:colOff>279400</xdr:colOff>
      <xdr:row>82</xdr:row>
      <xdr:rowOff>92075</xdr:rowOff>
    </xdr:to>
    <xdr:cxnSp macro="">
      <xdr:nvCxnSpPr>
        <xdr:cNvPr id="6342" name="直線コネクタ 198"/>
        <xdr:cNvCxnSpPr/>
      </xdr:nvCxnSpPr>
      <xdr:spPr>
        <a:xfrm flipV="1">
          <a:off x="1447800" y="141312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92075</xdr:rowOff>
    </xdr:from>
    <xdr:to>
      <xdr:col>3</xdr:col>
      <xdr:colOff>330200</xdr:colOff>
      <xdr:row>83</xdr:row>
      <xdr:rowOff>22225</xdr:rowOff>
    </xdr:to>
    <xdr:sp macro="" textlink="">
      <xdr:nvSpPr>
        <xdr:cNvPr id="6343" name="フローチャート : 判断 199"/>
        <xdr:cNvSpPr/>
      </xdr:nvSpPr>
      <xdr:spPr>
        <a:xfrm>
          <a:off x="22860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83</xdr:row>
      <xdr:rowOff>6985</xdr:rowOff>
    </xdr:from>
    <xdr:to>
      <xdr:col>3</xdr:col>
      <xdr:colOff>659765</xdr:colOff>
      <xdr:row>84</xdr:row>
      <xdr:rowOff>93980</xdr:rowOff>
    </xdr:to>
    <xdr:sp macro="" textlink="">
      <xdr:nvSpPr>
        <xdr:cNvPr id="6344" name="テキスト ボックス 200"/>
        <xdr:cNvSpPr txBox="1"/>
      </xdr:nvSpPr>
      <xdr:spPr>
        <a:xfrm>
          <a:off x="1955800" y="14237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133,196</a:t>
          </a:r>
        </a:p>
      </xdr:txBody>
    </xdr:sp>
    <xdr:clientData/>
  </xdr:twoCellAnchor>
  <xdr:twoCellAnchor>
    <xdr:from>
      <xdr:col>2</xdr:col>
      <xdr:colOff>25400</xdr:colOff>
      <xdr:row>82</xdr:row>
      <xdr:rowOff>64770</xdr:rowOff>
    </xdr:from>
    <xdr:to>
      <xdr:col>2</xdr:col>
      <xdr:colOff>127000</xdr:colOff>
      <xdr:row>82</xdr:row>
      <xdr:rowOff>166370</xdr:rowOff>
    </xdr:to>
    <xdr:sp macro="" textlink="">
      <xdr:nvSpPr>
        <xdr:cNvPr id="6345" name="フローチャート : 判断 201"/>
        <xdr:cNvSpPr/>
      </xdr:nvSpPr>
      <xdr:spPr>
        <a:xfrm>
          <a:off x="1397000" y="141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82</xdr:row>
      <xdr:rowOff>151130</xdr:rowOff>
    </xdr:from>
    <xdr:to>
      <xdr:col>2</xdr:col>
      <xdr:colOff>456565</xdr:colOff>
      <xdr:row>84</xdr:row>
      <xdr:rowOff>67310</xdr:rowOff>
    </xdr:to>
    <xdr:sp macro="" textlink="">
      <xdr:nvSpPr>
        <xdr:cNvPr id="6346" name="テキスト ボックス 202"/>
        <xdr:cNvSpPr txBox="1"/>
      </xdr:nvSpPr>
      <xdr:spPr>
        <a:xfrm>
          <a:off x="1066800" y="14210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128,637</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47" name="テキスト ボックス 203"/>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48"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49" name="テキスト ボックス 205"/>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0"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1"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82</xdr:row>
      <xdr:rowOff>78105</xdr:rowOff>
    </xdr:from>
    <xdr:to>
      <xdr:col>7</xdr:col>
      <xdr:colOff>203200</xdr:colOff>
      <xdr:row>83</xdr:row>
      <xdr:rowOff>8255</xdr:rowOff>
    </xdr:to>
    <xdr:sp macro="" textlink="">
      <xdr:nvSpPr>
        <xdr:cNvPr id="6352" name="円/楕円 208"/>
        <xdr:cNvSpPr/>
      </xdr:nvSpPr>
      <xdr:spPr>
        <a:xfrm>
          <a:off x="4902200" y="141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81</xdr:row>
      <xdr:rowOff>94615</xdr:rowOff>
    </xdr:from>
    <xdr:to>
      <xdr:col>8</xdr:col>
      <xdr:colOff>317500</xdr:colOff>
      <xdr:row>83</xdr:row>
      <xdr:rowOff>10795</xdr:rowOff>
    </xdr:to>
    <xdr:sp macro="" textlink="">
      <xdr:nvSpPr>
        <xdr:cNvPr id="6353" name="人件費・物件費等の状況該当値テキスト"/>
        <xdr:cNvSpPr txBox="1"/>
      </xdr:nvSpPr>
      <xdr:spPr>
        <a:xfrm>
          <a:off x="5041900" y="1398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130,865</a:t>
          </a:r>
        </a:p>
      </xdr:txBody>
    </xdr:sp>
    <xdr:clientData/>
  </xdr:twoCellAnchor>
  <xdr:twoCellAnchor>
    <xdr:from>
      <xdr:col>5</xdr:col>
      <xdr:colOff>635000</xdr:colOff>
      <xdr:row>82</xdr:row>
      <xdr:rowOff>59055</xdr:rowOff>
    </xdr:from>
    <xdr:to>
      <xdr:col>6</xdr:col>
      <xdr:colOff>50800</xdr:colOff>
      <xdr:row>82</xdr:row>
      <xdr:rowOff>160655</xdr:rowOff>
    </xdr:to>
    <xdr:sp macro="" textlink="">
      <xdr:nvSpPr>
        <xdr:cNvPr id="6354" name="円/楕円 210"/>
        <xdr:cNvSpPr/>
      </xdr:nvSpPr>
      <xdr:spPr>
        <a:xfrm>
          <a:off x="40640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80</xdr:row>
      <xdr:rowOff>170815</xdr:rowOff>
    </xdr:from>
    <xdr:to>
      <xdr:col>6</xdr:col>
      <xdr:colOff>355600</xdr:colOff>
      <xdr:row>82</xdr:row>
      <xdr:rowOff>86360</xdr:rowOff>
    </xdr:to>
    <xdr:sp macro="" textlink="">
      <xdr:nvSpPr>
        <xdr:cNvPr id="6355" name="テキスト ボックス 211"/>
        <xdr:cNvSpPr txBox="1"/>
      </xdr:nvSpPr>
      <xdr:spPr>
        <a:xfrm>
          <a:off x="3733800" y="138868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127,644</a:t>
          </a:r>
        </a:p>
      </xdr:txBody>
    </xdr:sp>
    <xdr:clientData/>
  </xdr:twoCellAnchor>
  <xdr:twoCellAnchor>
    <xdr:from>
      <xdr:col>4</xdr:col>
      <xdr:colOff>431800</xdr:colOff>
      <xdr:row>82</xdr:row>
      <xdr:rowOff>55880</xdr:rowOff>
    </xdr:from>
    <xdr:to>
      <xdr:col>4</xdr:col>
      <xdr:colOff>533400</xdr:colOff>
      <xdr:row>82</xdr:row>
      <xdr:rowOff>157480</xdr:rowOff>
    </xdr:to>
    <xdr:sp macro="" textlink="">
      <xdr:nvSpPr>
        <xdr:cNvPr id="6356" name="円/楕円 212"/>
        <xdr:cNvSpPr/>
      </xdr:nvSpPr>
      <xdr:spPr>
        <a:xfrm>
          <a:off x="31750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80</xdr:row>
      <xdr:rowOff>167640</xdr:rowOff>
    </xdr:from>
    <xdr:to>
      <xdr:col>5</xdr:col>
      <xdr:colOff>177800</xdr:colOff>
      <xdr:row>82</xdr:row>
      <xdr:rowOff>83185</xdr:rowOff>
    </xdr:to>
    <xdr:sp macro="" textlink="">
      <xdr:nvSpPr>
        <xdr:cNvPr id="6357" name="テキスト ボックス 213"/>
        <xdr:cNvSpPr txBox="1"/>
      </xdr:nvSpPr>
      <xdr:spPr>
        <a:xfrm>
          <a:off x="2844800" y="13883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127,169</a:t>
          </a:r>
        </a:p>
      </xdr:txBody>
    </xdr:sp>
    <xdr:clientData/>
  </xdr:twoCellAnchor>
  <xdr:twoCellAnchor>
    <xdr:from>
      <xdr:col>3</xdr:col>
      <xdr:colOff>228600</xdr:colOff>
      <xdr:row>82</xdr:row>
      <xdr:rowOff>21590</xdr:rowOff>
    </xdr:from>
    <xdr:to>
      <xdr:col>3</xdr:col>
      <xdr:colOff>330200</xdr:colOff>
      <xdr:row>82</xdr:row>
      <xdr:rowOff>123190</xdr:rowOff>
    </xdr:to>
    <xdr:sp macro="" textlink="">
      <xdr:nvSpPr>
        <xdr:cNvPr id="6358" name="円/楕円 214"/>
        <xdr:cNvSpPr/>
      </xdr:nvSpPr>
      <xdr:spPr>
        <a:xfrm>
          <a:off x="22860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80</xdr:row>
      <xdr:rowOff>133350</xdr:rowOff>
    </xdr:from>
    <xdr:to>
      <xdr:col>3</xdr:col>
      <xdr:colOff>659765</xdr:colOff>
      <xdr:row>82</xdr:row>
      <xdr:rowOff>48895</xdr:rowOff>
    </xdr:to>
    <xdr:sp macro="" textlink="">
      <xdr:nvSpPr>
        <xdr:cNvPr id="6359" name="テキスト ボックス 215"/>
        <xdr:cNvSpPr txBox="1"/>
      </xdr:nvSpPr>
      <xdr:spPr>
        <a:xfrm>
          <a:off x="1955800" y="13849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121,498</a:t>
          </a:r>
        </a:p>
      </xdr:txBody>
    </xdr:sp>
    <xdr:clientData/>
  </xdr:twoCellAnchor>
  <xdr:twoCellAnchor>
    <xdr:from>
      <xdr:col>2</xdr:col>
      <xdr:colOff>25400</xdr:colOff>
      <xdr:row>82</xdr:row>
      <xdr:rowOff>41275</xdr:rowOff>
    </xdr:from>
    <xdr:to>
      <xdr:col>2</xdr:col>
      <xdr:colOff>127000</xdr:colOff>
      <xdr:row>82</xdr:row>
      <xdr:rowOff>143510</xdr:rowOff>
    </xdr:to>
    <xdr:sp macro="" textlink="">
      <xdr:nvSpPr>
        <xdr:cNvPr id="6360" name="円/楕円 216"/>
        <xdr:cNvSpPr/>
      </xdr:nvSpPr>
      <xdr:spPr>
        <a:xfrm>
          <a:off x="13970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80</xdr:row>
      <xdr:rowOff>153035</xdr:rowOff>
    </xdr:from>
    <xdr:to>
      <xdr:col>2</xdr:col>
      <xdr:colOff>456565</xdr:colOff>
      <xdr:row>82</xdr:row>
      <xdr:rowOff>69215</xdr:rowOff>
    </xdr:to>
    <xdr:sp macro="" textlink="">
      <xdr:nvSpPr>
        <xdr:cNvPr id="6361" name="テキスト ボックス 217"/>
        <xdr:cNvSpPr txBox="1"/>
      </xdr:nvSpPr>
      <xdr:spPr>
        <a:xfrm>
          <a:off x="1066800" y="1386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124,737</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2"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3" name="テキスト ボックス 219"/>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4" name="テキスト ボックス 220"/>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[98.1]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5"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6"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5/12</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67"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68"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99.1</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69"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0"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96.4</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1"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2"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3"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4"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ラスパイレス指数については，給与の総合的見直しによる現給保障対象職員数の割合が低くなったこと等による要因が考えられるが，全国市の類似団体平均をやや上回った。</a:t>
          </a:r>
        </a:p>
        <a:p>
          <a:pPr algn="l"/>
          <a:r>
            <a:rPr sz="1300" b="0" i="0" u="none" strike="noStrike" baseline="0">
              <a:solidFill>
                <a:srgbClr val="000000"/>
              </a:solidFill>
              <a:latin typeface="ＭＳ Ｐゴシック"/>
              <a:ea typeface="ＭＳ Ｐゴシック"/>
            </a:rPr>
            <a:t>　引き続き行財政改革に取り組み，適正な定員管理を行っていく。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5"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6" name="テキスト ボックス 232"/>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111.0</a:t>
          </a:r>
        </a:p>
      </xdr:txBody>
    </xdr:sp>
    <xdr:clientData/>
  </xdr:twoCellAnchor>
  <xdr:twoCellAnchor>
    <xdr:from>
      <xdr:col>18</xdr:col>
      <xdr:colOff>482600</xdr:colOff>
      <xdr:row>90</xdr:row>
      <xdr:rowOff>36195</xdr:rowOff>
    </xdr:from>
    <xdr:to>
      <xdr:col>26</xdr:col>
      <xdr:colOff>76200</xdr:colOff>
      <xdr:row>90</xdr:row>
      <xdr:rowOff>36195</xdr:rowOff>
    </xdr:to>
    <xdr:cxnSp macro="">
      <xdr:nvCxnSpPr>
        <xdr:cNvPr id="6377" name="直線コネクタ 233"/>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65405</xdr:rowOff>
    </xdr:from>
    <xdr:to>
      <xdr:col>18</xdr:col>
      <xdr:colOff>481965</xdr:colOff>
      <xdr:row>90</xdr:row>
      <xdr:rowOff>152400</xdr:rowOff>
    </xdr:to>
    <xdr:sp macro="" textlink="">
      <xdr:nvSpPr>
        <xdr:cNvPr id="6378" name="テキスト ボックス 234"/>
        <xdr:cNvSpPr txBox="1"/>
      </xdr:nvSpPr>
      <xdr:spPr>
        <a:xfrm>
          <a:off x="12065000" y="1532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108.0</a:t>
          </a:r>
        </a:p>
      </xdr:txBody>
    </xdr:sp>
    <xdr:clientData/>
  </xdr:twoCellAnchor>
  <xdr:twoCellAnchor>
    <xdr:from>
      <xdr:col>18</xdr:col>
      <xdr:colOff>482600</xdr:colOff>
      <xdr:row>88</xdr:row>
      <xdr:rowOff>34290</xdr:rowOff>
    </xdr:from>
    <xdr:to>
      <xdr:col>26</xdr:col>
      <xdr:colOff>76200</xdr:colOff>
      <xdr:row>88</xdr:row>
      <xdr:rowOff>34290</xdr:rowOff>
    </xdr:to>
    <xdr:cxnSp macro="">
      <xdr:nvCxnSpPr>
        <xdr:cNvPr id="6379" name="直線コネクタ 235"/>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87</xdr:row>
      <xdr:rowOff>63500</xdr:rowOff>
    </xdr:from>
    <xdr:to>
      <xdr:col>18</xdr:col>
      <xdr:colOff>481965</xdr:colOff>
      <xdr:row>88</xdr:row>
      <xdr:rowOff>150495</xdr:rowOff>
    </xdr:to>
    <xdr:sp macro="" textlink="">
      <xdr:nvSpPr>
        <xdr:cNvPr id="6380" name="テキスト ボックス 236"/>
        <xdr:cNvSpPr txBox="1"/>
      </xdr:nvSpPr>
      <xdr:spPr>
        <a:xfrm>
          <a:off x="12065000" y="1497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105.0</a:t>
          </a:r>
        </a:p>
      </xdr:txBody>
    </xdr:sp>
    <xdr:clientData/>
  </xdr:twoCellAnchor>
  <xdr:twoCellAnchor>
    <xdr:from>
      <xdr:col>18</xdr:col>
      <xdr:colOff>482600</xdr:colOff>
      <xdr:row>86</xdr:row>
      <xdr:rowOff>32385</xdr:rowOff>
    </xdr:from>
    <xdr:to>
      <xdr:col>26</xdr:col>
      <xdr:colOff>76200</xdr:colOff>
      <xdr:row>86</xdr:row>
      <xdr:rowOff>32385</xdr:rowOff>
    </xdr:to>
    <xdr:cxnSp macro="">
      <xdr:nvCxnSpPr>
        <xdr:cNvPr id="6381" name="直線コネクタ 237"/>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85</xdr:row>
      <xdr:rowOff>61595</xdr:rowOff>
    </xdr:from>
    <xdr:to>
      <xdr:col>18</xdr:col>
      <xdr:colOff>481965</xdr:colOff>
      <xdr:row>86</xdr:row>
      <xdr:rowOff>149225</xdr:rowOff>
    </xdr:to>
    <xdr:sp macro="" textlink="">
      <xdr:nvSpPr>
        <xdr:cNvPr id="6382" name="テキスト ボックス 238"/>
        <xdr:cNvSpPr txBox="1"/>
      </xdr:nvSpPr>
      <xdr:spPr>
        <a:xfrm>
          <a:off x="12065000" y="1463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102.0</a:t>
          </a:r>
        </a:p>
      </xdr:txBody>
    </xdr:sp>
    <xdr:clientData/>
  </xdr:twoCellAnchor>
  <xdr:twoCellAnchor>
    <xdr:from>
      <xdr:col>18</xdr:col>
      <xdr:colOff>482600</xdr:colOff>
      <xdr:row>84</xdr:row>
      <xdr:rowOff>31115</xdr:rowOff>
    </xdr:from>
    <xdr:to>
      <xdr:col>26</xdr:col>
      <xdr:colOff>76200</xdr:colOff>
      <xdr:row>84</xdr:row>
      <xdr:rowOff>31115</xdr:rowOff>
    </xdr:to>
    <xdr:cxnSp macro="">
      <xdr:nvCxnSpPr>
        <xdr:cNvPr id="6383" name="直線コネクタ 239"/>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83</xdr:row>
      <xdr:rowOff>60325</xdr:rowOff>
    </xdr:from>
    <xdr:to>
      <xdr:col>18</xdr:col>
      <xdr:colOff>481965</xdr:colOff>
      <xdr:row>84</xdr:row>
      <xdr:rowOff>147955</xdr:rowOff>
    </xdr:to>
    <xdr:sp macro="" textlink="">
      <xdr:nvSpPr>
        <xdr:cNvPr id="6384" name="テキスト ボックス 240"/>
        <xdr:cNvSpPr txBox="1"/>
      </xdr:nvSpPr>
      <xdr:spPr>
        <a:xfrm>
          <a:off x="12065000" y="1429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99.0</a:t>
          </a:r>
        </a:p>
      </xdr:txBody>
    </xdr:sp>
    <xdr:clientData/>
  </xdr:twoCellAnchor>
  <xdr:twoCellAnchor>
    <xdr:from>
      <xdr:col>18</xdr:col>
      <xdr:colOff>482600</xdr:colOff>
      <xdr:row>82</xdr:row>
      <xdr:rowOff>29210</xdr:rowOff>
    </xdr:from>
    <xdr:to>
      <xdr:col>26</xdr:col>
      <xdr:colOff>76200</xdr:colOff>
      <xdr:row>82</xdr:row>
      <xdr:rowOff>29210</xdr:rowOff>
    </xdr:to>
    <xdr:cxnSp macro="">
      <xdr:nvCxnSpPr>
        <xdr:cNvPr id="6385" name="直線コネクタ 241"/>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81</xdr:row>
      <xdr:rowOff>58420</xdr:rowOff>
    </xdr:from>
    <xdr:to>
      <xdr:col>18</xdr:col>
      <xdr:colOff>481965</xdr:colOff>
      <xdr:row>82</xdr:row>
      <xdr:rowOff>146050</xdr:rowOff>
    </xdr:to>
    <xdr:sp macro="" textlink="">
      <xdr:nvSpPr>
        <xdr:cNvPr id="6386" name="テキスト ボックス 242"/>
        <xdr:cNvSpPr txBox="1"/>
      </xdr:nvSpPr>
      <xdr:spPr>
        <a:xfrm>
          <a:off x="12065000" y="1394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96.0</a:t>
          </a:r>
        </a:p>
      </xdr:txBody>
    </xdr:sp>
    <xdr:clientData/>
  </xdr:twoCellAnchor>
  <xdr:twoCellAnchor>
    <xdr:from>
      <xdr:col>18</xdr:col>
      <xdr:colOff>482600</xdr:colOff>
      <xdr:row>80</xdr:row>
      <xdr:rowOff>27305</xdr:rowOff>
    </xdr:from>
    <xdr:to>
      <xdr:col>26</xdr:col>
      <xdr:colOff>76200</xdr:colOff>
      <xdr:row>80</xdr:row>
      <xdr:rowOff>27305</xdr:rowOff>
    </xdr:to>
    <xdr:cxnSp macro="">
      <xdr:nvCxnSpPr>
        <xdr:cNvPr id="6387" name="直線コネクタ 243"/>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56515</xdr:rowOff>
    </xdr:from>
    <xdr:to>
      <xdr:col>18</xdr:col>
      <xdr:colOff>481965</xdr:colOff>
      <xdr:row>80</xdr:row>
      <xdr:rowOff>143510</xdr:rowOff>
    </xdr:to>
    <xdr:sp macro="" textlink="">
      <xdr:nvSpPr>
        <xdr:cNvPr id="6388" name="テキスト ボックス 244"/>
        <xdr:cNvSpPr txBox="1"/>
      </xdr:nvSpPr>
      <xdr:spPr>
        <a:xfrm>
          <a:off x="12065000" y="1360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93.0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89"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0" name="テキスト ボックス 246"/>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80</xdr:row>
      <xdr:rowOff>61595</xdr:rowOff>
    </xdr:from>
    <xdr:to>
      <xdr:col>24</xdr:col>
      <xdr:colOff>558800</xdr:colOff>
      <xdr:row>84</xdr:row>
      <xdr:rowOff>133985</xdr:rowOff>
    </xdr:to>
    <xdr:cxnSp macro="">
      <xdr:nvCxnSpPr>
        <xdr:cNvPr id="6392" name="直線コネクタ 248"/>
        <xdr:cNvCxnSpPr/>
      </xdr:nvCxnSpPr>
      <xdr:spPr>
        <a:xfrm flipV="1">
          <a:off x="17018000" y="13777595"/>
          <a:ext cx="0" cy="758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84</xdr:row>
      <xdr:rowOff>106045</xdr:rowOff>
    </xdr:from>
    <xdr:to>
      <xdr:col>26</xdr:col>
      <xdr:colOff>37465</xdr:colOff>
      <xdr:row>86</xdr:row>
      <xdr:rowOff>22225</xdr:rowOff>
    </xdr:to>
    <xdr:sp macro="" textlink="">
      <xdr:nvSpPr>
        <xdr:cNvPr id="6393" name="給与水準   （国との比較）最小値テキスト"/>
        <xdr:cNvSpPr txBox="1"/>
      </xdr:nvSpPr>
      <xdr:spPr>
        <a:xfrm>
          <a:off x="17106900" y="14507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99.9</a:t>
          </a:r>
        </a:p>
      </xdr:txBody>
    </xdr:sp>
    <xdr:clientData/>
  </xdr:twoCellAnchor>
  <xdr:twoCellAnchor>
    <xdr:from>
      <xdr:col>24</xdr:col>
      <xdr:colOff>469900</xdr:colOff>
      <xdr:row>84</xdr:row>
      <xdr:rowOff>133985</xdr:rowOff>
    </xdr:from>
    <xdr:to>
      <xdr:col>24</xdr:col>
      <xdr:colOff>647700</xdr:colOff>
      <xdr:row>84</xdr:row>
      <xdr:rowOff>133985</xdr:rowOff>
    </xdr:to>
    <xdr:cxnSp macro="">
      <xdr:nvCxnSpPr>
        <xdr:cNvPr id="6394" name="直線コネクタ 250"/>
        <xdr:cNvCxnSpPr/>
      </xdr:nvCxnSpPr>
      <xdr:spPr>
        <a:xfrm>
          <a:off x="16929100" y="1453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78</xdr:row>
      <xdr:rowOff>147955</xdr:rowOff>
    </xdr:from>
    <xdr:to>
      <xdr:col>26</xdr:col>
      <xdr:colOff>37465</xdr:colOff>
      <xdr:row>80</xdr:row>
      <xdr:rowOff>63500</xdr:rowOff>
    </xdr:to>
    <xdr:sp macro="" textlink="">
      <xdr:nvSpPr>
        <xdr:cNvPr id="6395" name="給与水準   （国との比較）最大値テキスト"/>
        <xdr:cNvSpPr txBox="1"/>
      </xdr:nvSpPr>
      <xdr:spPr>
        <a:xfrm>
          <a:off x="17106900" y="13521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93.3</a:t>
          </a:r>
        </a:p>
      </xdr:txBody>
    </xdr:sp>
    <xdr:clientData/>
  </xdr:twoCellAnchor>
  <xdr:twoCellAnchor>
    <xdr:from>
      <xdr:col>24</xdr:col>
      <xdr:colOff>469900</xdr:colOff>
      <xdr:row>80</xdr:row>
      <xdr:rowOff>61595</xdr:rowOff>
    </xdr:from>
    <xdr:to>
      <xdr:col>24</xdr:col>
      <xdr:colOff>647700</xdr:colOff>
      <xdr:row>80</xdr:row>
      <xdr:rowOff>61595</xdr:rowOff>
    </xdr:to>
    <xdr:cxnSp macro="">
      <xdr:nvCxnSpPr>
        <xdr:cNvPr id="6396" name="直線コネクタ 252"/>
        <xdr:cNvCxnSpPr/>
      </xdr:nvCxnSpPr>
      <xdr:spPr>
        <a:xfrm>
          <a:off x="16929100" y="1377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99060</xdr:rowOff>
    </xdr:from>
    <xdr:to>
      <xdr:col>24</xdr:col>
      <xdr:colOff>558800</xdr:colOff>
      <xdr:row>83</xdr:row>
      <xdr:rowOff>133350</xdr:rowOff>
    </xdr:to>
    <xdr:cxnSp macro="">
      <xdr:nvCxnSpPr>
        <xdr:cNvPr id="6397" name="直線コネクタ 253"/>
        <xdr:cNvCxnSpPr/>
      </xdr:nvCxnSpPr>
      <xdr:spPr>
        <a:xfrm flipV="1">
          <a:off x="16179800" y="143294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82</xdr:row>
      <xdr:rowOff>53340</xdr:rowOff>
    </xdr:from>
    <xdr:to>
      <xdr:col>26</xdr:col>
      <xdr:colOff>37465</xdr:colOff>
      <xdr:row>83</xdr:row>
      <xdr:rowOff>140335</xdr:rowOff>
    </xdr:to>
    <xdr:sp macro="" textlink="">
      <xdr:nvSpPr>
        <xdr:cNvPr id="6398" name="給与水準   （国との比較）平均値テキスト"/>
        <xdr:cNvSpPr txBox="1"/>
      </xdr:nvSpPr>
      <xdr:spPr>
        <a:xfrm>
          <a:off x="17106900" y="141122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98.0</a:t>
          </a:r>
        </a:p>
      </xdr:txBody>
    </xdr:sp>
    <xdr:clientData/>
  </xdr:twoCellAnchor>
  <xdr:twoCellAnchor>
    <xdr:from>
      <xdr:col>24</xdr:col>
      <xdr:colOff>508000</xdr:colOff>
      <xdr:row>83</xdr:row>
      <xdr:rowOff>36830</xdr:rowOff>
    </xdr:from>
    <xdr:to>
      <xdr:col>24</xdr:col>
      <xdr:colOff>609600</xdr:colOff>
      <xdr:row>83</xdr:row>
      <xdr:rowOff>138430</xdr:rowOff>
    </xdr:to>
    <xdr:sp macro="" textlink="">
      <xdr:nvSpPr>
        <xdr:cNvPr id="6399" name="フローチャート : 判断 255"/>
        <xdr:cNvSpPr/>
      </xdr:nvSpPr>
      <xdr:spPr>
        <a:xfrm>
          <a:off x="169672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83</xdr:row>
      <xdr:rowOff>64135</xdr:rowOff>
    </xdr:from>
    <xdr:to>
      <xdr:col>23</xdr:col>
      <xdr:colOff>406400</xdr:colOff>
      <xdr:row>83</xdr:row>
      <xdr:rowOff>133350</xdr:rowOff>
    </xdr:to>
    <xdr:cxnSp macro="">
      <xdr:nvCxnSpPr>
        <xdr:cNvPr id="6400" name="直線コネクタ 256"/>
        <xdr:cNvCxnSpPr/>
      </xdr:nvCxnSpPr>
      <xdr:spPr>
        <a:xfrm>
          <a:off x="15290800" y="1429448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6401"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82</xdr:row>
      <xdr:rowOff>22860</xdr:rowOff>
    </xdr:from>
    <xdr:to>
      <xdr:col>24</xdr:col>
      <xdr:colOff>76200</xdr:colOff>
      <xdr:row>83</xdr:row>
      <xdr:rowOff>110490</xdr:rowOff>
    </xdr:to>
    <xdr:sp macro="" textlink="">
      <xdr:nvSpPr>
        <xdr:cNvPr id="6402" name="テキスト ボックス 258"/>
        <xdr:cNvSpPr txBox="1"/>
      </xdr:nvSpPr>
      <xdr:spPr>
        <a:xfrm>
          <a:off x="15798800" y="1408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98.4</a:t>
          </a:r>
        </a:p>
      </xdr:txBody>
    </xdr:sp>
    <xdr:clientData/>
  </xdr:twoCellAnchor>
  <xdr:twoCellAnchor>
    <xdr:from>
      <xdr:col>21</xdr:col>
      <xdr:colOff>0</xdr:colOff>
      <xdr:row>83</xdr:row>
      <xdr:rowOff>64135</xdr:rowOff>
    </xdr:from>
    <xdr:to>
      <xdr:col>22</xdr:col>
      <xdr:colOff>203200</xdr:colOff>
      <xdr:row>83</xdr:row>
      <xdr:rowOff>167640</xdr:rowOff>
    </xdr:to>
    <xdr:cxnSp macro="">
      <xdr:nvCxnSpPr>
        <xdr:cNvPr id="6403" name="直線コネクタ 259"/>
        <xdr:cNvCxnSpPr/>
      </xdr:nvCxnSpPr>
      <xdr:spPr>
        <a:xfrm flipV="1">
          <a:off x="14401800" y="142944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1905</xdr:rowOff>
    </xdr:from>
    <xdr:to>
      <xdr:col>22</xdr:col>
      <xdr:colOff>254000</xdr:colOff>
      <xdr:row>83</xdr:row>
      <xdr:rowOff>103505</xdr:rowOff>
    </xdr:to>
    <xdr:sp macro="" textlink="">
      <xdr:nvSpPr>
        <xdr:cNvPr id="6404" name="フローチャート : 判断 260"/>
        <xdr:cNvSpPr/>
      </xdr:nvSpPr>
      <xdr:spPr>
        <a:xfrm>
          <a:off x="152400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81</xdr:row>
      <xdr:rowOff>113665</xdr:rowOff>
    </xdr:from>
    <xdr:to>
      <xdr:col>22</xdr:col>
      <xdr:colOff>584200</xdr:colOff>
      <xdr:row>83</xdr:row>
      <xdr:rowOff>29210</xdr:rowOff>
    </xdr:to>
    <xdr:sp macro="" textlink="">
      <xdr:nvSpPr>
        <xdr:cNvPr id="6405" name="テキスト ボックス 261"/>
        <xdr:cNvSpPr txBox="1"/>
      </xdr:nvSpPr>
      <xdr:spPr>
        <a:xfrm>
          <a:off x="14909800" y="1400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97.7</a:t>
          </a:r>
        </a:p>
      </xdr:txBody>
    </xdr:sp>
    <xdr:clientData/>
  </xdr:twoCellAnchor>
  <xdr:twoCellAnchor>
    <xdr:from>
      <xdr:col>19</xdr:col>
      <xdr:colOff>482600</xdr:colOff>
      <xdr:row>83</xdr:row>
      <xdr:rowOff>167640</xdr:rowOff>
    </xdr:from>
    <xdr:to>
      <xdr:col>21</xdr:col>
      <xdr:colOff>0</xdr:colOff>
      <xdr:row>89</xdr:row>
      <xdr:rowOff>69850</xdr:rowOff>
    </xdr:to>
    <xdr:cxnSp macro="">
      <xdr:nvCxnSpPr>
        <xdr:cNvPr id="6406" name="直線コネクタ 262"/>
        <xdr:cNvCxnSpPr/>
      </xdr:nvCxnSpPr>
      <xdr:spPr>
        <a:xfrm flipV="1">
          <a:off x="13512800" y="14397990"/>
          <a:ext cx="889000" cy="930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127635</xdr:rowOff>
    </xdr:from>
    <xdr:to>
      <xdr:col>21</xdr:col>
      <xdr:colOff>50800</xdr:colOff>
      <xdr:row>83</xdr:row>
      <xdr:rowOff>57785</xdr:rowOff>
    </xdr:to>
    <xdr:sp macro="" textlink="">
      <xdr:nvSpPr>
        <xdr:cNvPr id="6407" name="フローチャート : 判断 263"/>
        <xdr:cNvSpPr/>
      </xdr:nvSpPr>
      <xdr:spPr>
        <a:xfrm>
          <a:off x="143510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81</xdr:row>
      <xdr:rowOff>67945</xdr:rowOff>
    </xdr:from>
    <xdr:to>
      <xdr:col>21</xdr:col>
      <xdr:colOff>381000</xdr:colOff>
      <xdr:row>82</xdr:row>
      <xdr:rowOff>154940</xdr:rowOff>
    </xdr:to>
    <xdr:sp macro="" textlink="">
      <xdr:nvSpPr>
        <xdr:cNvPr id="6408" name="テキスト ボックス 264"/>
        <xdr:cNvSpPr txBox="1"/>
      </xdr:nvSpPr>
      <xdr:spPr>
        <a:xfrm>
          <a:off x="14020800" y="13955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97.3</a:t>
          </a:r>
        </a:p>
      </xdr:txBody>
    </xdr:sp>
    <xdr:clientData/>
  </xdr:twoCellAnchor>
  <xdr:twoCellAnchor>
    <xdr:from>
      <xdr:col>19</xdr:col>
      <xdr:colOff>431800</xdr:colOff>
      <xdr:row>88</xdr:row>
      <xdr:rowOff>18415</xdr:rowOff>
    </xdr:from>
    <xdr:to>
      <xdr:col>19</xdr:col>
      <xdr:colOff>533400</xdr:colOff>
      <xdr:row>88</xdr:row>
      <xdr:rowOff>120650</xdr:rowOff>
    </xdr:to>
    <xdr:sp macro="" textlink="">
      <xdr:nvSpPr>
        <xdr:cNvPr id="6409" name="フローチャート : 判断 265"/>
        <xdr:cNvSpPr/>
      </xdr:nvSpPr>
      <xdr:spPr>
        <a:xfrm>
          <a:off x="13462000" y="15106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86</xdr:row>
      <xdr:rowOff>130175</xdr:rowOff>
    </xdr:from>
    <xdr:to>
      <xdr:col>20</xdr:col>
      <xdr:colOff>177800</xdr:colOff>
      <xdr:row>88</xdr:row>
      <xdr:rowOff>46355</xdr:rowOff>
    </xdr:to>
    <xdr:sp macro="" textlink="">
      <xdr:nvSpPr>
        <xdr:cNvPr id="6410" name="テキスト ボックス 266"/>
        <xdr:cNvSpPr txBox="1"/>
      </xdr:nvSpPr>
      <xdr:spPr>
        <a:xfrm>
          <a:off x="13131800" y="1487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105.3</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1" name="テキスト ボックス 267"/>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2" name="テキスト ボックス 268"/>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3" name="テキスト ボックス 269"/>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4"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5"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83</xdr:row>
      <xdr:rowOff>48260</xdr:rowOff>
    </xdr:from>
    <xdr:to>
      <xdr:col>24</xdr:col>
      <xdr:colOff>609600</xdr:colOff>
      <xdr:row>83</xdr:row>
      <xdr:rowOff>149860</xdr:rowOff>
    </xdr:to>
    <xdr:sp macro="" textlink="">
      <xdr:nvSpPr>
        <xdr:cNvPr id="6416" name="円/楕円 272"/>
        <xdr:cNvSpPr/>
      </xdr:nvSpPr>
      <xdr:spPr>
        <a:xfrm>
          <a:off x="169672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83</xdr:row>
      <xdr:rowOff>20320</xdr:rowOff>
    </xdr:from>
    <xdr:to>
      <xdr:col>26</xdr:col>
      <xdr:colOff>37465</xdr:colOff>
      <xdr:row>84</xdr:row>
      <xdr:rowOff>107315</xdr:rowOff>
    </xdr:to>
    <xdr:sp macro="" textlink="">
      <xdr:nvSpPr>
        <xdr:cNvPr id="6417" name="給与水準   （国との比較）該当値テキスト"/>
        <xdr:cNvSpPr txBox="1"/>
      </xdr:nvSpPr>
      <xdr:spPr>
        <a:xfrm>
          <a:off x="17106900" y="14250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98.1</a:t>
          </a:r>
        </a:p>
      </xdr:txBody>
    </xdr:sp>
    <xdr:clientData/>
  </xdr:twoCellAnchor>
  <xdr:twoCellAnchor>
    <xdr:from>
      <xdr:col>23</xdr:col>
      <xdr:colOff>355600</xdr:colOff>
      <xdr:row>83</xdr:row>
      <xdr:rowOff>82550</xdr:rowOff>
    </xdr:from>
    <xdr:to>
      <xdr:col>23</xdr:col>
      <xdr:colOff>457200</xdr:colOff>
      <xdr:row>84</xdr:row>
      <xdr:rowOff>12700</xdr:rowOff>
    </xdr:to>
    <xdr:sp macro="" textlink="">
      <xdr:nvSpPr>
        <xdr:cNvPr id="6418" name="円/楕円 274"/>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83</xdr:row>
      <xdr:rowOff>168910</xdr:rowOff>
    </xdr:from>
    <xdr:to>
      <xdr:col>24</xdr:col>
      <xdr:colOff>76200</xdr:colOff>
      <xdr:row>85</xdr:row>
      <xdr:rowOff>84455</xdr:rowOff>
    </xdr:to>
    <xdr:sp macro="" textlink="">
      <xdr:nvSpPr>
        <xdr:cNvPr id="6419" name="テキスト ボックス 275"/>
        <xdr:cNvSpPr txBox="1"/>
      </xdr:nvSpPr>
      <xdr:spPr>
        <a:xfrm>
          <a:off x="15798800" y="14399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98.4</a:t>
          </a:r>
        </a:p>
      </xdr:txBody>
    </xdr:sp>
    <xdr:clientData/>
  </xdr:twoCellAnchor>
  <xdr:twoCellAnchor>
    <xdr:from>
      <xdr:col>22</xdr:col>
      <xdr:colOff>152400</xdr:colOff>
      <xdr:row>83</xdr:row>
      <xdr:rowOff>13335</xdr:rowOff>
    </xdr:from>
    <xdr:to>
      <xdr:col>22</xdr:col>
      <xdr:colOff>254000</xdr:colOff>
      <xdr:row>83</xdr:row>
      <xdr:rowOff>114935</xdr:rowOff>
    </xdr:to>
    <xdr:sp macro="" textlink="">
      <xdr:nvSpPr>
        <xdr:cNvPr id="6420" name="円/楕円 276"/>
        <xdr:cNvSpPr/>
      </xdr:nvSpPr>
      <xdr:spPr>
        <a:xfrm>
          <a:off x="152400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83</xdr:row>
      <xdr:rowOff>99695</xdr:rowOff>
    </xdr:from>
    <xdr:to>
      <xdr:col>22</xdr:col>
      <xdr:colOff>584200</xdr:colOff>
      <xdr:row>85</xdr:row>
      <xdr:rowOff>15240</xdr:rowOff>
    </xdr:to>
    <xdr:sp macro="" textlink="">
      <xdr:nvSpPr>
        <xdr:cNvPr id="6421" name="テキスト ボックス 277"/>
        <xdr:cNvSpPr txBox="1"/>
      </xdr:nvSpPr>
      <xdr:spPr>
        <a:xfrm>
          <a:off x="14909800" y="1433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97.8</a:t>
          </a:r>
        </a:p>
      </xdr:txBody>
    </xdr:sp>
    <xdr:clientData/>
  </xdr:twoCellAnchor>
  <xdr:twoCellAnchor>
    <xdr:from>
      <xdr:col>20</xdr:col>
      <xdr:colOff>635000</xdr:colOff>
      <xdr:row>83</xdr:row>
      <xdr:rowOff>116840</xdr:rowOff>
    </xdr:from>
    <xdr:to>
      <xdr:col>21</xdr:col>
      <xdr:colOff>50800</xdr:colOff>
      <xdr:row>84</xdr:row>
      <xdr:rowOff>46990</xdr:rowOff>
    </xdr:to>
    <xdr:sp macro="" textlink="">
      <xdr:nvSpPr>
        <xdr:cNvPr id="6422" name="円/楕円 278"/>
        <xdr:cNvSpPr/>
      </xdr:nvSpPr>
      <xdr:spPr>
        <a:xfrm>
          <a:off x="14351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84</xdr:row>
      <xdr:rowOff>31750</xdr:rowOff>
    </xdr:from>
    <xdr:to>
      <xdr:col>21</xdr:col>
      <xdr:colOff>381000</xdr:colOff>
      <xdr:row>85</xdr:row>
      <xdr:rowOff>118745</xdr:rowOff>
    </xdr:to>
    <xdr:sp macro="" textlink="">
      <xdr:nvSpPr>
        <xdr:cNvPr id="6423" name="テキスト ボックス 279"/>
        <xdr:cNvSpPr txBox="1"/>
      </xdr:nvSpPr>
      <xdr:spPr>
        <a:xfrm>
          <a:off x="14020800" y="1443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98.7</a:t>
          </a:r>
        </a:p>
      </xdr:txBody>
    </xdr:sp>
    <xdr:clientData/>
  </xdr:twoCellAnchor>
  <xdr:twoCellAnchor>
    <xdr:from>
      <xdr:col>19</xdr:col>
      <xdr:colOff>431800</xdr:colOff>
      <xdr:row>89</xdr:row>
      <xdr:rowOff>19050</xdr:rowOff>
    </xdr:from>
    <xdr:to>
      <xdr:col>19</xdr:col>
      <xdr:colOff>533400</xdr:colOff>
      <xdr:row>89</xdr:row>
      <xdr:rowOff>120650</xdr:rowOff>
    </xdr:to>
    <xdr:sp macro="" textlink="">
      <xdr:nvSpPr>
        <xdr:cNvPr id="6424" name="円/楕円 280"/>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89</xdr:row>
      <xdr:rowOff>105410</xdr:rowOff>
    </xdr:from>
    <xdr:to>
      <xdr:col>20</xdr:col>
      <xdr:colOff>177800</xdr:colOff>
      <xdr:row>91</xdr:row>
      <xdr:rowOff>21590</xdr:rowOff>
    </xdr:to>
    <xdr:sp macro="" textlink="">
      <xdr:nvSpPr>
        <xdr:cNvPr id="6425" name="テキスト ボックス 281"/>
        <xdr:cNvSpPr txBox="1"/>
      </xdr:nvSpPr>
      <xdr:spPr>
        <a:xfrm>
          <a:off x="13131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106.8</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6"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27" name="テキスト ボックス 283"/>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28" name="テキスト ボックス 284"/>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[5.81人]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29"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0"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2/12</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1"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2"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7.90</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3"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4"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6.83</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5"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6"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7"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38"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普通会計部門において，平成２７年度の５４３名から平成２８年度は，５４６名と１名の増となった。</a:t>
          </a:r>
        </a:p>
        <a:p>
          <a:pPr algn="l"/>
          <a:r>
            <a:rPr sz="1300" b="0" i="0" u="none" strike="noStrike" baseline="0">
              <a:solidFill>
                <a:srgbClr val="000000"/>
              </a:solidFill>
              <a:latin typeface="ＭＳ Ｐゴシック"/>
              <a:ea typeface="ＭＳ Ｐゴシック"/>
            </a:rPr>
            <a:t>　定員管理の適正化を図る計画の目標職員数よりも低い数値となっており，類似団体に比べても低い状況となっている。</a:t>
          </a:r>
        </a:p>
        <a:p>
          <a:pPr algn="l"/>
          <a:r>
            <a:rPr sz="1300" b="0" i="0" u="none" strike="noStrike" baseline="0">
              <a:solidFill>
                <a:srgbClr val="000000"/>
              </a:solidFill>
              <a:latin typeface="ＭＳ Ｐゴシック"/>
              <a:ea typeface="ＭＳ Ｐゴシック"/>
            </a:rPr>
            <a:t>　</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39" name="テキスト ボックス 295"/>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0"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1" name="テキスト ボックス 297"/>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14.00</a:t>
          </a:r>
        </a:p>
      </xdr:txBody>
    </xdr:sp>
    <xdr:clientData/>
  </xdr:twoCellAnchor>
  <xdr:twoCellAnchor>
    <xdr:from>
      <xdr:col>18</xdr:col>
      <xdr:colOff>482600</xdr:colOff>
      <xdr:row>67</xdr:row>
      <xdr:rowOff>112395</xdr:rowOff>
    </xdr:from>
    <xdr:to>
      <xdr:col>26</xdr:col>
      <xdr:colOff>76200</xdr:colOff>
      <xdr:row>67</xdr:row>
      <xdr:rowOff>112395</xdr:rowOff>
    </xdr:to>
    <xdr:cxnSp macro="">
      <xdr:nvCxnSpPr>
        <xdr:cNvPr id="6442" name="直線コネクタ 298"/>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141605</xdr:rowOff>
    </xdr:from>
    <xdr:to>
      <xdr:col>18</xdr:col>
      <xdr:colOff>481965</xdr:colOff>
      <xdr:row>68</xdr:row>
      <xdr:rowOff>57785</xdr:rowOff>
    </xdr:to>
    <xdr:sp macro="" textlink="">
      <xdr:nvSpPr>
        <xdr:cNvPr id="6443" name="テキスト ボックス 299"/>
        <xdr:cNvSpPr txBox="1"/>
      </xdr:nvSpPr>
      <xdr:spPr>
        <a:xfrm>
          <a:off x="12065000"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482600</xdr:colOff>
      <xdr:row>65</xdr:row>
      <xdr:rowOff>52705</xdr:rowOff>
    </xdr:from>
    <xdr:to>
      <xdr:col>26</xdr:col>
      <xdr:colOff>76200</xdr:colOff>
      <xdr:row>65</xdr:row>
      <xdr:rowOff>52705</xdr:rowOff>
    </xdr:to>
    <xdr:cxnSp macro="">
      <xdr:nvCxnSpPr>
        <xdr:cNvPr id="6444" name="直線コネクタ 300"/>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64</xdr:row>
      <xdr:rowOff>81915</xdr:rowOff>
    </xdr:from>
    <xdr:to>
      <xdr:col>18</xdr:col>
      <xdr:colOff>481965</xdr:colOff>
      <xdr:row>65</xdr:row>
      <xdr:rowOff>169545</xdr:rowOff>
    </xdr:to>
    <xdr:sp macro="" textlink="">
      <xdr:nvSpPr>
        <xdr:cNvPr id="6445" name="テキスト ボックス 301"/>
        <xdr:cNvSpPr txBox="1"/>
      </xdr:nvSpPr>
      <xdr:spPr>
        <a:xfrm>
          <a:off x="12065000"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62</xdr:row>
      <xdr:rowOff>165100</xdr:rowOff>
    </xdr:from>
    <xdr:to>
      <xdr:col>26</xdr:col>
      <xdr:colOff>76200</xdr:colOff>
      <xdr:row>62</xdr:row>
      <xdr:rowOff>165100</xdr:rowOff>
    </xdr:to>
    <xdr:cxnSp macro="">
      <xdr:nvCxnSpPr>
        <xdr:cNvPr id="6446" name="直線コネクタ 302"/>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62</xdr:row>
      <xdr:rowOff>22860</xdr:rowOff>
    </xdr:from>
    <xdr:to>
      <xdr:col>18</xdr:col>
      <xdr:colOff>481965</xdr:colOff>
      <xdr:row>63</xdr:row>
      <xdr:rowOff>110490</xdr:rowOff>
    </xdr:to>
    <xdr:sp macro="" textlink="">
      <xdr:nvSpPr>
        <xdr:cNvPr id="6447" name="テキスト ボックス 303"/>
        <xdr:cNvSpPr txBox="1"/>
      </xdr:nvSpPr>
      <xdr:spPr>
        <a:xfrm>
          <a:off x="1206500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60</xdr:row>
      <xdr:rowOff>106045</xdr:rowOff>
    </xdr:from>
    <xdr:to>
      <xdr:col>26</xdr:col>
      <xdr:colOff>76200</xdr:colOff>
      <xdr:row>60</xdr:row>
      <xdr:rowOff>106045</xdr:rowOff>
    </xdr:to>
    <xdr:cxnSp macro="">
      <xdr:nvCxnSpPr>
        <xdr:cNvPr id="6448" name="直線コネクタ 304"/>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135255</xdr:rowOff>
    </xdr:from>
    <xdr:to>
      <xdr:col>18</xdr:col>
      <xdr:colOff>481965</xdr:colOff>
      <xdr:row>61</xdr:row>
      <xdr:rowOff>50800</xdr:rowOff>
    </xdr:to>
    <xdr:sp macro="" textlink="">
      <xdr:nvSpPr>
        <xdr:cNvPr id="6449" name="テキスト ボックス 305"/>
        <xdr:cNvSpPr txBox="1"/>
      </xdr:nvSpPr>
      <xdr:spPr>
        <a:xfrm>
          <a:off x="12065000"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482600</xdr:colOff>
      <xdr:row>58</xdr:row>
      <xdr:rowOff>46355</xdr:rowOff>
    </xdr:from>
    <xdr:to>
      <xdr:col>26</xdr:col>
      <xdr:colOff>76200</xdr:colOff>
      <xdr:row>58</xdr:row>
      <xdr:rowOff>46355</xdr:rowOff>
    </xdr:to>
    <xdr:cxnSp macro="">
      <xdr:nvCxnSpPr>
        <xdr:cNvPr id="6450" name="直線コネクタ 306"/>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75565</xdr:rowOff>
    </xdr:from>
    <xdr:to>
      <xdr:col>18</xdr:col>
      <xdr:colOff>481965</xdr:colOff>
      <xdr:row>58</xdr:row>
      <xdr:rowOff>162560</xdr:rowOff>
    </xdr:to>
    <xdr:sp macro="" textlink="">
      <xdr:nvSpPr>
        <xdr:cNvPr id="6451" name="テキスト ボックス 307"/>
        <xdr:cNvSpPr txBox="1"/>
      </xdr:nvSpPr>
      <xdr:spPr>
        <a:xfrm>
          <a:off x="12065000"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2"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3" name="テキスト ボックス 309"/>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59</xdr:row>
      <xdr:rowOff>92075</xdr:rowOff>
    </xdr:from>
    <xdr:to>
      <xdr:col>24</xdr:col>
      <xdr:colOff>558800</xdr:colOff>
      <xdr:row>66</xdr:row>
      <xdr:rowOff>20320</xdr:rowOff>
    </xdr:to>
    <xdr:cxnSp macro="">
      <xdr:nvCxnSpPr>
        <xdr:cNvPr id="6455" name="直線コネクタ 311"/>
        <xdr:cNvCxnSpPr/>
      </xdr:nvCxnSpPr>
      <xdr:spPr>
        <a:xfrm flipV="1">
          <a:off x="17018000" y="10207625"/>
          <a:ext cx="0" cy="1128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65</xdr:row>
      <xdr:rowOff>163830</xdr:rowOff>
    </xdr:from>
    <xdr:to>
      <xdr:col>26</xdr:col>
      <xdr:colOff>37465</xdr:colOff>
      <xdr:row>67</xdr:row>
      <xdr:rowOff>80010</xdr:rowOff>
    </xdr:to>
    <xdr:sp macro="" textlink="">
      <xdr:nvSpPr>
        <xdr:cNvPr id="6456" name="定員管理の状況最小値テキスト"/>
        <xdr:cNvSpPr txBox="1"/>
      </xdr:nvSpPr>
      <xdr:spPr>
        <a:xfrm>
          <a:off x="17106900" y="11308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10.69</a:t>
          </a:r>
        </a:p>
      </xdr:txBody>
    </xdr:sp>
    <xdr:clientData/>
  </xdr:twoCellAnchor>
  <xdr:twoCellAnchor>
    <xdr:from>
      <xdr:col>24</xdr:col>
      <xdr:colOff>469900</xdr:colOff>
      <xdr:row>66</xdr:row>
      <xdr:rowOff>20320</xdr:rowOff>
    </xdr:from>
    <xdr:to>
      <xdr:col>24</xdr:col>
      <xdr:colOff>647700</xdr:colOff>
      <xdr:row>66</xdr:row>
      <xdr:rowOff>20320</xdr:rowOff>
    </xdr:to>
    <xdr:cxnSp macro="">
      <xdr:nvCxnSpPr>
        <xdr:cNvPr id="6457" name="直線コネクタ 313"/>
        <xdr:cNvCxnSpPr/>
      </xdr:nvCxnSpPr>
      <xdr:spPr>
        <a:xfrm>
          <a:off x="16929100" y="1133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58</xdr:row>
      <xdr:rowOff>6985</xdr:rowOff>
    </xdr:from>
    <xdr:to>
      <xdr:col>26</xdr:col>
      <xdr:colOff>37465</xdr:colOff>
      <xdr:row>59</xdr:row>
      <xdr:rowOff>93980</xdr:rowOff>
    </xdr:to>
    <xdr:sp macro="" textlink="">
      <xdr:nvSpPr>
        <xdr:cNvPr id="6458" name="定員管理の状況最大値テキスト"/>
        <xdr:cNvSpPr txBox="1"/>
      </xdr:nvSpPr>
      <xdr:spPr>
        <a:xfrm>
          <a:off x="17106900" y="9951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5.08</a:t>
          </a:r>
        </a:p>
      </xdr:txBody>
    </xdr:sp>
    <xdr:clientData/>
  </xdr:twoCellAnchor>
  <xdr:twoCellAnchor>
    <xdr:from>
      <xdr:col>24</xdr:col>
      <xdr:colOff>469900</xdr:colOff>
      <xdr:row>59</xdr:row>
      <xdr:rowOff>92075</xdr:rowOff>
    </xdr:from>
    <xdr:to>
      <xdr:col>24</xdr:col>
      <xdr:colOff>647700</xdr:colOff>
      <xdr:row>59</xdr:row>
      <xdr:rowOff>92075</xdr:rowOff>
    </xdr:to>
    <xdr:cxnSp macro="">
      <xdr:nvCxnSpPr>
        <xdr:cNvPr id="6459" name="直線コネクタ 315"/>
        <xdr:cNvCxnSpPr/>
      </xdr:nvCxnSpPr>
      <xdr:spPr>
        <a:xfrm>
          <a:off x="169291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57785</xdr:rowOff>
    </xdr:from>
    <xdr:to>
      <xdr:col>24</xdr:col>
      <xdr:colOff>558800</xdr:colOff>
      <xdr:row>60</xdr:row>
      <xdr:rowOff>67945</xdr:rowOff>
    </xdr:to>
    <xdr:cxnSp macro="">
      <xdr:nvCxnSpPr>
        <xdr:cNvPr id="6460" name="直線コネクタ 316"/>
        <xdr:cNvCxnSpPr/>
      </xdr:nvCxnSpPr>
      <xdr:spPr>
        <a:xfrm>
          <a:off x="16179800" y="103447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61</xdr:row>
      <xdr:rowOff>161290</xdr:rowOff>
    </xdr:from>
    <xdr:to>
      <xdr:col>26</xdr:col>
      <xdr:colOff>37465</xdr:colOff>
      <xdr:row>63</xdr:row>
      <xdr:rowOff>77470</xdr:rowOff>
    </xdr:to>
    <xdr:sp macro="" textlink="">
      <xdr:nvSpPr>
        <xdr:cNvPr id="6461" name="定員管理の状況平均値テキスト"/>
        <xdr:cNvSpPr txBox="1"/>
      </xdr:nvSpPr>
      <xdr:spPr>
        <a:xfrm>
          <a:off x="17106900" y="106197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7.52</a:t>
          </a:r>
        </a:p>
      </xdr:txBody>
    </xdr:sp>
    <xdr:clientData/>
  </xdr:twoCellAnchor>
  <xdr:twoCellAnchor>
    <xdr:from>
      <xdr:col>24</xdr:col>
      <xdr:colOff>508000</xdr:colOff>
      <xdr:row>62</xdr:row>
      <xdr:rowOff>17780</xdr:rowOff>
    </xdr:from>
    <xdr:to>
      <xdr:col>24</xdr:col>
      <xdr:colOff>609600</xdr:colOff>
      <xdr:row>62</xdr:row>
      <xdr:rowOff>119380</xdr:rowOff>
    </xdr:to>
    <xdr:sp macro="" textlink="">
      <xdr:nvSpPr>
        <xdr:cNvPr id="6462" name="フローチャート : 判断 318"/>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60</xdr:row>
      <xdr:rowOff>53340</xdr:rowOff>
    </xdr:from>
    <xdr:to>
      <xdr:col>23</xdr:col>
      <xdr:colOff>406400</xdr:colOff>
      <xdr:row>60</xdr:row>
      <xdr:rowOff>57785</xdr:rowOff>
    </xdr:to>
    <xdr:cxnSp macro="">
      <xdr:nvCxnSpPr>
        <xdr:cNvPr id="6463" name="直線コネクタ 319"/>
        <xdr:cNvCxnSpPr/>
      </xdr:nvCxnSpPr>
      <xdr:spPr>
        <a:xfrm>
          <a:off x="15290800" y="103403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74930</xdr:rowOff>
    </xdr:from>
    <xdr:to>
      <xdr:col>23</xdr:col>
      <xdr:colOff>457200</xdr:colOff>
      <xdr:row>63</xdr:row>
      <xdr:rowOff>4445</xdr:rowOff>
    </xdr:to>
    <xdr:sp macro="" textlink="">
      <xdr:nvSpPr>
        <xdr:cNvPr id="6464" name="フローチャート : 判断 320"/>
        <xdr:cNvSpPr/>
      </xdr:nvSpPr>
      <xdr:spPr>
        <a:xfrm>
          <a:off x="16129000" y="10704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62</xdr:row>
      <xdr:rowOff>160655</xdr:rowOff>
    </xdr:from>
    <xdr:to>
      <xdr:col>24</xdr:col>
      <xdr:colOff>76200</xdr:colOff>
      <xdr:row>64</xdr:row>
      <xdr:rowOff>76835</xdr:rowOff>
    </xdr:to>
    <xdr:sp macro="" textlink="">
      <xdr:nvSpPr>
        <xdr:cNvPr id="6465" name="テキスト ボックス 321"/>
        <xdr:cNvSpPr txBox="1"/>
      </xdr:nvSpPr>
      <xdr:spPr>
        <a:xfrm>
          <a:off x="15798800" y="10790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7.80</a:t>
          </a:r>
        </a:p>
      </xdr:txBody>
    </xdr:sp>
    <xdr:clientData/>
  </xdr:twoCellAnchor>
  <xdr:twoCellAnchor>
    <xdr:from>
      <xdr:col>21</xdr:col>
      <xdr:colOff>0</xdr:colOff>
      <xdr:row>60</xdr:row>
      <xdr:rowOff>45720</xdr:rowOff>
    </xdr:from>
    <xdr:to>
      <xdr:col>22</xdr:col>
      <xdr:colOff>203200</xdr:colOff>
      <xdr:row>60</xdr:row>
      <xdr:rowOff>53340</xdr:rowOff>
    </xdr:to>
    <xdr:cxnSp macro="">
      <xdr:nvCxnSpPr>
        <xdr:cNvPr id="6466" name="直線コネクタ 322"/>
        <xdr:cNvCxnSpPr/>
      </xdr:nvCxnSpPr>
      <xdr:spPr>
        <a:xfrm>
          <a:off x="14401800" y="10332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21590</xdr:rowOff>
    </xdr:from>
    <xdr:to>
      <xdr:col>22</xdr:col>
      <xdr:colOff>254000</xdr:colOff>
      <xdr:row>62</xdr:row>
      <xdr:rowOff>123190</xdr:rowOff>
    </xdr:to>
    <xdr:sp macro="" textlink="">
      <xdr:nvSpPr>
        <xdr:cNvPr id="6467" name="フローチャート : 判断 323"/>
        <xdr:cNvSpPr/>
      </xdr:nvSpPr>
      <xdr:spPr>
        <a:xfrm>
          <a:off x="152400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62</xdr:row>
      <xdr:rowOff>107950</xdr:rowOff>
    </xdr:from>
    <xdr:to>
      <xdr:col>22</xdr:col>
      <xdr:colOff>584200</xdr:colOff>
      <xdr:row>64</xdr:row>
      <xdr:rowOff>24130</xdr:rowOff>
    </xdr:to>
    <xdr:sp macro="" textlink="">
      <xdr:nvSpPr>
        <xdr:cNvPr id="6468" name="テキスト ボックス 324"/>
        <xdr:cNvSpPr txBox="1"/>
      </xdr:nvSpPr>
      <xdr:spPr>
        <a:xfrm>
          <a:off x="14909800" y="10737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7.54</a:t>
          </a:r>
        </a:p>
      </xdr:txBody>
    </xdr:sp>
    <xdr:clientData/>
  </xdr:twoCellAnchor>
  <xdr:twoCellAnchor>
    <xdr:from>
      <xdr:col>19</xdr:col>
      <xdr:colOff>482600</xdr:colOff>
      <xdr:row>60</xdr:row>
      <xdr:rowOff>45720</xdr:rowOff>
    </xdr:from>
    <xdr:to>
      <xdr:col>21</xdr:col>
      <xdr:colOff>0</xdr:colOff>
      <xdr:row>60</xdr:row>
      <xdr:rowOff>52070</xdr:rowOff>
    </xdr:to>
    <xdr:cxnSp macro="">
      <xdr:nvCxnSpPr>
        <xdr:cNvPr id="6469" name="直線コネクタ 325"/>
        <xdr:cNvCxnSpPr/>
      </xdr:nvCxnSpPr>
      <xdr:spPr>
        <a:xfrm flipV="1">
          <a:off x="13512800" y="103327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19685</xdr:rowOff>
    </xdr:from>
    <xdr:to>
      <xdr:col>21</xdr:col>
      <xdr:colOff>50800</xdr:colOff>
      <xdr:row>62</xdr:row>
      <xdr:rowOff>121285</xdr:rowOff>
    </xdr:to>
    <xdr:sp macro="" textlink="">
      <xdr:nvSpPr>
        <xdr:cNvPr id="6470" name="フローチャート : 判断 326"/>
        <xdr:cNvSpPr/>
      </xdr:nvSpPr>
      <xdr:spPr>
        <a:xfrm>
          <a:off x="14351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62</xdr:row>
      <xdr:rowOff>106045</xdr:rowOff>
    </xdr:from>
    <xdr:to>
      <xdr:col>21</xdr:col>
      <xdr:colOff>381000</xdr:colOff>
      <xdr:row>64</xdr:row>
      <xdr:rowOff>22225</xdr:rowOff>
    </xdr:to>
    <xdr:sp macro="" textlink="">
      <xdr:nvSpPr>
        <xdr:cNvPr id="6471" name="テキスト ボックス 327"/>
        <xdr:cNvSpPr txBox="1"/>
      </xdr:nvSpPr>
      <xdr:spPr>
        <a:xfrm>
          <a:off x="14020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7.53</a:t>
          </a:r>
        </a:p>
      </xdr:txBody>
    </xdr:sp>
    <xdr:clientData/>
  </xdr:twoCellAnchor>
  <xdr:twoCellAnchor>
    <xdr:from>
      <xdr:col>19</xdr:col>
      <xdr:colOff>431800</xdr:colOff>
      <xdr:row>62</xdr:row>
      <xdr:rowOff>26035</xdr:rowOff>
    </xdr:from>
    <xdr:to>
      <xdr:col>19</xdr:col>
      <xdr:colOff>533400</xdr:colOff>
      <xdr:row>62</xdr:row>
      <xdr:rowOff>127635</xdr:rowOff>
    </xdr:to>
    <xdr:sp macro="" textlink="">
      <xdr:nvSpPr>
        <xdr:cNvPr id="6472" name="フローチャート : 判断 328"/>
        <xdr:cNvSpPr/>
      </xdr:nvSpPr>
      <xdr:spPr>
        <a:xfrm>
          <a:off x="13462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62</xdr:row>
      <xdr:rowOff>112395</xdr:rowOff>
    </xdr:from>
    <xdr:to>
      <xdr:col>20</xdr:col>
      <xdr:colOff>177800</xdr:colOff>
      <xdr:row>64</xdr:row>
      <xdr:rowOff>27940</xdr:rowOff>
    </xdr:to>
    <xdr:sp macro="" textlink="">
      <xdr:nvSpPr>
        <xdr:cNvPr id="6473" name="テキスト ボックス 329"/>
        <xdr:cNvSpPr txBox="1"/>
      </xdr:nvSpPr>
      <xdr:spPr>
        <a:xfrm>
          <a:off x="13131800" y="10742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7.56</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4" name="テキスト ボックス 330"/>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5" name="テキスト ボックス 331"/>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6" name="テキスト ボックス 332"/>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77" name="テキスト ボックス 333"/>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78" name="テキスト ボックス 334"/>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60</xdr:row>
      <xdr:rowOff>17780</xdr:rowOff>
    </xdr:from>
    <xdr:to>
      <xdr:col>24</xdr:col>
      <xdr:colOff>609600</xdr:colOff>
      <xdr:row>60</xdr:row>
      <xdr:rowOff>118745</xdr:rowOff>
    </xdr:to>
    <xdr:sp macro="" textlink="">
      <xdr:nvSpPr>
        <xdr:cNvPr id="6479" name="円/楕円 335"/>
        <xdr:cNvSpPr/>
      </xdr:nvSpPr>
      <xdr:spPr>
        <a:xfrm>
          <a:off x="16967200" y="10304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59</xdr:row>
      <xdr:rowOff>33655</xdr:rowOff>
    </xdr:from>
    <xdr:to>
      <xdr:col>26</xdr:col>
      <xdr:colOff>37465</xdr:colOff>
      <xdr:row>60</xdr:row>
      <xdr:rowOff>120650</xdr:rowOff>
    </xdr:to>
    <xdr:sp macro="" textlink="">
      <xdr:nvSpPr>
        <xdr:cNvPr id="6480" name="定員管理の状況該当値テキスト"/>
        <xdr:cNvSpPr txBox="1"/>
      </xdr:nvSpPr>
      <xdr:spPr>
        <a:xfrm>
          <a:off x="17106900" y="1014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5.81</a:t>
          </a:r>
        </a:p>
      </xdr:txBody>
    </xdr:sp>
    <xdr:clientData/>
  </xdr:twoCellAnchor>
  <xdr:twoCellAnchor>
    <xdr:from>
      <xdr:col>23</xdr:col>
      <xdr:colOff>355600</xdr:colOff>
      <xdr:row>60</xdr:row>
      <xdr:rowOff>6985</xdr:rowOff>
    </xdr:from>
    <xdr:to>
      <xdr:col>23</xdr:col>
      <xdr:colOff>457200</xdr:colOff>
      <xdr:row>60</xdr:row>
      <xdr:rowOff>109220</xdr:rowOff>
    </xdr:to>
    <xdr:sp macro="" textlink="">
      <xdr:nvSpPr>
        <xdr:cNvPr id="6481" name="円/楕円 337"/>
        <xdr:cNvSpPr/>
      </xdr:nvSpPr>
      <xdr:spPr>
        <a:xfrm>
          <a:off x="16129000" y="10293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58</xdr:row>
      <xdr:rowOff>118745</xdr:rowOff>
    </xdr:from>
    <xdr:to>
      <xdr:col>24</xdr:col>
      <xdr:colOff>76200</xdr:colOff>
      <xdr:row>60</xdr:row>
      <xdr:rowOff>34925</xdr:rowOff>
    </xdr:to>
    <xdr:sp macro="" textlink="">
      <xdr:nvSpPr>
        <xdr:cNvPr id="6482" name="テキスト ボックス 338"/>
        <xdr:cNvSpPr txBox="1"/>
      </xdr:nvSpPr>
      <xdr:spPr>
        <a:xfrm>
          <a:off x="15798800" y="10062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5.76</a:t>
          </a:r>
        </a:p>
      </xdr:txBody>
    </xdr:sp>
    <xdr:clientData/>
  </xdr:twoCellAnchor>
  <xdr:twoCellAnchor>
    <xdr:from>
      <xdr:col>22</xdr:col>
      <xdr:colOff>152400</xdr:colOff>
      <xdr:row>60</xdr:row>
      <xdr:rowOff>2540</xdr:rowOff>
    </xdr:from>
    <xdr:to>
      <xdr:col>22</xdr:col>
      <xdr:colOff>254000</xdr:colOff>
      <xdr:row>60</xdr:row>
      <xdr:rowOff>104140</xdr:rowOff>
    </xdr:to>
    <xdr:sp macro="" textlink="">
      <xdr:nvSpPr>
        <xdr:cNvPr id="6483" name="円/楕円 339"/>
        <xdr:cNvSpPr/>
      </xdr:nvSpPr>
      <xdr:spPr>
        <a:xfrm>
          <a:off x="152400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58</xdr:row>
      <xdr:rowOff>114300</xdr:rowOff>
    </xdr:from>
    <xdr:to>
      <xdr:col>22</xdr:col>
      <xdr:colOff>584200</xdr:colOff>
      <xdr:row>60</xdr:row>
      <xdr:rowOff>30480</xdr:rowOff>
    </xdr:to>
    <xdr:sp macro="" textlink="">
      <xdr:nvSpPr>
        <xdr:cNvPr id="6484" name="テキスト ボックス 340"/>
        <xdr:cNvSpPr txBox="1"/>
      </xdr:nvSpPr>
      <xdr:spPr>
        <a:xfrm>
          <a:off x="149098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5.74</a:t>
          </a:r>
        </a:p>
      </xdr:txBody>
    </xdr:sp>
    <xdr:clientData/>
  </xdr:twoCellAnchor>
  <xdr:twoCellAnchor>
    <xdr:from>
      <xdr:col>20</xdr:col>
      <xdr:colOff>635000</xdr:colOff>
      <xdr:row>59</xdr:row>
      <xdr:rowOff>166370</xdr:rowOff>
    </xdr:from>
    <xdr:to>
      <xdr:col>21</xdr:col>
      <xdr:colOff>50800</xdr:colOff>
      <xdr:row>60</xdr:row>
      <xdr:rowOff>96520</xdr:rowOff>
    </xdr:to>
    <xdr:sp macro="" textlink="">
      <xdr:nvSpPr>
        <xdr:cNvPr id="6485" name="円/楕円 341"/>
        <xdr:cNvSpPr/>
      </xdr:nvSpPr>
      <xdr:spPr>
        <a:xfrm>
          <a:off x="143510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58</xdr:row>
      <xdr:rowOff>106680</xdr:rowOff>
    </xdr:from>
    <xdr:to>
      <xdr:col>21</xdr:col>
      <xdr:colOff>381000</xdr:colOff>
      <xdr:row>60</xdr:row>
      <xdr:rowOff>22860</xdr:rowOff>
    </xdr:to>
    <xdr:sp macro="" textlink="">
      <xdr:nvSpPr>
        <xdr:cNvPr id="6486" name="テキスト ボックス 342"/>
        <xdr:cNvSpPr txBox="1"/>
      </xdr:nvSpPr>
      <xdr:spPr>
        <a:xfrm>
          <a:off x="14020800" y="1005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5.70</a:t>
          </a:r>
        </a:p>
      </xdr:txBody>
    </xdr:sp>
    <xdr:clientData/>
  </xdr:twoCellAnchor>
  <xdr:twoCellAnchor>
    <xdr:from>
      <xdr:col>19</xdr:col>
      <xdr:colOff>431800</xdr:colOff>
      <xdr:row>60</xdr:row>
      <xdr:rowOff>635</xdr:rowOff>
    </xdr:from>
    <xdr:to>
      <xdr:col>19</xdr:col>
      <xdr:colOff>533400</xdr:colOff>
      <xdr:row>60</xdr:row>
      <xdr:rowOff>102235</xdr:rowOff>
    </xdr:to>
    <xdr:sp macro="" textlink="">
      <xdr:nvSpPr>
        <xdr:cNvPr id="6487" name="円/楕円 343"/>
        <xdr:cNvSpPr/>
      </xdr:nvSpPr>
      <xdr:spPr>
        <a:xfrm>
          <a:off x="134620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58</xdr:row>
      <xdr:rowOff>112395</xdr:rowOff>
    </xdr:from>
    <xdr:to>
      <xdr:col>20</xdr:col>
      <xdr:colOff>177800</xdr:colOff>
      <xdr:row>60</xdr:row>
      <xdr:rowOff>27940</xdr:rowOff>
    </xdr:to>
    <xdr:sp macro="" textlink="">
      <xdr:nvSpPr>
        <xdr:cNvPr id="6488" name="テキスト ボックス 344"/>
        <xdr:cNvSpPr txBox="1"/>
      </xdr:nvSpPr>
      <xdr:spPr>
        <a:xfrm>
          <a:off x="13131800" y="1005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5.73</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89"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0" name="テキスト ボックス 346"/>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1" name="テキスト ボックス 347"/>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[4.5%]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2"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3"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2/12</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4"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5"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6"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97"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498"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499"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0"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1"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市債の発行抑制により年々公債費負担を縮減しており，数値も類似団体平均を下回っている。</a:t>
          </a:r>
        </a:p>
        <a:p>
          <a:pPr algn="l"/>
          <a:r>
            <a:rPr sz="1300" b="0" i="0" u="none" strike="noStrike" baseline="0">
              <a:solidFill>
                <a:srgbClr val="000000"/>
              </a:solidFill>
              <a:latin typeface="ＭＳ Ｐゴシック"/>
              <a:ea typeface="ＭＳ Ｐゴシック"/>
            </a:rPr>
            <a:t>　今後も起債事業の選択と集中を図り，引き続き水準を抑える。</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2" name="テキスト ボックス 358"/>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3"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4" name="テキスト ボックス 360"/>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18</xdr:col>
      <xdr:colOff>482600</xdr:colOff>
      <xdr:row>45</xdr:row>
      <xdr:rowOff>74930</xdr:rowOff>
    </xdr:from>
    <xdr:to>
      <xdr:col>26</xdr:col>
      <xdr:colOff>76200</xdr:colOff>
      <xdr:row>45</xdr:row>
      <xdr:rowOff>74930</xdr:rowOff>
    </xdr:to>
    <xdr:cxnSp macro="">
      <xdr:nvCxnSpPr>
        <xdr:cNvPr id="6505" name="直線コネクタ 361"/>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103505</xdr:rowOff>
    </xdr:from>
    <xdr:to>
      <xdr:col>18</xdr:col>
      <xdr:colOff>481965</xdr:colOff>
      <xdr:row>46</xdr:row>
      <xdr:rowOff>19685</xdr:rowOff>
    </xdr:to>
    <xdr:sp macro="" textlink="">
      <xdr:nvSpPr>
        <xdr:cNvPr id="6506" name="テキスト ボックス 362"/>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482600</xdr:colOff>
      <xdr:row>43</xdr:row>
      <xdr:rowOff>14605</xdr:rowOff>
    </xdr:from>
    <xdr:to>
      <xdr:col>26</xdr:col>
      <xdr:colOff>76200</xdr:colOff>
      <xdr:row>43</xdr:row>
      <xdr:rowOff>14605</xdr:rowOff>
    </xdr:to>
    <xdr:cxnSp macro="">
      <xdr:nvCxnSpPr>
        <xdr:cNvPr id="6507" name="直線コネクタ 363"/>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42</xdr:row>
      <xdr:rowOff>43815</xdr:rowOff>
    </xdr:from>
    <xdr:to>
      <xdr:col>18</xdr:col>
      <xdr:colOff>481965</xdr:colOff>
      <xdr:row>43</xdr:row>
      <xdr:rowOff>130810</xdr:rowOff>
    </xdr:to>
    <xdr:sp macro="" textlink="">
      <xdr:nvSpPr>
        <xdr:cNvPr id="6508" name="テキスト ボックス 364"/>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509" name="直線コネクタ 365"/>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510" name="テキスト ボックス 366"/>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18</xdr:col>
      <xdr:colOff>482600</xdr:colOff>
      <xdr:row>38</xdr:row>
      <xdr:rowOff>67945</xdr:rowOff>
    </xdr:from>
    <xdr:to>
      <xdr:col>26</xdr:col>
      <xdr:colOff>76200</xdr:colOff>
      <xdr:row>38</xdr:row>
      <xdr:rowOff>67945</xdr:rowOff>
    </xdr:to>
    <xdr:cxnSp macro="">
      <xdr:nvCxnSpPr>
        <xdr:cNvPr id="6511" name="直線コネクタ 367"/>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37</xdr:row>
      <xdr:rowOff>97790</xdr:rowOff>
    </xdr:from>
    <xdr:to>
      <xdr:col>18</xdr:col>
      <xdr:colOff>481965</xdr:colOff>
      <xdr:row>39</xdr:row>
      <xdr:rowOff>13335</xdr:rowOff>
    </xdr:to>
    <xdr:sp macro="" textlink="">
      <xdr:nvSpPr>
        <xdr:cNvPr id="6512" name="テキスト ボックス 368"/>
        <xdr:cNvSpPr txBox="1"/>
      </xdr:nvSpPr>
      <xdr:spPr>
        <a:xfrm>
          <a:off x="12065000"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18</xdr:col>
      <xdr:colOff>482600</xdr:colOff>
      <xdr:row>36</xdr:row>
      <xdr:rowOff>8255</xdr:rowOff>
    </xdr:from>
    <xdr:to>
      <xdr:col>26</xdr:col>
      <xdr:colOff>76200</xdr:colOff>
      <xdr:row>36</xdr:row>
      <xdr:rowOff>8255</xdr:rowOff>
    </xdr:to>
    <xdr:cxnSp macro="">
      <xdr:nvCxnSpPr>
        <xdr:cNvPr id="6513" name="直線コネクタ 369"/>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35</xdr:row>
      <xdr:rowOff>37465</xdr:rowOff>
    </xdr:from>
    <xdr:to>
      <xdr:col>18</xdr:col>
      <xdr:colOff>481965</xdr:colOff>
      <xdr:row>36</xdr:row>
      <xdr:rowOff>125095</xdr:rowOff>
    </xdr:to>
    <xdr:sp macro="" textlink="">
      <xdr:nvSpPr>
        <xdr:cNvPr id="6514" name="テキスト ボックス 370"/>
        <xdr:cNvSpPr txBox="1"/>
      </xdr:nvSpPr>
      <xdr:spPr>
        <a:xfrm>
          <a:off x="12065000"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5"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32</xdr:row>
      <xdr:rowOff>149860</xdr:rowOff>
    </xdr:from>
    <xdr:to>
      <xdr:col>18</xdr:col>
      <xdr:colOff>481965</xdr:colOff>
      <xdr:row>34</xdr:row>
      <xdr:rowOff>66040</xdr:rowOff>
    </xdr:to>
    <xdr:sp macro="" textlink="">
      <xdr:nvSpPr>
        <xdr:cNvPr id="6516" name="テキスト ボックス 372"/>
        <xdr:cNvSpPr txBox="1"/>
      </xdr:nvSpPr>
      <xdr:spPr>
        <a:xfrm>
          <a:off x="12065000" y="563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36</xdr:row>
      <xdr:rowOff>48895</xdr:rowOff>
    </xdr:from>
    <xdr:to>
      <xdr:col>24</xdr:col>
      <xdr:colOff>558800</xdr:colOff>
      <xdr:row>44</xdr:row>
      <xdr:rowOff>165100</xdr:rowOff>
    </xdr:to>
    <xdr:cxnSp macro="">
      <xdr:nvCxnSpPr>
        <xdr:cNvPr id="6518" name="直線コネクタ 374"/>
        <xdr:cNvCxnSpPr/>
      </xdr:nvCxnSpPr>
      <xdr:spPr>
        <a:xfrm flipV="1">
          <a:off x="17018000" y="622109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137160</xdr:rowOff>
    </xdr:from>
    <xdr:to>
      <xdr:col>26</xdr:col>
      <xdr:colOff>37465</xdr:colOff>
      <xdr:row>46</xdr:row>
      <xdr:rowOff>53340</xdr:rowOff>
    </xdr:to>
    <xdr:sp macro="" textlink="">
      <xdr:nvSpPr>
        <xdr:cNvPr id="6519" name="公債費負担の状況最小値テキスト"/>
        <xdr:cNvSpPr txBox="1"/>
      </xdr:nvSpPr>
      <xdr:spPr>
        <a:xfrm>
          <a:off x="17106900" y="768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11.6</a:t>
          </a:r>
        </a:p>
      </xdr:txBody>
    </xdr:sp>
    <xdr:clientData/>
  </xdr:twoCellAnchor>
  <xdr:twoCellAnchor>
    <xdr:from>
      <xdr:col>24</xdr:col>
      <xdr:colOff>469900</xdr:colOff>
      <xdr:row>44</xdr:row>
      <xdr:rowOff>165100</xdr:rowOff>
    </xdr:from>
    <xdr:to>
      <xdr:col>24</xdr:col>
      <xdr:colOff>647700</xdr:colOff>
      <xdr:row>44</xdr:row>
      <xdr:rowOff>165100</xdr:rowOff>
    </xdr:to>
    <xdr:cxnSp macro="">
      <xdr:nvCxnSpPr>
        <xdr:cNvPr id="6520" name="直線コネクタ 376"/>
        <xdr:cNvCxnSpPr/>
      </xdr:nvCxnSpPr>
      <xdr:spPr>
        <a:xfrm>
          <a:off x="16929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34</xdr:row>
      <xdr:rowOff>135255</xdr:rowOff>
    </xdr:from>
    <xdr:to>
      <xdr:col>26</xdr:col>
      <xdr:colOff>37465</xdr:colOff>
      <xdr:row>36</xdr:row>
      <xdr:rowOff>50800</xdr:rowOff>
    </xdr:to>
    <xdr:sp macro="" textlink="">
      <xdr:nvSpPr>
        <xdr:cNvPr id="6521" name="公債費負担の状況最大値テキスト"/>
        <xdr:cNvSpPr txBox="1"/>
      </xdr:nvSpPr>
      <xdr:spPr>
        <a:xfrm>
          <a:off x="17106900" y="5964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4.2</a:t>
          </a:r>
        </a:p>
      </xdr:txBody>
    </xdr:sp>
    <xdr:clientData/>
  </xdr:twoCellAnchor>
  <xdr:twoCellAnchor>
    <xdr:from>
      <xdr:col>24</xdr:col>
      <xdr:colOff>469900</xdr:colOff>
      <xdr:row>36</xdr:row>
      <xdr:rowOff>48895</xdr:rowOff>
    </xdr:from>
    <xdr:to>
      <xdr:col>24</xdr:col>
      <xdr:colOff>647700</xdr:colOff>
      <xdr:row>36</xdr:row>
      <xdr:rowOff>48895</xdr:rowOff>
    </xdr:to>
    <xdr:cxnSp macro="">
      <xdr:nvCxnSpPr>
        <xdr:cNvPr id="6522" name="直線コネクタ 378"/>
        <xdr:cNvCxnSpPr/>
      </xdr:nvCxnSpPr>
      <xdr:spPr>
        <a:xfrm>
          <a:off x="16929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109220</xdr:rowOff>
    </xdr:from>
    <xdr:to>
      <xdr:col>24</xdr:col>
      <xdr:colOff>558800</xdr:colOff>
      <xdr:row>36</xdr:row>
      <xdr:rowOff>149225</xdr:rowOff>
    </xdr:to>
    <xdr:cxnSp macro="">
      <xdr:nvCxnSpPr>
        <xdr:cNvPr id="6523" name="直線コネクタ 379"/>
        <xdr:cNvCxnSpPr/>
      </xdr:nvCxnSpPr>
      <xdr:spPr>
        <a:xfrm flipV="1">
          <a:off x="16179800" y="628142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39</xdr:row>
      <xdr:rowOff>99060</xdr:rowOff>
    </xdr:from>
    <xdr:to>
      <xdr:col>26</xdr:col>
      <xdr:colOff>37465</xdr:colOff>
      <xdr:row>41</xdr:row>
      <xdr:rowOff>14605</xdr:rowOff>
    </xdr:to>
    <xdr:sp macro="" textlink="">
      <xdr:nvSpPr>
        <xdr:cNvPr id="6524" name="公債費負担の状況平均値テキスト"/>
        <xdr:cNvSpPr txBox="1"/>
      </xdr:nvSpPr>
      <xdr:spPr>
        <a:xfrm>
          <a:off x="17106900" y="67856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7.4</a:t>
          </a:r>
        </a:p>
      </xdr:txBody>
    </xdr:sp>
    <xdr:clientData/>
  </xdr:twoCellAnchor>
  <xdr:twoCellAnchor>
    <xdr:from>
      <xdr:col>24</xdr:col>
      <xdr:colOff>508000</xdr:colOff>
      <xdr:row>39</xdr:row>
      <xdr:rowOff>127000</xdr:rowOff>
    </xdr:from>
    <xdr:to>
      <xdr:col>24</xdr:col>
      <xdr:colOff>609600</xdr:colOff>
      <xdr:row>40</xdr:row>
      <xdr:rowOff>57150</xdr:rowOff>
    </xdr:to>
    <xdr:sp macro="" textlink="">
      <xdr:nvSpPr>
        <xdr:cNvPr id="6525" name="フローチャート : 判断 381"/>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36</xdr:row>
      <xdr:rowOff>149225</xdr:rowOff>
    </xdr:from>
    <xdr:to>
      <xdr:col>23</xdr:col>
      <xdr:colOff>406400</xdr:colOff>
      <xdr:row>37</xdr:row>
      <xdr:rowOff>118745</xdr:rowOff>
    </xdr:to>
    <xdr:cxnSp macro="">
      <xdr:nvCxnSpPr>
        <xdr:cNvPr id="6526" name="直線コネクタ 382"/>
        <xdr:cNvCxnSpPr/>
      </xdr:nvCxnSpPr>
      <xdr:spPr>
        <a:xfrm flipV="1">
          <a:off x="15290800" y="632142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6527" name="フローチャート : 判断 383"/>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40</xdr:row>
      <xdr:rowOff>162560</xdr:rowOff>
    </xdr:from>
    <xdr:to>
      <xdr:col>24</xdr:col>
      <xdr:colOff>76200</xdr:colOff>
      <xdr:row>42</xdr:row>
      <xdr:rowOff>78740</xdr:rowOff>
    </xdr:to>
    <xdr:sp macro="" textlink="">
      <xdr:nvSpPr>
        <xdr:cNvPr id="6528" name="テキスト ボックス 384"/>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a:t>
          </a:r>
        </a:p>
      </xdr:txBody>
    </xdr:sp>
    <xdr:clientData/>
  </xdr:twoCellAnchor>
  <xdr:twoCellAnchor>
    <xdr:from>
      <xdr:col>21</xdr:col>
      <xdr:colOff>0</xdr:colOff>
      <xdr:row>37</xdr:row>
      <xdr:rowOff>118745</xdr:rowOff>
    </xdr:from>
    <xdr:to>
      <xdr:col>22</xdr:col>
      <xdr:colOff>203200</xdr:colOff>
      <xdr:row>38</xdr:row>
      <xdr:rowOff>7620</xdr:rowOff>
    </xdr:to>
    <xdr:cxnSp macro="">
      <xdr:nvCxnSpPr>
        <xdr:cNvPr id="6529" name="直線コネクタ 385"/>
        <xdr:cNvCxnSpPr/>
      </xdr:nvCxnSpPr>
      <xdr:spPr>
        <a:xfrm flipV="1">
          <a:off x="14401800" y="646239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5080</xdr:rowOff>
    </xdr:from>
    <xdr:to>
      <xdr:col>22</xdr:col>
      <xdr:colOff>254000</xdr:colOff>
      <xdr:row>41</xdr:row>
      <xdr:rowOff>106680</xdr:rowOff>
    </xdr:to>
    <xdr:sp macro="" textlink="">
      <xdr:nvSpPr>
        <xdr:cNvPr id="6530" name="フローチャート : 判断 386"/>
        <xdr:cNvSpPr/>
      </xdr:nvSpPr>
      <xdr:spPr>
        <a:xfrm>
          <a:off x="15240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41</xdr:row>
      <xdr:rowOff>91440</xdr:rowOff>
    </xdr:from>
    <xdr:to>
      <xdr:col>22</xdr:col>
      <xdr:colOff>584200</xdr:colOff>
      <xdr:row>43</xdr:row>
      <xdr:rowOff>7620</xdr:rowOff>
    </xdr:to>
    <xdr:sp macro="" textlink="">
      <xdr:nvSpPr>
        <xdr:cNvPr id="6531" name="テキスト ボックス 387"/>
        <xdr:cNvSpPr txBox="1"/>
      </xdr:nvSpPr>
      <xdr:spPr>
        <a:xfrm>
          <a:off x="14909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a:t>
          </a:r>
        </a:p>
      </xdr:txBody>
    </xdr:sp>
    <xdr:clientData/>
  </xdr:twoCellAnchor>
  <xdr:twoCellAnchor>
    <xdr:from>
      <xdr:col>19</xdr:col>
      <xdr:colOff>482600</xdr:colOff>
      <xdr:row>38</xdr:row>
      <xdr:rowOff>7620</xdr:rowOff>
    </xdr:from>
    <xdr:to>
      <xdr:col>21</xdr:col>
      <xdr:colOff>0</xdr:colOff>
      <xdr:row>38</xdr:row>
      <xdr:rowOff>67945</xdr:rowOff>
    </xdr:to>
    <xdr:cxnSp macro="">
      <xdr:nvCxnSpPr>
        <xdr:cNvPr id="6532" name="直線コネクタ 388"/>
        <xdr:cNvCxnSpPr/>
      </xdr:nvCxnSpPr>
      <xdr:spPr>
        <a:xfrm flipV="1">
          <a:off x="13512800" y="652272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55245</xdr:rowOff>
    </xdr:from>
    <xdr:to>
      <xdr:col>21</xdr:col>
      <xdr:colOff>50800</xdr:colOff>
      <xdr:row>42</xdr:row>
      <xdr:rowOff>156845</xdr:rowOff>
    </xdr:to>
    <xdr:sp macro="" textlink="">
      <xdr:nvSpPr>
        <xdr:cNvPr id="6533" name="フローチャート : 判断 389"/>
        <xdr:cNvSpPr/>
      </xdr:nvSpPr>
      <xdr:spPr>
        <a:xfrm>
          <a:off x="14351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42</xdr:row>
      <xdr:rowOff>141605</xdr:rowOff>
    </xdr:from>
    <xdr:to>
      <xdr:col>21</xdr:col>
      <xdr:colOff>381000</xdr:colOff>
      <xdr:row>44</xdr:row>
      <xdr:rowOff>57785</xdr:rowOff>
    </xdr:to>
    <xdr:sp macro="" textlink="">
      <xdr:nvSpPr>
        <xdr:cNvPr id="6534" name="テキスト ボックス 390"/>
        <xdr:cNvSpPr txBox="1"/>
      </xdr:nvSpPr>
      <xdr:spPr>
        <a:xfrm>
          <a:off x="14020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9.6</a:t>
          </a:r>
        </a:p>
      </xdr:txBody>
    </xdr:sp>
    <xdr:clientData/>
  </xdr:twoCellAnchor>
  <xdr:twoCellAnchor>
    <xdr:from>
      <xdr:col>19</xdr:col>
      <xdr:colOff>431800</xdr:colOff>
      <xdr:row>43</xdr:row>
      <xdr:rowOff>44450</xdr:rowOff>
    </xdr:from>
    <xdr:to>
      <xdr:col>19</xdr:col>
      <xdr:colOff>533400</xdr:colOff>
      <xdr:row>43</xdr:row>
      <xdr:rowOff>146050</xdr:rowOff>
    </xdr:to>
    <xdr:sp macro="" textlink="">
      <xdr:nvSpPr>
        <xdr:cNvPr id="6535" name="フローチャート : 判断 391"/>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43</xdr:row>
      <xdr:rowOff>130810</xdr:rowOff>
    </xdr:from>
    <xdr:to>
      <xdr:col>20</xdr:col>
      <xdr:colOff>177800</xdr:colOff>
      <xdr:row>45</xdr:row>
      <xdr:rowOff>46990</xdr:rowOff>
    </xdr:to>
    <xdr:sp macro="" textlink="">
      <xdr:nvSpPr>
        <xdr:cNvPr id="6536" name="テキスト ボックス 392"/>
        <xdr:cNvSpPr txBox="1"/>
      </xdr:nvSpPr>
      <xdr:spPr>
        <a:xfrm>
          <a:off x="13131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10.4</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7" name="テキスト ボックス 393"/>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8" name="テキスト ボックス 394"/>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39" name="テキスト ボックス 395"/>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40"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41" name="テキスト ボックス 397"/>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36</xdr:row>
      <xdr:rowOff>58420</xdr:rowOff>
    </xdr:from>
    <xdr:to>
      <xdr:col>24</xdr:col>
      <xdr:colOff>609600</xdr:colOff>
      <xdr:row>36</xdr:row>
      <xdr:rowOff>160020</xdr:rowOff>
    </xdr:to>
    <xdr:sp macro="" textlink="">
      <xdr:nvSpPr>
        <xdr:cNvPr id="6542" name="円/楕円 398"/>
        <xdr:cNvSpPr/>
      </xdr:nvSpPr>
      <xdr:spPr>
        <a:xfrm>
          <a:off x="169672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35</xdr:row>
      <xdr:rowOff>151130</xdr:rowOff>
    </xdr:from>
    <xdr:to>
      <xdr:col>26</xdr:col>
      <xdr:colOff>37465</xdr:colOff>
      <xdr:row>37</xdr:row>
      <xdr:rowOff>67310</xdr:rowOff>
    </xdr:to>
    <xdr:sp macro="" textlink="">
      <xdr:nvSpPr>
        <xdr:cNvPr id="6543" name="公債費負担の状況該当値テキスト"/>
        <xdr:cNvSpPr txBox="1"/>
      </xdr:nvSpPr>
      <xdr:spPr>
        <a:xfrm>
          <a:off x="17106900" y="6151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4.5</a:t>
          </a:r>
        </a:p>
      </xdr:txBody>
    </xdr:sp>
    <xdr:clientData/>
  </xdr:twoCellAnchor>
  <xdr:twoCellAnchor>
    <xdr:from>
      <xdr:col>23</xdr:col>
      <xdr:colOff>355600</xdr:colOff>
      <xdr:row>36</xdr:row>
      <xdr:rowOff>98425</xdr:rowOff>
    </xdr:from>
    <xdr:to>
      <xdr:col>23</xdr:col>
      <xdr:colOff>457200</xdr:colOff>
      <xdr:row>37</xdr:row>
      <xdr:rowOff>29210</xdr:rowOff>
    </xdr:to>
    <xdr:sp macro="" textlink="">
      <xdr:nvSpPr>
        <xdr:cNvPr id="6544" name="円/楕円 400"/>
        <xdr:cNvSpPr/>
      </xdr:nvSpPr>
      <xdr:spPr>
        <a:xfrm>
          <a:off x="161290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35</xdr:row>
      <xdr:rowOff>38735</xdr:rowOff>
    </xdr:from>
    <xdr:to>
      <xdr:col>24</xdr:col>
      <xdr:colOff>76200</xdr:colOff>
      <xdr:row>36</xdr:row>
      <xdr:rowOff>126365</xdr:rowOff>
    </xdr:to>
    <xdr:sp macro="" textlink="">
      <xdr:nvSpPr>
        <xdr:cNvPr id="6545" name="テキスト ボックス 401"/>
        <xdr:cNvSpPr txBox="1"/>
      </xdr:nvSpPr>
      <xdr:spPr>
        <a:xfrm>
          <a:off x="15798800" y="6039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4.7</a:t>
          </a:r>
        </a:p>
      </xdr:txBody>
    </xdr:sp>
    <xdr:clientData/>
  </xdr:twoCellAnchor>
  <xdr:twoCellAnchor>
    <xdr:from>
      <xdr:col>22</xdr:col>
      <xdr:colOff>152400</xdr:colOff>
      <xdr:row>37</xdr:row>
      <xdr:rowOff>67945</xdr:rowOff>
    </xdr:from>
    <xdr:to>
      <xdr:col>22</xdr:col>
      <xdr:colOff>254000</xdr:colOff>
      <xdr:row>37</xdr:row>
      <xdr:rowOff>169545</xdr:rowOff>
    </xdr:to>
    <xdr:sp macro="" textlink="">
      <xdr:nvSpPr>
        <xdr:cNvPr id="6546" name="円/楕円 402"/>
        <xdr:cNvSpPr/>
      </xdr:nvSpPr>
      <xdr:spPr>
        <a:xfrm>
          <a:off x="15240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36</xdr:row>
      <xdr:rowOff>8255</xdr:rowOff>
    </xdr:from>
    <xdr:to>
      <xdr:col>22</xdr:col>
      <xdr:colOff>584200</xdr:colOff>
      <xdr:row>37</xdr:row>
      <xdr:rowOff>95250</xdr:rowOff>
    </xdr:to>
    <xdr:sp macro="" textlink="">
      <xdr:nvSpPr>
        <xdr:cNvPr id="6547" name="テキスト ボックス 403"/>
        <xdr:cNvSpPr txBox="1"/>
      </xdr:nvSpPr>
      <xdr:spPr>
        <a:xfrm>
          <a:off x="14909800" y="618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5.4</a:t>
          </a:r>
        </a:p>
      </xdr:txBody>
    </xdr:sp>
    <xdr:clientData/>
  </xdr:twoCellAnchor>
  <xdr:twoCellAnchor>
    <xdr:from>
      <xdr:col>20</xdr:col>
      <xdr:colOff>635000</xdr:colOff>
      <xdr:row>37</xdr:row>
      <xdr:rowOff>128270</xdr:rowOff>
    </xdr:from>
    <xdr:to>
      <xdr:col>21</xdr:col>
      <xdr:colOff>50800</xdr:colOff>
      <xdr:row>38</xdr:row>
      <xdr:rowOff>58420</xdr:rowOff>
    </xdr:to>
    <xdr:sp macro="" textlink="">
      <xdr:nvSpPr>
        <xdr:cNvPr id="6548" name="円/楕円 404"/>
        <xdr:cNvSpPr/>
      </xdr:nvSpPr>
      <xdr:spPr>
        <a:xfrm>
          <a:off x="143510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36</xdr:row>
      <xdr:rowOff>68580</xdr:rowOff>
    </xdr:from>
    <xdr:to>
      <xdr:col>21</xdr:col>
      <xdr:colOff>381000</xdr:colOff>
      <xdr:row>37</xdr:row>
      <xdr:rowOff>156210</xdr:rowOff>
    </xdr:to>
    <xdr:sp macro="" textlink="">
      <xdr:nvSpPr>
        <xdr:cNvPr id="6549" name="テキスト ボックス 405"/>
        <xdr:cNvSpPr txBox="1"/>
      </xdr:nvSpPr>
      <xdr:spPr>
        <a:xfrm>
          <a:off x="14020800" y="624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a:t>
          </a:r>
        </a:p>
      </xdr:txBody>
    </xdr:sp>
    <xdr:clientData/>
  </xdr:twoCellAnchor>
  <xdr:twoCellAnchor>
    <xdr:from>
      <xdr:col>19</xdr:col>
      <xdr:colOff>431800</xdr:colOff>
      <xdr:row>38</xdr:row>
      <xdr:rowOff>17780</xdr:rowOff>
    </xdr:from>
    <xdr:to>
      <xdr:col>19</xdr:col>
      <xdr:colOff>533400</xdr:colOff>
      <xdr:row>38</xdr:row>
      <xdr:rowOff>118745</xdr:rowOff>
    </xdr:to>
    <xdr:sp macro="" textlink="">
      <xdr:nvSpPr>
        <xdr:cNvPr id="6550" name="円/楕円 406"/>
        <xdr:cNvSpPr/>
      </xdr:nvSpPr>
      <xdr:spPr>
        <a:xfrm>
          <a:off x="134620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36</xdr:row>
      <xdr:rowOff>128905</xdr:rowOff>
    </xdr:from>
    <xdr:to>
      <xdr:col>20</xdr:col>
      <xdr:colOff>177800</xdr:colOff>
      <xdr:row>38</xdr:row>
      <xdr:rowOff>45085</xdr:rowOff>
    </xdr:to>
    <xdr:sp macro="" textlink="">
      <xdr:nvSpPr>
        <xdr:cNvPr id="6551" name="テキスト ボックス 407"/>
        <xdr:cNvSpPr txBox="1"/>
      </xdr:nvSpPr>
      <xdr:spPr>
        <a:xfrm>
          <a:off x="13131800" y="630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6.0</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52"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3" name="テキスト ボックス 409"/>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4" name="テキスト ボックス 410"/>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[25.2%]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5"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6"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4/12</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7"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8"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34.5</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9"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60"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36.4</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1"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2"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3"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4"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将来負担比率については，類似団体の平均値からみても比率は下回っているため，市の財政運営は健全であるといえる。</a:t>
          </a:r>
        </a:p>
        <a:p>
          <a:pPr algn="l"/>
          <a:r>
            <a:rPr sz="1300" b="0" i="0" u="none" strike="noStrike" baseline="0">
              <a:solidFill>
                <a:srgbClr val="000000"/>
              </a:solidFill>
              <a:latin typeface="ＭＳ Ｐゴシック"/>
              <a:ea typeface="ＭＳ Ｐゴシック"/>
            </a:rPr>
            <a:t>　しかし，財政調整基金等の取崩しによる充当可能基金の減や，配水場更新に伴う水道事業への出資金の増などにより，前年度比２．９ポイント増加しているため，引き続き地方債残高の抑制と基金等の充当可能財源の確保に努める。</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5" name="テキスト ボックス 421"/>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6"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7" name="テキスト ボックス 423"/>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482600</xdr:colOff>
      <xdr:row>23</xdr:row>
      <xdr:rowOff>93345</xdr:rowOff>
    </xdr:from>
    <xdr:to>
      <xdr:col>26</xdr:col>
      <xdr:colOff>76200</xdr:colOff>
      <xdr:row>23</xdr:row>
      <xdr:rowOff>93345</xdr:rowOff>
    </xdr:to>
    <xdr:cxnSp macro="">
      <xdr:nvCxnSpPr>
        <xdr:cNvPr id="6568" name="直線コネクタ 42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122555</xdr:rowOff>
    </xdr:from>
    <xdr:to>
      <xdr:col>18</xdr:col>
      <xdr:colOff>481965</xdr:colOff>
      <xdr:row>24</xdr:row>
      <xdr:rowOff>38100</xdr:rowOff>
    </xdr:to>
    <xdr:sp macro="" textlink="">
      <xdr:nvSpPr>
        <xdr:cNvPr id="6569" name="テキスト ボックス 425"/>
        <xdr:cNvSpPr txBox="1"/>
      </xdr:nvSpPr>
      <xdr:spPr>
        <a:xfrm>
          <a:off x="12065000" y="389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21</xdr:row>
      <xdr:rowOff>91440</xdr:rowOff>
    </xdr:from>
    <xdr:to>
      <xdr:col>26</xdr:col>
      <xdr:colOff>76200</xdr:colOff>
      <xdr:row>21</xdr:row>
      <xdr:rowOff>91440</xdr:rowOff>
    </xdr:to>
    <xdr:cxnSp macro="">
      <xdr:nvCxnSpPr>
        <xdr:cNvPr id="6570" name="直線コネクタ 42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120650</xdr:rowOff>
    </xdr:from>
    <xdr:to>
      <xdr:col>18</xdr:col>
      <xdr:colOff>481965</xdr:colOff>
      <xdr:row>22</xdr:row>
      <xdr:rowOff>36195</xdr:rowOff>
    </xdr:to>
    <xdr:sp macro="" textlink="">
      <xdr:nvSpPr>
        <xdr:cNvPr id="6571" name="テキスト ボックス 427"/>
        <xdr:cNvSpPr txBox="1"/>
      </xdr:nvSpPr>
      <xdr:spPr>
        <a:xfrm>
          <a:off x="12065000" y="354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19</xdr:row>
      <xdr:rowOff>89535</xdr:rowOff>
    </xdr:from>
    <xdr:to>
      <xdr:col>26</xdr:col>
      <xdr:colOff>76200</xdr:colOff>
      <xdr:row>19</xdr:row>
      <xdr:rowOff>89535</xdr:rowOff>
    </xdr:to>
    <xdr:cxnSp macro="">
      <xdr:nvCxnSpPr>
        <xdr:cNvPr id="6572" name="直線コネクタ 42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18</xdr:row>
      <xdr:rowOff>118745</xdr:rowOff>
    </xdr:from>
    <xdr:to>
      <xdr:col>18</xdr:col>
      <xdr:colOff>481965</xdr:colOff>
      <xdr:row>20</xdr:row>
      <xdr:rowOff>34925</xdr:rowOff>
    </xdr:to>
    <xdr:sp macro="" textlink="">
      <xdr:nvSpPr>
        <xdr:cNvPr id="6573" name="テキスト ボックス 429"/>
        <xdr:cNvSpPr txBox="1"/>
      </xdr:nvSpPr>
      <xdr:spPr>
        <a:xfrm>
          <a:off x="12065000" y="320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482600</xdr:colOff>
      <xdr:row>17</xdr:row>
      <xdr:rowOff>88265</xdr:rowOff>
    </xdr:from>
    <xdr:to>
      <xdr:col>26</xdr:col>
      <xdr:colOff>76200</xdr:colOff>
      <xdr:row>17</xdr:row>
      <xdr:rowOff>88265</xdr:rowOff>
    </xdr:to>
    <xdr:cxnSp macro="">
      <xdr:nvCxnSpPr>
        <xdr:cNvPr id="6574" name="直線コネクタ 43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16</xdr:row>
      <xdr:rowOff>117475</xdr:rowOff>
    </xdr:from>
    <xdr:to>
      <xdr:col>18</xdr:col>
      <xdr:colOff>481965</xdr:colOff>
      <xdr:row>18</xdr:row>
      <xdr:rowOff>33655</xdr:rowOff>
    </xdr:to>
    <xdr:sp macro="" textlink="">
      <xdr:nvSpPr>
        <xdr:cNvPr id="6575" name="テキスト ボックス 431"/>
        <xdr:cNvSpPr txBox="1"/>
      </xdr:nvSpPr>
      <xdr:spPr>
        <a:xfrm>
          <a:off x="12065000"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482600</xdr:colOff>
      <xdr:row>15</xdr:row>
      <xdr:rowOff>86360</xdr:rowOff>
    </xdr:from>
    <xdr:to>
      <xdr:col>26</xdr:col>
      <xdr:colOff>76200</xdr:colOff>
      <xdr:row>15</xdr:row>
      <xdr:rowOff>86360</xdr:rowOff>
    </xdr:to>
    <xdr:cxnSp macro="">
      <xdr:nvCxnSpPr>
        <xdr:cNvPr id="6576" name="直線コネクタ 43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14</xdr:row>
      <xdr:rowOff>115570</xdr:rowOff>
    </xdr:from>
    <xdr:to>
      <xdr:col>18</xdr:col>
      <xdr:colOff>481965</xdr:colOff>
      <xdr:row>16</xdr:row>
      <xdr:rowOff>31750</xdr:rowOff>
    </xdr:to>
    <xdr:sp macro="" textlink="">
      <xdr:nvSpPr>
        <xdr:cNvPr id="6577" name="テキスト ボックス 433"/>
        <xdr:cNvSpPr txBox="1"/>
      </xdr:nvSpPr>
      <xdr:spPr>
        <a:xfrm>
          <a:off x="12065000"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13</xdr:row>
      <xdr:rowOff>84455</xdr:rowOff>
    </xdr:from>
    <xdr:to>
      <xdr:col>26</xdr:col>
      <xdr:colOff>76200</xdr:colOff>
      <xdr:row>13</xdr:row>
      <xdr:rowOff>84455</xdr:rowOff>
    </xdr:to>
    <xdr:cxnSp macro="">
      <xdr:nvCxnSpPr>
        <xdr:cNvPr id="6578" name="直線コネクタ 43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113665</xdr:rowOff>
    </xdr:from>
    <xdr:to>
      <xdr:col>18</xdr:col>
      <xdr:colOff>481965</xdr:colOff>
      <xdr:row>14</xdr:row>
      <xdr:rowOff>29210</xdr:rowOff>
    </xdr:to>
    <xdr:sp macro="" textlink="">
      <xdr:nvSpPr>
        <xdr:cNvPr id="6579" name="テキスト ボックス 435"/>
        <xdr:cNvSpPr txBox="1"/>
      </xdr:nvSpPr>
      <xdr:spPr>
        <a:xfrm>
          <a:off x="12065000"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80"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8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13</xdr:row>
      <xdr:rowOff>84455</xdr:rowOff>
    </xdr:from>
    <xdr:to>
      <xdr:col>24</xdr:col>
      <xdr:colOff>558800</xdr:colOff>
      <xdr:row>22</xdr:row>
      <xdr:rowOff>142240</xdr:rowOff>
    </xdr:to>
    <xdr:cxnSp macro="">
      <xdr:nvCxnSpPr>
        <xdr:cNvPr id="6582" name="直線コネクタ 438"/>
        <xdr:cNvCxnSpPr/>
      </xdr:nvCxnSpPr>
      <xdr:spPr>
        <a:xfrm flipV="1">
          <a:off x="1701800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114300</xdr:rowOff>
    </xdr:from>
    <xdr:to>
      <xdr:col>26</xdr:col>
      <xdr:colOff>37465</xdr:colOff>
      <xdr:row>24</xdr:row>
      <xdr:rowOff>30480</xdr:rowOff>
    </xdr:to>
    <xdr:sp macro="" textlink="">
      <xdr:nvSpPr>
        <xdr:cNvPr id="6583" name="将来負担の状況最小値テキスト"/>
        <xdr:cNvSpPr txBox="1"/>
      </xdr:nvSpPr>
      <xdr:spPr>
        <a:xfrm>
          <a:off x="17106900" y="388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92.9</a:t>
          </a:r>
        </a:p>
      </xdr:txBody>
    </xdr:sp>
    <xdr:clientData/>
  </xdr:twoCellAnchor>
  <xdr:twoCellAnchor>
    <xdr:from>
      <xdr:col>24</xdr:col>
      <xdr:colOff>469900</xdr:colOff>
      <xdr:row>22</xdr:row>
      <xdr:rowOff>142240</xdr:rowOff>
    </xdr:from>
    <xdr:to>
      <xdr:col>24</xdr:col>
      <xdr:colOff>647700</xdr:colOff>
      <xdr:row>22</xdr:row>
      <xdr:rowOff>142240</xdr:rowOff>
    </xdr:to>
    <xdr:cxnSp macro="">
      <xdr:nvCxnSpPr>
        <xdr:cNvPr id="6584" name="直線コネクタ 440"/>
        <xdr:cNvCxnSpPr/>
      </xdr:nvCxnSpPr>
      <xdr:spPr>
        <a:xfrm>
          <a:off x="16929100" y="391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11</xdr:row>
      <xdr:rowOff>170815</xdr:rowOff>
    </xdr:from>
    <xdr:to>
      <xdr:col>26</xdr:col>
      <xdr:colOff>37465</xdr:colOff>
      <xdr:row>13</xdr:row>
      <xdr:rowOff>86360</xdr:rowOff>
    </xdr:to>
    <xdr:sp macro="" textlink="">
      <xdr:nvSpPr>
        <xdr:cNvPr id="6585" name="将来負担の状況最大値テキスト"/>
        <xdr:cNvSpPr txBox="1"/>
      </xdr:nvSpPr>
      <xdr:spPr>
        <a:xfrm>
          <a:off x="17106900" y="2056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a:t>
          </a:r>
        </a:p>
      </xdr:txBody>
    </xdr:sp>
    <xdr:clientData/>
  </xdr:twoCellAnchor>
  <xdr:twoCellAnchor>
    <xdr:from>
      <xdr:col>24</xdr:col>
      <xdr:colOff>469900</xdr:colOff>
      <xdr:row>13</xdr:row>
      <xdr:rowOff>84455</xdr:rowOff>
    </xdr:from>
    <xdr:to>
      <xdr:col>24</xdr:col>
      <xdr:colOff>647700</xdr:colOff>
      <xdr:row>13</xdr:row>
      <xdr:rowOff>84455</xdr:rowOff>
    </xdr:to>
    <xdr:cxnSp macro="">
      <xdr:nvCxnSpPr>
        <xdr:cNvPr id="6586" name="直線コネクタ 44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125730</xdr:rowOff>
    </xdr:from>
    <xdr:to>
      <xdr:col>24</xdr:col>
      <xdr:colOff>558800</xdr:colOff>
      <xdr:row>16</xdr:row>
      <xdr:rowOff>4445</xdr:rowOff>
    </xdr:to>
    <xdr:cxnSp macro="">
      <xdr:nvCxnSpPr>
        <xdr:cNvPr id="6587" name="直線コネクタ 443"/>
        <xdr:cNvCxnSpPr/>
      </xdr:nvCxnSpPr>
      <xdr:spPr>
        <a:xfrm>
          <a:off x="16179800" y="269748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16</xdr:row>
      <xdr:rowOff>75565</xdr:rowOff>
    </xdr:from>
    <xdr:to>
      <xdr:col>26</xdr:col>
      <xdr:colOff>37465</xdr:colOff>
      <xdr:row>17</xdr:row>
      <xdr:rowOff>162560</xdr:rowOff>
    </xdr:to>
    <xdr:sp macro="" textlink="">
      <xdr:nvSpPr>
        <xdr:cNvPr id="6588" name="将来負担の状況平均値テキスト"/>
        <xdr:cNvSpPr txBox="1"/>
      </xdr:nvSpPr>
      <xdr:spPr>
        <a:xfrm>
          <a:off x="17106900" y="28187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33.9</a:t>
          </a:r>
        </a:p>
      </xdr:txBody>
    </xdr:sp>
    <xdr:clientData/>
  </xdr:twoCellAnchor>
  <xdr:twoCellAnchor>
    <xdr:from>
      <xdr:col>24</xdr:col>
      <xdr:colOff>508000</xdr:colOff>
      <xdr:row>16</xdr:row>
      <xdr:rowOff>103505</xdr:rowOff>
    </xdr:from>
    <xdr:to>
      <xdr:col>24</xdr:col>
      <xdr:colOff>609600</xdr:colOff>
      <xdr:row>17</xdr:row>
      <xdr:rowOff>33655</xdr:rowOff>
    </xdr:to>
    <xdr:sp macro="" textlink="">
      <xdr:nvSpPr>
        <xdr:cNvPr id="6589" name="フローチャート : 判断 445"/>
        <xdr:cNvSpPr/>
      </xdr:nvSpPr>
      <xdr:spPr>
        <a:xfrm>
          <a:off x="16967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355600</xdr:colOff>
      <xdr:row>16</xdr:row>
      <xdr:rowOff>134620</xdr:rowOff>
    </xdr:from>
    <xdr:to>
      <xdr:col>23</xdr:col>
      <xdr:colOff>457200</xdr:colOff>
      <xdr:row>17</xdr:row>
      <xdr:rowOff>64770</xdr:rowOff>
    </xdr:to>
    <xdr:sp macro="" textlink="">
      <xdr:nvSpPr>
        <xdr:cNvPr id="6590" name="フローチャート : 判断 446"/>
        <xdr:cNvSpPr/>
      </xdr:nvSpPr>
      <xdr:spPr>
        <a:xfrm>
          <a:off x="16129000" y="287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17</xdr:row>
      <xdr:rowOff>49530</xdr:rowOff>
    </xdr:from>
    <xdr:to>
      <xdr:col>24</xdr:col>
      <xdr:colOff>76200</xdr:colOff>
      <xdr:row>18</xdr:row>
      <xdr:rowOff>137160</xdr:rowOff>
    </xdr:to>
    <xdr:sp macro="" textlink="">
      <xdr:nvSpPr>
        <xdr:cNvPr id="6591" name="テキスト ボックス 447"/>
        <xdr:cNvSpPr txBox="1"/>
      </xdr:nvSpPr>
      <xdr:spPr>
        <a:xfrm>
          <a:off x="15798800" y="2964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35.7</a:t>
          </a:r>
        </a:p>
      </xdr:txBody>
    </xdr:sp>
    <xdr:clientData/>
  </xdr:twoCellAnchor>
  <xdr:twoCellAnchor>
    <xdr:from>
      <xdr:col>22</xdr:col>
      <xdr:colOff>152400</xdr:colOff>
      <xdr:row>16</xdr:row>
      <xdr:rowOff>88265</xdr:rowOff>
    </xdr:from>
    <xdr:to>
      <xdr:col>22</xdr:col>
      <xdr:colOff>254000</xdr:colOff>
      <xdr:row>17</xdr:row>
      <xdr:rowOff>18415</xdr:rowOff>
    </xdr:to>
    <xdr:sp macro="" textlink="">
      <xdr:nvSpPr>
        <xdr:cNvPr id="6592" name="フローチャート : 判断 448"/>
        <xdr:cNvSpPr/>
      </xdr:nvSpPr>
      <xdr:spPr>
        <a:xfrm>
          <a:off x="15240000" y="283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15</xdr:row>
      <xdr:rowOff>29210</xdr:rowOff>
    </xdr:from>
    <xdr:to>
      <xdr:col>22</xdr:col>
      <xdr:colOff>584200</xdr:colOff>
      <xdr:row>16</xdr:row>
      <xdr:rowOff>116205</xdr:rowOff>
    </xdr:to>
    <xdr:sp macro="" textlink="">
      <xdr:nvSpPr>
        <xdr:cNvPr id="6593" name="テキスト ボックス 449"/>
        <xdr:cNvSpPr txBox="1"/>
      </xdr:nvSpPr>
      <xdr:spPr>
        <a:xfrm>
          <a:off x="14909800" y="26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33.0</a:t>
          </a:r>
        </a:p>
      </xdr:txBody>
    </xdr:sp>
    <xdr:clientData/>
  </xdr:twoCellAnchor>
  <xdr:twoCellAnchor>
    <xdr:from>
      <xdr:col>20</xdr:col>
      <xdr:colOff>635000</xdr:colOff>
      <xdr:row>17</xdr:row>
      <xdr:rowOff>59690</xdr:rowOff>
    </xdr:from>
    <xdr:to>
      <xdr:col>21</xdr:col>
      <xdr:colOff>50800</xdr:colOff>
      <xdr:row>17</xdr:row>
      <xdr:rowOff>161290</xdr:rowOff>
    </xdr:to>
    <xdr:sp macro="" textlink="">
      <xdr:nvSpPr>
        <xdr:cNvPr id="6594" name="フローチャート : 判断 450"/>
        <xdr:cNvSpPr/>
      </xdr:nvSpPr>
      <xdr:spPr>
        <a:xfrm>
          <a:off x="14351000" y="297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15</xdr:row>
      <xdr:rowOff>171450</xdr:rowOff>
    </xdr:from>
    <xdr:to>
      <xdr:col>21</xdr:col>
      <xdr:colOff>381000</xdr:colOff>
      <xdr:row>17</xdr:row>
      <xdr:rowOff>87630</xdr:rowOff>
    </xdr:to>
    <xdr:sp macro="" textlink="">
      <xdr:nvSpPr>
        <xdr:cNvPr id="6595" name="テキスト ボックス 451"/>
        <xdr:cNvSpPr txBox="1"/>
      </xdr:nvSpPr>
      <xdr:spPr>
        <a:xfrm>
          <a:off x="14020800" y="274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41.3</a:t>
          </a:r>
        </a:p>
      </xdr:txBody>
    </xdr:sp>
    <xdr:clientData/>
  </xdr:twoCellAnchor>
  <xdr:twoCellAnchor>
    <xdr:from>
      <xdr:col>19</xdr:col>
      <xdr:colOff>431800</xdr:colOff>
      <xdr:row>18</xdr:row>
      <xdr:rowOff>83185</xdr:rowOff>
    </xdr:from>
    <xdr:to>
      <xdr:col>19</xdr:col>
      <xdr:colOff>533400</xdr:colOff>
      <xdr:row>19</xdr:row>
      <xdr:rowOff>13335</xdr:rowOff>
    </xdr:to>
    <xdr:sp macro="" textlink="">
      <xdr:nvSpPr>
        <xdr:cNvPr id="6596" name="フローチャート : 判断 452"/>
        <xdr:cNvSpPr/>
      </xdr:nvSpPr>
      <xdr:spPr>
        <a:xfrm>
          <a:off x="13462000" y="31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18</xdr:row>
      <xdr:rowOff>169545</xdr:rowOff>
    </xdr:from>
    <xdr:to>
      <xdr:col>20</xdr:col>
      <xdr:colOff>177800</xdr:colOff>
      <xdr:row>20</xdr:row>
      <xdr:rowOff>85090</xdr:rowOff>
    </xdr:to>
    <xdr:sp macro="" textlink="">
      <xdr:nvSpPr>
        <xdr:cNvPr id="6597" name="テキスト ボックス 453"/>
        <xdr:cNvSpPr txBox="1"/>
      </xdr:nvSpPr>
      <xdr:spPr>
        <a:xfrm>
          <a:off x="13131800" y="3255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52.6</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8" name="テキスト ボックス 454"/>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9" name="テキスト ボックス 455"/>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600" name="テキスト ボックス 456"/>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601"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602" name="テキスト ボックス 45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15</xdr:row>
      <xdr:rowOff>125095</xdr:rowOff>
    </xdr:from>
    <xdr:to>
      <xdr:col>24</xdr:col>
      <xdr:colOff>609600</xdr:colOff>
      <xdr:row>16</xdr:row>
      <xdr:rowOff>55245</xdr:rowOff>
    </xdr:to>
    <xdr:sp macro="" textlink="">
      <xdr:nvSpPr>
        <xdr:cNvPr id="6603" name="円/楕円 459"/>
        <xdr:cNvSpPr/>
      </xdr:nvSpPr>
      <xdr:spPr>
        <a:xfrm>
          <a:off x="16967200" y="26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14</xdr:row>
      <xdr:rowOff>141605</xdr:rowOff>
    </xdr:from>
    <xdr:to>
      <xdr:col>26</xdr:col>
      <xdr:colOff>37465</xdr:colOff>
      <xdr:row>16</xdr:row>
      <xdr:rowOff>57785</xdr:rowOff>
    </xdr:to>
    <xdr:sp macro="" textlink="">
      <xdr:nvSpPr>
        <xdr:cNvPr id="6604" name="将来負担の状況該当値テキスト"/>
        <xdr:cNvSpPr txBox="1"/>
      </xdr:nvSpPr>
      <xdr:spPr>
        <a:xfrm>
          <a:off x="17106900" y="2541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25.2</a:t>
          </a:r>
        </a:p>
      </xdr:txBody>
    </xdr:sp>
    <xdr:clientData/>
  </xdr:twoCellAnchor>
  <xdr:twoCellAnchor>
    <xdr:from>
      <xdr:col>23</xdr:col>
      <xdr:colOff>355600</xdr:colOff>
      <xdr:row>15</xdr:row>
      <xdr:rowOff>74930</xdr:rowOff>
    </xdr:from>
    <xdr:to>
      <xdr:col>23</xdr:col>
      <xdr:colOff>457200</xdr:colOff>
      <xdr:row>16</xdr:row>
      <xdr:rowOff>5080</xdr:rowOff>
    </xdr:to>
    <xdr:sp macro="" textlink="">
      <xdr:nvSpPr>
        <xdr:cNvPr id="6605" name="円/楕円 461"/>
        <xdr:cNvSpPr/>
      </xdr:nvSpPr>
      <xdr:spPr>
        <a:xfrm>
          <a:off x="16129000" y="26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14</xdr:row>
      <xdr:rowOff>15240</xdr:rowOff>
    </xdr:from>
    <xdr:to>
      <xdr:col>24</xdr:col>
      <xdr:colOff>76200</xdr:colOff>
      <xdr:row>15</xdr:row>
      <xdr:rowOff>102870</xdr:rowOff>
    </xdr:to>
    <xdr:sp macro="" textlink="">
      <xdr:nvSpPr>
        <xdr:cNvPr id="6606" name="テキスト ボックス 462"/>
        <xdr:cNvSpPr txBox="1"/>
      </xdr:nvSpPr>
      <xdr:spPr>
        <a:xfrm>
          <a:off x="15798800" y="2415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22.3</a:t>
          </a:r>
        </a:p>
      </xdr:txBody>
    </xdr:sp>
    <xdr:clientData/>
  </xdr:twoCellAnchor>
  <xdr:twoCellAnchor>
    <xdr:from>
      <xdr:col>19</xdr:col>
      <xdr:colOff>431800</xdr:colOff>
      <xdr:row>14</xdr:row>
      <xdr:rowOff>52070</xdr:rowOff>
    </xdr:from>
    <xdr:to>
      <xdr:col>19</xdr:col>
      <xdr:colOff>533400</xdr:colOff>
      <xdr:row>14</xdr:row>
      <xdr:rowOff>153035</xdr:rowOff>
    </xdr:to>
    <xdr:sp macro="" textlink="">
      <xdr:nvSpPr>
        <xdr:cNvPr id="6607" name="円/楕円 463"/>
        <xdr:cNvSpPr/>
      </xdr:nvSpPr>
      <xdr:spPr>
        <a:xfrm>
          <a:off x="13462000" y="2452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12</xdr:row>
      <xdr:rowOff>163195</xdr:rowOff>
    </xdr:from>
    <xdr:to>
      <xdr:col>20</xdr:col>
      <xdr:colOff>177800</xdr:colOff>
      <xdr:row>14</xdr:row>
      <xdr:rowOff>79375</xdr:rowOff>
    </xdr:to>
    <xdr:sp macro="" textlink="">
      <xdr:nvSpPr>
        <xdr:cNvPr id="6608" name="テキスト ボックス 464"/>
        <xdr:cNvSpPr txBox="1"/>
      </xdr:nvSpPr>
      <xdr:spPr>
        <a:xfrm>
          <a:off x="13131800" y="222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茨城県神栖市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7177"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7178"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7179"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94,934</a:t>
          </a:r>
        </a:p>
        <a:p>
          <a:pPr algn="r"/>
          <a:r>
            <a:rPr sz="1100" b="1" i="0" u="none" strike="noStrike" baseline="0">
              <a:solidFill>
                <a:srgbClr val="000000"/>
              </a:solidFill>
              <a:latin typeface="ＭＳ ゴシック"/>
              <a:ea typeface="ＭＳ ゴシック"/>
            </a:rPr>
            <a:t>92,724</a:t>
          </a:r>
        </a:p>
        <a:p>
          <a:pPr algn="r"/>
          <a:r>
            <a:rPr sz="1100" b="1" i="0" u="none" strike="noStrike" baseline="0">
              <a:solidFill>
                <a:srgbClr val="000000"/>
              </a:solidFill>
              <a:latin typeface="ＭＳ ゴシック"/>
              <a:ea typeface="ＭＳ ゴシック"/>
            </a:rPr>
            <a:t>146.98</a:t>
          </a:r>
        </a:p>
        <a:p>
          <a:pPr algn="r"/>
          <a:r>
            <a:rPr sz="1100" b="1" i="0" u="none" strike="noStrike" baseline="0">
              <a:solidFill>
                <a:srgbClr val="000000"/>
              </a:solidFill>
              <a:latin typeface="ＭＳ ゴシック"/>
              <a:ea typeface="ＭＳ ゴシック"/>
            </a:rPr>
            <a:t>48,672,389</a:t>
          </a:r>
        </a:p>
        <a:p>
          <a:pPr algn="r"/>
          <a:r>
            <a:rPr sz="1100" b="1" i="0" u="none" strike="noStrike" baseline="0">
              <a:solidFill>
                <a:srgbClr val="000000"/>
              </a:solidFill>
              <a:latin typeface="ＭＳ ゴシック"/>
              <a:ea typeface="ＭＳ ゴシック"/>
            </a:rPr>
            <a:t>45,298,950</a:t>
          </a:r>
        </a:p>
        <a:p>
          <a:pPr algn="r"/>
          <a:r>
            <a:rPr sz="1100" b="1" i="0" u="none" strike="noStrike" baseline="0">
              <a:solidFill>
                <a:srgbClr val="000000"/>
              </a:solidFill>
              <a:latin typeface="ＭＳ ゴシック"/>
              <a:ea typeface="ＭＳ ゴシック"/>
            </a:rPr>
            <a:t>3,144,401</a:t>
          </a:r>
        </a:p>
        <a:p>
          <a:pPr algn="r"/>
          <a:r>
            <a:rPr sz="1100" b="1" i="0" u="none" strike="noStrike" baseline="0">
              <a:solidFill>
                <a:srgbClr val="000000"/>
              </a:solidFill>
              <a:latin typeface="ＭＳ ゴシック"/>
              <a:ea typeface="ＭＳ ゴシック"/>
            </a:rPr>
            <a:t>28,549,332</a:t>
          </a:r>
        </a:p>
        <a:p>
          <a:pPr algn="r"/>
          <a:r>
            <a:rPr sz="1100" b="1" i="0" u="none" strike="noStrike" baseline="0">
              <a:solidFill>
                <a:srgbClr val="000000"/>
              </a:solidFill>
              <a:latin typeface="ＭＳ ゴシック"/>
              <a:ea typeface="ＭＳ ゴシック"/>
            </a:rPr>
            <a:t>16,792,130</a:t>
          </a: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7180"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7181"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7182"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4.5</a:t>
          </a:r>
        </a:p>
        <a:p>
          <a:pPr algn="r"/>
          <a:r>
            <a:rPr sz="1100" b="1" i="0" u="none" strike="noStrike" baseline="0">
              <a:solidFill>
                <a:srgbClr val="000000"/>
              </a:solidFill>
              <a:latin typeface="ＭＳ ゴシック"/>
              <a:ea typeface="ＭＳ ゴシック"/>
            </a:rPr>
            <a:t>25.2</a:t>
          </a: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7183"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7184"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7185"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Ⅱ－０  H25  Ⅱ－０  H26  Ⅱ－０  </a:t>
          </a:r>
        </a:p>
        <a:p>
          <a:pPr algn="l"/>
          <a:r>
            <a:rPr sz="1100" b="1" i="0" u="none" strike="noStrike" baseline="0">
              <a:solidFill>
                <a:srgbClr val="000000"/>
              </a:solidFill>
              <a:latin typeface="ＭＳ ゴシック"/>
              <a:ea typeface="ＭＳ ゴシック"/>
            </a:rPr>
            <a:t>H27  Ⅱ－０  H28  Ⅱ－０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15</xdr:col>
      <xdr:colOff>104775</xdr:colOff>
      <xdr:row>23</xdr:row>
      <xdr:rowOff>61595</xdr:rowOff>
    </xdr:to>
    <xdr:sp macro="" textlink="">
      <xdr:nvSpPr>
        <xdr:cNvPr id="7198"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23</xdr:row>
      <xdr:rowOff>57150</xdr:rowOff>
    </xdr:from>
    <xdr:to>
      <xdr:col>13</xdr:col>
      <xdr:colOff>69215</xdr:colOff>
      <xdr:row>24</xdr:row>
      <xdr:rowOff>144780</xdr:rowOff>
    </xdr:to>
    <xdr:sp macro="" textlink="">
      <xdr:nvSpPr>
        <xdr:cNvPr id="7199"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editAs="oneCell">
    <xdr:from>
      <xdr:col>1</xdr:col>
      <xdr:colOff>3175</xdr:colOff>
      <xdr:row>24</xdr:row>
      <xdr:rowOff>139700</xdr:rowOff>
    </xdr:from>
    <xdr:to>
      <xdr:col>1</xdr:col>
      <xdr:colOff>187960</xdr:colOff>
      <xdr:row>26</xdr:row>
      <xdr:rowOff>55880</xdr:rowOff>
    </xdr:to>
    <xdr:sp macro="" textlink="">
      <xdr:nvSpPr>
        <xdr:cNvPr id="7200"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201"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2"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3"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4"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5"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23.7</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6"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7"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25.2</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8"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9"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10"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11"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定員管理の適正化を図る計画に基づき，引き続き適正な定員管理に努めた。職員数については，昨年度から３名の増となったが，給与の総合的見直しによる現給保障対象職員数の割合が低くなったこと等により類似団体平均からも４．６ポイントと大きく下回る状況である。</a:t>
          </a:r>
        </a:p>
        <a:p>
          <a:pPr algn="l"/>
          <a:r>
            <a:rPr sz="1300" b="0" i="0" u="none" strike="noStrike" baseline="0">
              <a:solidFill>
                <a:srgbClr val="000000"/>
              </a:solidFill>
              <a:latin typeface="ＭＳ Ｐゴシック"/>
              <a:ea typeface="ＭＳ Ｐゴシック"/>
            </a:rPr>
            <a:t>   今後については，市施策，事業等を勘案し，適正な定員管理を図りながら職員の任用に努めていく。</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2"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3"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4"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28.0</a:t>
          </a:r>
        </a:p>
      </xdr:txBody>
    </xdr:sp>
    <xdr:clientData/>
  </xdr:twoCellAnchor>
  <xdr:twoCellAnchor>
    <xdr:from>
      <xdr:col>1</xdr:col>
      <xdr:colOff>66675</xdr:colOff>
      <xdr:row>42</xdr:row>
      <xdr:rowOff>29210</xdr:rowOff>
    </xdr:from>
    <xdr:to>
      <xdr:col>7</xdr:col>
      <xdr:colOff>574675</xdr:colOff>
      <xdr:row>42</xdr:row>
      <xdr:rowOff>29210</xdr:rowOff>
    </xdr:to>
    <xdr:cxnSp macro="">
      <xdr:nvCxnSpPr>
        <xdr:cNvPr id="7215"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58420</xdr:rowOff>
    </xdr:from>
    <xdr:to>
      <xdr:col>1</xdr:col>
      <xdr:colOff>66675</xdr:colOff>
      <xdr:row>42</xdr:row>
      <xdr:rowOff>146050</xdr:rowOff>
    </xdr:to>
    <xdr:sp macro="" textlink="">
      <xdr:nvSpPr>
        <xdr:cNvPr id="7216" name="テキスト ボックス 48"/>
        <xdr:cNvSpPr txBox="1"/>
      </xdr:nvSpPr>
      <xdr:spPr>
        <a:xfrm>
          <a:off x="254000"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26.0</a:t>
          </a:r>
        </a:p>
      </xdr:txBody>
    </xdr:sp>
    <xdr:clientData/>
  </xdr:twoCellAnchor>
  <xdr:twoCellAnchor>
    <xdr:from>
      <xdr:col>1</xdr:col>
      <xdr:colOff>66675</xdr:colOff>
      <xdr:row>40</xdr:row>
      <xdr:rowOff>45085</xdr:rowOff>
    </xdr:from>
    <xdr:to>
      <xdr:col>7</xdr:col>
      <xdr:colOff>574675</xdr:colOff>
      <xdr:row>40</xdr:row>
      <xdr:rowOff>45085</xdr:rowOff>
    </xdr:to>
    <xdr:cxnSp macro="">
      <xdr:nvCxnSpPr>
        <xdr:cNvPr id="7217"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39</xdr:row>
      <xdr:rowOff>74930</xdr:rowOff>
    </xdr:from>
    <xdr:to>
      <xdr:col>1</xdr:col>
      <xdr:colOff>66675</xdr:colOff>
      <xdr:row>40</xdr:row>
      <xdr:rowOff>161925</xdr:rowOff>
    </xdr:to>
    <xdr:sp macro="" textlink="">
      <xdr:nvSpPr>
        <xdr:cNvPr id="7218" name="テキスト ボックス 50"/>
        <xdr:cNvSpPr txBox="1"/>
      </xdr:nvSpPr>
      <xdr:spPr>
        <a:xfrm>
          <a:off x="254000" y="6761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38</xdr:row>
      <xdr:rowOff>61595</xdr:rowOff>
    </xdr:from>
    <xdr:to>
      <xdr:col>7</xdr:col>
      <xdr:colOff>574675</xdr:colOff>
      <xdr:row>38</xdr:row>
      <xdr:rowOff>61595</xdr:rowOff>
    </xdr:to>
    <xdr:cxnSp macro="">
      <xdr:nvCxnSpPr>
        <xdr:cNvPr id="7219"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37</xdr:row>
      <xdr:rowOff>90805</xdr:rowOff>
    </xdr:from>
    <xdr:to>
      <xdr:col>1</xdr:col>
      <xdr:colOff>66675</xdr:colOff>
      <xdr:row>39</xdr:row>
      <xdr:rowOff>6350</xdr:rowOff>
    </xdr:to>
    <xdr:sp macro="" textlink="">
      <xdr:nvSpPr>
        <xdr:cNvPr id="7220" name="テキスト ボックス 52"/>
        <xdr:cNvSpPr txBox="1"/>
      </xdr:nvSpPr>
      <xdr:spPr>
        <a:xfrm>
          <a:off x="254000"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36</xdr:row>
      <xdr:rowOff>78105</xdr:rowOff>
    </xdr:from>
    <xdr:to>
      <xdr:col>7</xdr:col>
      <xdr:colOff>574675</xdr:colOff>
      <xdr:row>36</xdr:row>
      <xdr:rowOff>78105</xdr:rowOff>
    </xdr:to>
    <xdr:cxnSp macro="">
      <xdr:nvCxnSpPr>
        <xdr:cNvPr id="7221"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35</xdr:row>
      <xdr:rowOff>107315</xdr:rowOff>
    </xdr:from>
    <xdr:to>
      <xdr:col>1</xdr:col>
      <xdr:colOff>66675</xdr:colOff>
      <xdr:row>37</xdr:row>
      <xdr:rowOff>23495</xdr:rowOff>
    </xdr:to>
    <xdr:sp macro="" textlink="">
      <xdr:nvSpPr>
        <xdr:cNvPr id="7222" name="テキスト ボックス 54"/>
        <xdr:cNvSpPr txBox="1"/>
      </xdr:nvSpPr>
      <xdr:spPr>
        <a:xfrm>
          <a:off x="254000"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34</xdr:row>
      <xdr:rowOff>94615</xdr:rowOff>
    </xdr:from>
    <xdr:to>
      <xdr:col>7</xdr:col>
      <xdr:colOff>574675</xdr:colOff>
      <xdr:row>34</xdr:row>
      <xdr:rowOff>94615</xdr:rowOff>
    </xdr:to>
    <xdr:cxnSp macro="">
      <xdr:nvCxnSpPr>
        <xdr:cNvPr id="7223"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33</xdr:row>
      <xdr:rowOff>123825</xdr:rowOff>
    </xdr:from>
    <xdr:to>
      <xdr:col>1</xdr:col>
      <xdr:colOff>66675</xdr:colOff>
      <xdr:row>35</xdr:row>
      <xdr:rowOff>39370</xdr:rowOff>
    </xdr:to>
    <xdr:sp macro="" textlink="">
      <xdr:nvSpPr>
        <xdr:cNvPr id="7224" name="テキスト ボックス 56"/>
        <xdr:cNvSpPr txBox="1"/>
      </xdr:nvSpPr>
      <xdr:spPr>
        <a:xfrm>
          <a:off x="254000" y="5781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32</xdr:row>
      <xdr:rowOff>110490</xdr:rowOff>
    </xdr:from>
    <xdr:to>
      <xdr:col>7</xdr:col>
      <xdr:colOff>574675</xdr:colOff>
      <xdr:row>32</xdr:row>
      <xdr:rowOff>110490</xdr:rowOff>
    </xdr:to>
    <xdr:cxnSp macro="">
      <xdr:nvCxnSpPr>
        <xdr:cNvPr id="7225"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31</xdr:row>
      <xdr:rowOff>139700</xdr:rowOff>
    </xdr:from>
    <xdr:to>
      <xdr:col>1</xdr:col>
      <xdr:colOff>66675</xdr:colOff>
      <xdr:row>33</xdr:row>
      <xdr:rowOff>55880</xdr:rowOff>
    </xdr:to>
    <xdr:sp macro="" textlink="">
      <xdr:nvSpPr>
        <xdr:cNvPr id="7226" name="テキスト ボックス 58"/>
        <xdr:cNvSpPr txBox="1"/>
      </xdr:nvSpPr>
      <xdr:spPr>
        <a:xfrm>
          <a:off x="254000"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7"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8" name="テキスト ボックス 60"/>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9"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33</xdr:row>
      <xdr:rowOff>151765</xdr:rowOff>
    </xdr:from>
    <xdr:to>
      <xdr:col>7</xdr:col>
      <xdr:colOff>15875</xdr:colOff>
      <xdr:row>41</xdr:row>
      <xdr:rowOff>102235</xdr:rowOff>
    </xdr:to>
    <xdr:cxnSp macro="">
      <xdr:nvCxnSpPr>
        <xdr:cNvPr id="7230" name="直線コネクタ 62"/>
        <xdr:cNvCxnSpPr/>
      </xdr:nvCxnSpPr>
      <xdr:spPr>
        <a:xfrm flipV="1">
          <a:off x="4826000" y="580961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74930</xdr:rowOff>
    </xdr:from>
    <xdr:to>
      <xdr:col>8</xdr:col>
      <xdr:colOff>180340</xdr:colOff>
      <xdr:row>42</xdr:row>
      <xdr:rowOff>161925</xdr:rowOff>
    </xdr:to>
    <xdr:sp macro="" textlink="">
      <xdr:nvSpPr>
        <xdr:cNvPr id="7231" name="人件費最小値テキスト"/>
        <xdr:cNvSpPr txBox="1"/>
      </xdr:nvSpPr>
      <xdr:spPr>
        <a:xfrm>
          <a:off x="4914900" y="71043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25.4</a:t>
          </a:r>
        </a:p>
      </xdr:txBody>
    </xdr:sp>
    <xdr:clientData/>
  </xdr:twoCellAnchor>
  <xdr:twoCellAnchor>
    <xdr:from>
      <xdr:col>6</xdr:col>
      <xdr:colOff>612775</xdr:colOff>
      <xdr:row>41</xdr:row>
      <xdr:rowOff>102235</xdr:rowOff>
    </xdr:from>
    <xdr:to>
      <xdr:col>7</xdr:col>
      <xdr:colOff>104775</xdr:colOff>
      <xdr:row>41</xdr:row>
      <xdr:rowOff>102235</xdr:rowOff>
    </xdr:to>
    <xdr:cxnSp macro="">
      <xdr:nvCxnSpPr>
        <xdr:cNvPr id="7232" name="直線コネクタ 64"/>
        <xdr:cNvCxnSpPr/>
      </xdr:nvCxnSpPr>
      <xdr:spPr>
        <a:xfrm>
          <a:off x="4737100" y="713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66675</xdr:rowOff>
    </xdr:from>
    <xdr:to>
      <xdr:col>8</xdr:col>
      <xdr:colOff>180340</xdr:colOff>
      <xdr:row>33</xdr:row>
      <xdr:rowOff>153670</xdr:rowOff>
    </xdr:to>
    <xdr:sp macro="" textlink="">
      <xdr:nvSpPr>
        <xdr:cNvPr id="7233" name="人件費最大値テキスト"/>
        <xdr:cNvSpPr txBox="1"/>
      </xdr:nvSpPr>
      <xdr:spPr>
        <a:xfrm>
          <a:off x="4914900" y="5553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17.3</a:t>
          </a:r>
        </a:p>
      </xdr:txBody>
    </xdr:sp>
    <xdr:clientData/>
  </xdr:twoCellAnchor>
  <xdr:twoCellAnchor>
    <xdr:from>
      <xdr:col>6</xdr:col>
      <xdr:colOff>612775</xdr:colOff>
      <xdr:row>33</xdr:row>
      <xdr:rowOff>151765</xdr:rowOff>
    </xdr:from>
    <xdr:to>
      <xdr:col>7</xdr:col>
      <xdr:colOff>104775</xdr:colOff>
      <xdr:row>33</xdr:row>
      <xdr:rowOff>151765</xdr:rowOff>
    </xdr:to>
    <xdr:cxnSp macro="">
      <xdr:nvCxnSpPr>
        <xdr:cNvPr id="7234" name="直線コネクタ 66"/>
        <xdr:cNvCxnSpPr/>
      </xdr:nvCxnSpPr>
      <xdr:spPr>
        <a:xfrm>
          <a:off x="4737100" y="58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102235</xdr:rowOff>
    </xdr:from>
    <xdr:to>
      <xdr:col>7</xdr:col>
      <xdr:colOff>15875</xdr:colOff>
      <xdr:row>33</xdr:row>
      <xdr:rowOff>151765</xdr:rowOff>
    </xdr:to>
    <xdr:cxnSp macro="">
      <xdr:nvCxnSpPr>
        <xdr:cNvPr id="7235" name="直線コネクタ 67"/>
        <xdr:cNvCxnSpPr/>
      </xdr:nvCxnSpPr>
      <xdr:spPr>
        <a:xfrm>
          <a:off x="3987800" y="576008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37</xdr:row>
      <xdr:rowOff>137795</xdr:rowOff>
    </xdr:from>
    <xdr:to>
      <xdr:col>8</xdr:col>
      <xdr:colOff>180340</xdr:colOff>
      <xdr:row>39</xdr:row>
      <xdr:rowOff>53975</xdr:rowOff>
    </xdr:to>
    <xdr:sp macro="" textlink="">
      <xdr:nvSpPr>
        <xdr:cNvPr id="7236" name="人件費平均値テキスト"/>
        <xdr:cNvSpPr txBox="1"/>
      </xdr:nvSpPr>
      <xdr:spPr>
        <a:xfrm>
          <a:off x="4914900" y="64814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21.9</a:t>
          </a:r>
        </a:p>
      </xdr:txBody>
    </xdr:sp>
    <xdr:clientData/>
  </xdr:twoCellAnchor>
  <xdr:twoCellAnchor>
    <xdr:from>
      <xdr:col>6</xdr:col>
      <xdr:colOff>650875</xdr:colOff>
      <xdr:row>37</xdr:row>
      <xdr:rowOff>166370</xdr:rowOff>
    </xdr:from>
    <xdr:to>
      <xdr:col>7</xdr:col>
      <xdr:colOff>66675</xdr:colOff>
      <xdr:row>38</xdr:row>
      <xdr:rowOff>95885</xdr:rowOff>
    </xdr:to>
    <xdr:sp macro="" textlink="">
      <xdr:nvSpPr>
        <xdr:cNvPr id="7237" name="フローチャート : 判断 69"/>
        <xdr:cNvSpPr/>
      </xdr:nvSpPr>
      <xdr:spPr>
        <a:xfrm>
          <a:off x="47752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33</xdr:row>
      <xdr:rowOff>102235</xdr:rowOff>
    </xdr:from>
    <xdr:to>
      <xdr:col>5</xdr:col>
      <xdr:colOff>549275</xdr:colOff>
      <xdr:row>33</xdr:row>
      <xdr:rowOff>151765</xdr:rowOff>
    </xdr:to>
    <xdr:cxnSp macro="">
      <xdr:nvCxnSpPr>
        <xdr:cNvPr id="7238" name="直線コネクタ 70"/>
        <xdr:cNvCxnSpPr/>
      </xdr:nvCxnSpPr>
      <xdr:spPr>
        <a:xfrm flipV="1">
          <a:off x="3098800" y="57600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166370</xdr:rowOff>
    </xdr:from>
    <xdr:to>
      <xdr:col>5</xdr:col>
      <xdr:colOff>600075</xdr:colOff>
      <xdr:row>38</xdr:row>
      <xdr:rowOff>95885</xdr:rowOff>
    </xdr:to>
    <xdr:sp macro="" textlink="">
      <xdr:nvSpPr>
        <xdr:cNvPr id="7239" name="フローチャート : 判断 71"/>
        <xdr:cNvSpPr/>
      </xdr:nvSpPr>
      <xdr:spPr>
        <a:xfrm>
          <a:off x="39370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38</xdr:row>
      <xdr:rowOff>80645</xdr:rowOff>
    </xdr:from>
    <xdr:to>
      <xdr:col>6</xdr:col>
      <xdr:colOff>218440</xdr:colOff>
      <xdr:row>39</xdr:row>
      <xdr:rowOff>168275</xdr:rowOff>
    </xdr:to>
    <xdr:sp macro="" textlink="">
      <xdr:nvSpPr>
        <xdr:cNvPr id="7240" name="テキスト ボックス 72"/>
        <xdr:cNvSpPr txBox="1"/>
      </xdr:nvSpPr>
      <xdr:spPr>
        <a:xfrm>
          <a:off x="3606800" y="65957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33</xdr:row>
      <xdr:rowOff>86360</xdr:rowOff>
    </xdr:from>
    <xdr:to>
      <xdr:col>4</xdr:col>
      <xdr:colOff>346075</xdr:colOff>
      <xdr:row>33</xdr:row>
      <xdr:rowOff>151765</xdr:rowOff>
    </xdr:to>
    <xdr:cxnSp macro="">
      <xdr:nvCxnSpPr>
        <xdr:cNvPr id="7241" name="直線コネクタ 73"/>
        <xdr:cNvCxnSpPr/>
      </xdr:nvCxnSpPr>
      <xdr:spPr>
        <a:xfrm>
          <a:off x="2209800" y="57442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27305</xdr:rowOff>
    </xdr:from>
    <xdr:to>
      <xdr:col>4</xdr:col>
      <xdr:colOff>396875</xdr:colOff>
      <xdr:row>38</xdr:row>
      <xdr:rowOff>128905</xdr:rowOff>
    </xdr:to>
    <xdr:sp macro="" textlink="">
      <xdr:nvSpPr>
        <xdr:cNvPr id="7242" name="フローチャート : 判断 74"/>
        <xdr:cNvSpPr/>
      </xdr:nvSpPr>
      <xdr:spPr>
        <a:xfrm>
          <a:off x="30480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38</xdr:row>
      <xdr:rowOff>113665</xdr:rowOff>
    </xdr:from>
    <xdr:to>
      <xdr:col>5</xdr:col>
      <xdr:colOff>41275</xdr:colOff>
      <xdr:row>40</xdr:row>
      <xdr:rowOff>29210</xdr:rowOff>
    </xdr:to>
    <xdr:sp macro="" textlink="">
      <xdr:nvSpPr>
        <xdr:cNvPr id="7243" name="テキスト ボックス 75"/>
        <xdr:cNvSpPr txBox="1"/>
      </xdr:nvSpPr>
      <xdr:spPr>
        <a:xfrm>
          <a:off x="2717800" y="6628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22.1</a:t>
          </a:r>
        </a:p>
      </xdr:txBody>
    </xdr:sp>
    <xdr:clientData/>
  </xdr:twoCellAnchor>
  <xdr:twoCellAnchor>
    <xdr:from>
      <xdr:col>1</xdr:col>
      <xdr:colOff>625475</xdr:colOff>
      <xdr:row>33</xdr:row>
      <xdr:rowOff>86360</xdr:rowOff>
    </xdr:from>
    <xdr:to>
      <xdr:col>3</xdr:col>
      <xdr:colOff>142875</xdr:colOff>
      <xdr:row>35</xdr:row>
      <xdr:rowOff>151765</xdr:rowOff>
    </xdr:to>
    <xdr:cxnSp macro="">
      <xdr:nvCxnSpPr>
        <xdr:cNvPr id="7244" name="直線コネクタ 76"/>
        <xdr:cNvCxnSpPr/>
      </xdr:nvCxnSpPr>
      <xdr:spPr>
        <a:xfrm flipV="1">
          <a:off x="1320800" y="5744210"/>
          <a:ext cx="8890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59690</xdr:rowOff>
    </xdr:from>
    <xdr:to>
      <xdr:col>3</xdr:col>
      <xdr:colOff>193675</xdr:colOff>
      <xdr:row>38</xdr:row>
      <xdr:rowOff>161290</xdr:rowOff>
    </xdr:to>
    <xdr:sp macro="" textlink="">
      <xdr:nvSpPr>
        <xdr:cNvPr id="7245" name="フローチャート : 判断 77"/>
        <xdr:cNvSpPr/>
      </xdr:nvSpPr>
      <xdr:spPr>
        <a:xfrm>
          <a:off x="21590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38</xdr:row>
      <xdr:rowOff>146050</xdr:rowOff>
    </xdr:from>
    <xdr:to>
      <xdr:col>3</xdr:col>
      <xdr:colOff>523875</xdr:colOff>
      <xdr:row>40</xdr:row>
      <xdr:rowOff>61595</xdr:rowOff>
    </xdr:to>
    <xdr:sp macro="" textlink="">
      <xdr:nvSpPr>
        <xdr:cNvPr id="7246" name="テキスト ボックス 78"/>
        <xdr:cNvSpPr txBox="1"/>
      </xdr:nvSpPr>
      <xdr:spPr>
        <a:xfrm>
          <a:off x="1828800" y="6661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22.3</a:t>
          </a:r>
        </a:p>
      </xdr:txBody>
    </xdr:sp>
    <xdr:clientData/>
  </xdr:twoCellAnchor>
  <xdr:twoCellAnchor>
    <xdr:from>
      <xdr:col>1</xdr:col>
      <xdr:colOff>574675</xdr:colOff>
      <xdr:row>39</xdr:row>
      <xdr:rowOff>35560</xdr:rowOff>
    </xdr:from>
    <xdr:to>
      <xdr:col>1</xdr:col>
      <xdr:colOff>676275</xdr:colOff>
      <xdr:row>39</xdr:row>
      <xdr:rowOff>137160</xdr:rowOff>
    </xdr:to>
    <xdr:sp macro="" textlink="">
      <xdr:nvSpPr>
        <xdr:cNvPr id="7247" name="フローチャート : 判断 79"/>
        <xdr:cNvSpPr/>
      </xdr:nvSpPr>
      <xdr:spPr>
        <a:xfrm>
          <a:off x="12700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39</xdr:row>
      <xdr:rowOff>121920</xdr:rowOff>
    </xdr:from>
    <xdr:to>
      <xdr:col>2</xdr:col>
      <xdr:colOff>320675</xdr:colOff>
      <xdr:row>41</xdr:row>
      <xdr:rowOff>37465</xdr:rowOff>
    </xdr:to>
    <xdr:sp macro="" textlink="">
      <xdr:nvSpPr>
        <xdr:cNvPr id="7248" name="テキスト ボックス 80"/>
        <xdr:cNvSpPr txBox="1"/>
      </xdr:nvSpPr>
      <xdr:spPr>
        <a:xfrm>
          <a:off x="939800" y="6808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23.2</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9"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50" name="テキスト ボックス 82"/>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51"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52" name="テキスト ボックス 84"/>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53"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33</xdr:row>
      <xdr:rowOff>100965</xdr:rowOff>
    </xdr:from>
    <xdr:to>
      <xdr:col>7</xdr:col>
      <xdr:colOff>66675</xdr:colOff>
      <xdr:row>34</xdr:row>
      <xdr:rowOff>31115</xdr:rowOff>
    </xdr:to>
    <xdr:sp macro="" textlink="">
      <xdr:nvSpPr>
        <xdr:cNvPr id="7254" name="円/楕円 86"/>
        <xdr:cNvSpPr/>
      </xdr:nvSpPr>
      <xdr:spPr>
        <a:xfrm>
          <a:off x="47752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33</xdr:row>
      <xdr:rowOff>9525</xdr:rowOff>
    </xdr:from>
    <xdr:to>
      <xdr:col>8</xdr:col>
      <xdr:colOff>180340</xdr:colOff>
      <xdr:row>34</xdr:row>
      <xdr:rowOff>96520</xdr:rowOff>
    </xdr:to>
    <xdr:sp macro="" textlink="">
      <xdr:nvSpPr>
        <xdr:cNvPr id="7255" name="人件費該当値テキスト"/>
        <xdr:cNvSpPr txBox="1"/>
      </xdr:nvSpPr>
      <xdr:spPr>
        <a:xfrm>
          <a:off x="4914900" y="5667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17.3</a:t>
          </a:r>
        </a:p>
      </xdr:txBody>
    </xdr:sp>
    <xdr:clientData/>
  </xdr:twoCellAnchor>
  <xdr:twoCellAnchor>
    <xdr:from>
      <xdr:col>5</xdr:col>
      <xdr:colOff>498475</xdr:colOff>
      <xdr:row>33</xdr:row>
      <xdr:rowOff>52070</xdr:rowOff>
    </xdr:from>
    <xdr:to>
      <xdr:col>5</xdr:col>
      <xdr:colOff>600075</xdr:colOff>
      <xdr:row>33</xdr:row>
      <xdr:rowOff>153035</xdr:rowOff>
    </xdr:to>
    <xdr:sp macro="" textlink="">
      <xdr:nvSpPr>
        <xdr:cNvPr id="7256" name="円/楕円 88"/>
        <xdr:cNvSpPr/>
      </xdr:nvSpPr>
      <xdr:spPr>
        <a:xfrm>
          <a:off x="3937000" y="5709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31</xdr:row>
      <xdr:rowOff>163195</xdr:rowOff>
    </xdr:from>
    <xdr:to>
      <xdr:col>6</xdr:col>
      <xdr:colOff>218440</xdr:colOff>
      <xdr:row>33</xdr:row>
      <xdr:rowOff>79375</xdr:rowOff>
    </xdr:to>
    <xdr:sp macro="" textlink="">
      <xdr:nvSpPr>
        <xdr:cNvPr id="7257" name="テキスト ボックス 89"/>
        <xdr:cNvSpPr txBox="1"/>
      </xdr:nvSpPr>
      <xdr:spPr>
        <a:xfrm>
          <a:off x="3606800" y="54781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17.0</a:t>
          </a:r>
        </a:p>
      </xdr:txBody>
    </xdr:sp>
    <xdr:clientData/>
  </xdr:twoCellAnchor>
  <xdr:twoCellAnchor>
    <xdr:from>
      <xdr:col>4</xdr:col>
      <xdr:colOff>295275</xdr:colOff>
      <xdr:row>33</xdr:row>
      <xdr:rowOff>100965</xdr:rowOff>
    </xdr:from>
    <xdr:to>
      <xdr:col>4</xdr:col>
      <xdr:colOff>396875</xdr:colOff>
      <xdr:row>34</xdr:row>
      <xdr:rowOff>31115</xdr:rowOff>
    </xdr:to>
    <xdr:sp macro="" textlink="">
      <xdr:nvSpPr>
        <xdr:cNvPr id="7258" name="円/楕円 90"/>
        <xdr:cNvSpPr/>
      </xdr:nvSpPr>
      <xdr:spPr>
        <a:xfrm>
          <a:off x="30480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32</xdr:row>
      <xdr:rowOff>41275</xdr:rowOff>
    </xdr:from>
    <xdr:to>
      <xdr:col>5</xdr:col>
      <xdr:colOff>41275</xdr:colOff>
      <xdr:row>33</xdr:row>
      <xdr:rowOff>128270</xdr:rowOff>
    </xdr:to>
    <xdr:sp macro="" textlink="">
      <xdr:nvSpPr>
        <xdr:cNvPr id="7259" name="テキスト ボックス 91"/>
        <xdr:cNvSpPr txBox="1"/>
      </xdr:nvSpPr>
      <xdr:spPr>
        <a:xfrm>
          <a:off x="2717800" y="5527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17.3</a:t>
          </a:r>
        </a:p>
      </xdr:txBody>
    </xdr:sp>
    <xdr:clientData/>
  </xdr:twoCellAnchor>
  <xdr:twoCellAnchor>
    <xdr:from>
      <xdr:col>3</xdr:col>
      <xdr:colOff>92075</xdr:colOff>
      <xdr:row>33</xdr:row>
      <xdr:rowOff>35560</xdr:rowOff>
    </xdr:from>
    <xdr:to>
      <xdr:col>3</xdr:col>
      <xdr:colOff>193675</xdr:colOff>
      <xdr:row>33</xdr:row>
      <xdr:rowOff>137160</xdr:rowOff>
    </xdr:to>
    <xdr:sp macro="" textlink="">
      <xdr:nvSpPr>
        <xdr:cNvPr id="7260" name="円/楕円 92"/>
        <xdr:cNvSpPr/>
      </xdr:nvSpPr>
      <xdr:spPr>
        <a:xfrm>
          <a:off x="21590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31</xdr:row>
      <xdr:rowOff>147320</xdr:rowOff>
    </xdr:from>
    <xdr:to>
      <xdr:col>3</xdr:col>
      <xdr:colOff>523875</xdr:colOff>
      <xdr:row>33</xdr:row>
      <xdr:rowOff>63500</xdr:rowOff>
    </xdr:to>
    <xdr:sp macro="" textlink="">
      <xdr:nvSpPr>
        <xdr:cNvPr id="7261" name="テキスト ボックス 93"/>
        <xdr:cNvSpPr txBox="1"/>
      </xdr:nvSpPr>
      <xdr:spPr>
        <a:xfrm>
          <a:off x="1828800" y="5462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16.9</a:t>
          </a:r>
        </a:p>
      </xdr:txBody>
    </xdr:sp>
    <xdr:clientData/>
  </xdr:twoCellAnchor>
  <xdr:twoCellAnchor>
    <xdr:from>
      <xdr:col>1</xdr:col>
      <xdr:colOff>574675</xdr:colOff>
      <xdr:row>35</xdr:row>
      <xdr:rowOff>100965</xdr:rowOff>
    </xdr:from>
    <xdr:to>
      <xdr:col>1</xdr:col>
      <xdr:colOff>676275</xdr:colOff>
      <xdr:row>36</xdr:row>
      <xdr:rowOff>31115</xdr:rowOff>
    </xdr:to>
    <xdr:sp macro="" textlink="">
      <xdr:nvSpPr>
        <xdr:cNvPr id="7262" name="円/楕円 94"/>
        <xdr:cNvSpPr/>
      </xdr:nvSpPr>
      <xdr:spPr>
        <a:xfrm>
          <a:off x="12700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34</xdr:row>
      <xdr:rowOff>41275</xdr:rowOff>
    </xdr:from>
    <xdr:to>
      <xdr:col>2</xdr:col>
      <xdr:colOff>320675</xdr:colOff>
      <xdr:row>35</xdr:row>
      <xdr:rowOff>128270</xdr:rowOff>
    </xdr:to>
    <xdr:sp macro="" textlink="">
      <xdr:nvSpPr>
        <xdr:cNvPr id="7263" name="テキスト ボックス 95"/>
        <xdr:cNvSpPr txBox="1"/>
      </xdr:nvSpPr>
      <xdr:spPr>
        <a:xfrm>
          <a:off x="939800" y="5870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19.4</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4"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5"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6"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7"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8"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14.8</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9"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70"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15.3</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71"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72"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73"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4"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物件費が類似団体平均に比べ高いのは，公園の管理の民間委託，スポーツ施設等の指定管理制度導入による。前年度より１．２ポイント比率が上昇している要因としては，学校給食業務委託料や児童クラブ業務委託料が増となっているためである。引き続き，経費の抑制を図っていく。</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5" name="テキスト ボックス 107"/>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6"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7" name="テキスト ボックス 109"/>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22.0</a:t>
          </a:r>
        </a:p>
      </xdr:txBody>
    </xdr:sp>
    <xdr:clientData/>
  </xdr:twoCellAnchor>
  <xdr:twoCellAnchor>
    <xdr:from>
      <xdr:col>18</xdr:col>
      <xdr:colOff>82550</xdr:colOff>
      <xdr:row>21</xdr:row>
      <xdr:rowOff>146050</xdr:rowOff>
    </xdr:from>
    <xdr:to>
      <xdr:col>24</xdr:col>
      <xdr:colOff>590550</xdr:colOff>
      <xdr:row>21</xdr:row>
      <xdr:rowOff>146050</xdr:rowOff>
    </xdr:to>
    <xdr:cxnSp macro="">
      <xdr:nvCxnSpPr>
        <xdr:cNvPr id="7278"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3810</xdr:rowOff>
    </xdr:from>
    <xdr:to>
      <xdr:col>18</xdr:col>
      <xdr:colOff>81915</xdr:colOff>
      <xdr:row>22</xdr:row>
      <xdr:rowOff>91440</xdr:rowOff>
    </xdr:to>
    <xdr:sp macro="" textlink="">
      <xdr:nvSpPr>
        <xdr:cNvPr id="7279" name="テキスト ボックス 111"/>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19</xdr:row>
      <xdr:rowOff>107950</xdr:rowOff>
    </xdr:from>
    <xdr:to>
      <xdr:col>24</xdr:col>
      <xdr:colOff>590550</xdr:colOff>
      <xdr:row>19</xdr:row>
      <xdr:rowOff>107950</xdr:rowOff>
    </xdr:to>
    <xdr:cxnSp macro="">
      <xdr:nvCxnSpPr>
        <xdr:cNvPr id="7280"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18</xdr:row>
      <xdr:rowOff>137160</xdr:rowOff>
    </xdr:from>
    <xdr:to>
      <xdr:col>18</xdr:col>
      <xdr:colOff>81915</xdr:colOff>
      <xdr:row>20</xdr:row>
      <xdr:rowOff>53340</xdr:rowOff>
    </xdr:to>
    <xdr:sp macro="" textlink="">
      <xdr:nvSpPr>
        <xdr:cNvPr id="7281" name="テキスト ボックス 113"/>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18</xdr:col>
      <xdr:colOff>82550</xdr:colOff>
      <xdr:row>17</xdr:row>
      <xdr:rowOff>69850</xdr:rowOff>
    </xdr:from>
    <xdr:to>
      <xdr:col>24</xdr:col>
      <xdr:colOff>590550</xdr:colOff>
      <xdr:row>17</xdr:row>
      <xdr:rowOff>69850</xdr:rowOff>
    </xdr:to>
    <xdr:cxnSp macro="">
      <xdr:nvCxnSpPr>
        <xdr:cNvPr id="7282"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16</xdr:row>
      <xdr:rowOff>99060</xdr:rowOff>
    </xdr:from>
    <xdr:to>
      <xdr:col>18</xdr:col>
      <xdr:colOff>81915</xdr:colOff>
      <xdr:row>18</xdr:row>
      <xdr:rowOff>14605</xdr:rowOff>
    </xdr:to>
    <xdr:sp macro="" textlink="">
      <xdr:nvSpPr>
        <xdr:cNvPr id="7283" name="テキスト ボックス 115"/>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16.0</a:t>
          </a:r>
        </a:p>
      </xdr:txBody>
    </xdr:sp>
    <xdr:clientData/>
  </xdr:twoCellAnchor>
  <xdr:twoCellAnchor>
    <xdr:from>
      <xdr:col>18</xdr:col>
      <xdr:colOff>82550</xdr:colOff>
      <xdr:row>15</xdr:row>
      <xdr:rowOff>31750</xdr:rowOff>
    </xdr:from>
    <xdr:to>
      <xdr:col>24</xdr:col>
      <xdr:colOff>590550</xdr:colOff>
      <xdr:row>15</xdr:row>
      <xdr:rowOff>31750</xdr:rowOff>
    </xdr:to>
    <xdr:cxnSp macro="">
      <xdr:nvCxnSpPr>
        <xdr:cNvPr id="7284"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14</xdr:row>
      <xdr:rowOff>60960</xdr:rowOff>
    </xdr:from>
    <xdr:to>
      <xdr:col>18</xdr:col>
      <xdr:colOff>81915</xdr:colOff>
      <xdr:row>15</xdr:row>
      <xdr:rowOff>148590</xdr:rowOff>
    </xdr:to>
    <xdr:sp macro="" textlink="">
      <xdr:nvSpPr>
        <xdr:cNvPr id="7285" name="テキスト ボックス 117"/>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18</xdr:col>
      <xdr:colOff>82550</xdr:colOff>
      <xdr:row>12</xdr:row>
      <xdr:rowOff>165100</xdr:rowOff>
    </xdr:from>
    <xdr:to>
      <xdr:col>24</xdr:col>
      <xdr:colOff>590550</xdr:colOff>
      <xdr:row>12</xdr:row>
      <xdr:rowOff>165100</xdr:rowOff>
    </xdr:to>
    <xdr:cxnSp macro="">
      <xdr:nvCxnSpPr>
        <xdr:cNvPr id="7286"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22860</xdr:rowOff>
    </xdr:from>
    <xdr:to>
      <xdr:col>18</xdr:col>
      <xdr:colOff>81915</xdr:colOff>
      <xdr:row>13</xdr:row>
      <xdr:rowOff>110490</xdr:rowOff>
    </xdr:to>
    <xdr:sp macro="" textlink="">
      <xdr:nvSpPr>
        <xdr:cNvPr id="7287" name="テキスト ボックス 119"/>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8"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9"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9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12</xdr:row>
      <xdr:rowOff>50800</xdr:rowOff>
    </xdr:from>
    <xdr:to>
      <xdr:col>24</xdr:col>
      <xdr:colOff>31750</xdr:colOff>
      <xdr:row>21</xdr:row>
      <xdr:rowOff>88900</xdr:rowOff>
    </xdr:to>
    <xdr:cxnSp macro="">
      <xdr:nvCxnSpPr>
        <xdr:cNvPr id="7291" name="直線コネクタ 123"/>
        <xdr:cNvCxnSpPr/>
      </xdr:nvCxnSpPr>
      <xdr:spPr>
        <a:xfrm flipV="1">
          <a:off x="16510000" y="210820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60960</xdr:rowOff>
    </xdr:from>
    <xdr:to>
      <xdr:col>25</xdr:col>
      <xdr:colOff>196850</xdr:colOff>
      <xdr:row>22</xdr:row>
      <xdr:rowOff>148590</xdr:rowOff>
    </xdr:to>
    <xdr:sp macro="" textlink="">
      <xdr:nvSpPr>
        <xdr:cNvPr id="7292" name="物件費最小値テキスト"/>
        <xdr:cNvSpPr txBox="1"/>
      </xdr:nvSpPr>
      <xdr:spPr>
        <a:xfrm>
          <a:off x="16598900" y="366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19.7</a:t>
          </a:r>
        </a:p>
      </xdr:txBody>
    </xdr:sp>
    <xdr:clientData/>
  </xdr:twoCellAnchor>
  <xdr:twoCellAnchor>
    <xdr:from>
      <xdr:col>23</xdr:col>
      <xdr:colOff>628650</xdr:colOff>
      <xdr:row>21</xdr:row>
      <xdr:rowOff>88900</xdr:rowOff>
    </xdr:from>
    <xdr:to>
      <xdr:col>24</xdr:col>
      <xdr:colOff>120650</xdr:colOff>
      <xdr:row>21</xdr:row>
      <xdr:rowOff>88900</xdr:rowOff>
    </xdr:to>
    <xdr:cxnSp macro="">
      <xdr:nvCxnSpPr>
        <xdr:cNvPr id="7293" name="直線コネクタ 125"/>
        <xdr:cNvCxnSpPr/>
      </xdr:nvCxnSpPr>
      <xdr:spPr>
        <a:xfrm>
          <a:off x="16421100" y="368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10</xdr:row>
      <xdr:rowOff>137160</xdr:rowOff>
    </xdr:from>
    <xdr:to>
      <xdr:col>25</xdr:col>
      <xdr:colOff>196850</xdr:colOff>
      <xdr:row>12</xdr:row>
      <xdr:rowOff>53340</xdr:rowOff>
    </xdr:to>
    <xdr:sp macro="" textlink="">
      <xdr:nvSpPr>
        <xdr:cNvPr id="7294" name="物件費最大値テキスト"/>
        <xdr:cNvSpPr txBox="1"/>
      </xdr:nvSpPr>
      <xdr:spPr>
        <a:xfrm>
          <a:off x="16598900" y="185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11.4</a:t>
          </a:r>
        </a:p>
      </xdr:txBody>
    </xdr:sp>
    <xdr:clientData/>
  </xdr:twoCellAnchor>
  <xdr:twoCellAnchor>
    <xdr:from>
      <xdr:col>23</xdr:col>
      <xdr:colOff>628650</xdr:colOff>
      <xdr:row>12</xdr:row>
      <xdr:rowOff>50800</xdr:rowOff>
    </xdr:from>
    <xdr:to>
      <xdr:col>24</xdr:col>
      <xdr:colOff>120650</xdr:colOff>
      <xdr:row>12</xdr:row>
      <xdr:rowOff>50800</xdr:rowOff>
    </xdr:to>
    <xdr:cxnSp macro="">
      <xdr:nvCxnSpPr>
        <xdr:cNvPr id="7295" name="直線コネクタ 127"/>
        <xdr:cNvCxnSpPr/>
      </xdr:nvCxnSpPr>
      <xdr:spPr>
        <a:xfrm>
          <a:off x="16421100" y="21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31750</xdr:rowOff>
    </xdr:from>
    <xdr:to>
      <xdr:col>24</xdr:col>
      <xdr:colOff>31750</xdr:colOff>
      <xdr:row>21</xdr:row>
      <xdr:rowOff>88900</xdr:rowOff>
    </xdr:to>
    <xdr:cxnSp macro="">
      <xdr:nvCxnSpPr>
        <xdr:cNvPr id="7296" name="直線コネクタ 128"/>
        <xdr:cNvCxnSpPr/>
      </xdr:nvCxnSpPr>
      <xdr:spPr>
        <a:xfrm>
          <a:off x="15671800" y="346075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35560</xdr:rowOff>
    </xdr:from>
    <xdr:to>
      <xdr:col>25</xdr:col>
      <xdr:colOff>196850</xdr:colOff>
      <xdr:row>17</xdr:row>
      <xdr:rowOff>123190</xdr:rowOff>
    </xdr:to>
    <xdr:sp macro="" textlink="">
      <xdr:nvSpPr>
        <xdr:cNvPr id="7297" name="物件費平均値テキスト"/>
        <xdr:cNvSpPr txBox="1"/>
      </xdr:nvSpPr>
      <xdr:spPr>
        <a:xfrm>
          <a:off x="16598900" y="2778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16.0</a:t>
          </a:r>
        </a:p>
      </xdr:txBody>
    </xdr:sp>
    <xdr:clientData/>
  </xdr:twoCellAnchor>
  <xdr:twoCellAnchor>
    <xdr:from>
      <xdr:col>23</xdr:col>
      <xdr:colOff>666750</xdr:colOff>
      <xdr:row>17</xdr:row>
      <xdr:rowOff>19050</xdr:rowOff>
    </xdr:from>
    <xdr:to>
      <xdr:col>24</xdr:col>
      <xdr:colOff>82550</xdr:colOff>
      <xdr:row>17</xdr:row>
      <xdr:rowOff>120650</xdr:rowOff>
    </xdr:to>
    <xdr:sp macro="" textlink="">
      <xdr:nvSpPr>
        <xdr:cNvPr id="7298"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20</xdr:row>
      <xdr:rowOff>31750</xdr:rowOff>
    </xdr:from>
    <xdr:to>
      <xdr:col>22</xdr:col>
      <xdr:colOff>565150</xdr:colOff>
      <xdr:row>20</xdr:row>
      <xdr:rowOff>165100</xdr:rowOff>
    </xdr:to>
    <xdr:cxnSp macro="">
      <xdr:nvCxnSpPr>
        <xdr:cNvPr id="7299" name="直線コネクタ 131"/>
        <xdr:cNvCxnSpPr/>
      </xdr:nvCxnSpPr>
      <xdr:spPr>
        <a:xfrm flipV="1">
          <a:off x="14782800" y="34607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7300" name="フローチャート :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14</xdr:row>
      <xdr:rowOff>168910</xdr:rowOff>
    </xdr:from>
    <xdr:to>
      <xdr:col>23</xdr:col>
      <xdr:colOff>234950</xdr:colOff>
      <xdr:row>16</xdr:row>
      <xdr:rowOff>84455</xdr:rowOff>
    </xdr:to>
    <xdr:sp macro="" textlink="">
      <xdr:nvSpPr>
        <xdr:cNvPr id="7301" name="テキスト ボックス 133"/>
        <xdr:cNvSpPr txBox="1"/>
      </xdr:nvSpPr>
      <xdr:spPr>
        <a:xfrm>
          <a:off x="15290800" y="2569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15.3</a:t>
          </a:r>
        </a:p>
      </xdr:txBody>
    </xdr:sp>
    <xdr:clientData/>
  </xdr:twoCellAnchor>
  <xdr:twoCellAnchor>
    <xdr:from>
      <xdr:col>20</xdr:col>
      <xdr:colOff>158750</xdr:colOff>
      <xdr:row>18</xdr:row>
      <xdr:rowOff>107950</xdr:rowOff>
    </xdr:from>
    <xdr:to>
      <xdr:col>21</xdr:col>
      <xdr:colOff>361950</xdr:colOff>
      <xdr:row>20</xdr:row>
      <xdr:rowOff>165100</xdr:rowOff>
    </xdr:to>
    <xdr:cxnSp macro="">
      <xdr:nvCxnSpPr>
        <xdr:cNvPr id="7302" name="直線コネクタ 134"/>
        <xdr:cNvCxnSpPr/>
      </xdr:nvCxnSpPr>
      <xdr:spPr>
        <a:xfrm>
          <a:off x="13893800" y="319405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57150</xdr:rowOff>
    </xdr:from>
    <xdr:to>
      <xdr:col>21</xdr:col>
      <xdr:colOff>412750</xdr:colOff>
      <xdr:row>16</xdr:row>
      <xdr:rowOff>158750</xdr:rowOff>
    </xdr:to>
    <xdr:sp macro="" textlink="">
      <xdr:nvSpPr>
        <xdr:cNvPr id="7303" name="フローチャート :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14</xdr:row>
      <xdr:rowOff>168910</xdr:rowOff>
    </xdr:from>
    <xdr:to>
      <xdr:col>22</xdr:col>
      <xdr:colOff>57150</xdr:colOff>
      <xdr:row>16</xdr:row>
      <xdr:rowOff>84455</xdr:rowOff>
    </xdr:to>
    <xdr:sp macro="" textlink="">
      <xdr:nvSpPr>
        <xdr:cNvPr id="7304" name="テキスト ボックス 136"/>
        <xdr:cNvSpPr txBox="1"/>
      </xdr:nvSpPr>
      <xdr:spPr>
        <a:xfrm>
          <a:off x="14401800" y="2569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15.3</a:t>
          </a:r>
        </a:p>
      </xdr:txBody>
    </xdr:sp>
    <xdr:clientData/>
  </xdr:twoCellAnchor>
  <xdr:twoCellAnchor>
    <xdr:from>
      <xdr:col>18</xdr:col>
      <xdr:colOff>641350</xdr:colOff>
      <xdr:row>18</xdr:row>
      <xdr:rowOff>88900</xdr:rowOff>
    </xdr:from>
    <xdr:to>
      <xdr:col>20</xdr:col>
      <xdr:colOff>158750</xdr:colOff>
      <xdr:row>18</xdr:row>
      <xdr:rowOff>107950</xdr:rowOff>
    </xdr:to>
    <xdr:cxnSp macro="">
      <xdr:nvCxnSpPr>
        <xdr:cNvPr id="7305" name="直線コネクタ 137"/>
        <xdr:cNvCxnSpPr/>
      </xdr:nvCxnSpPr>
      <xdr:spPr>
        <a:xfrm>
          <a:off x="13004800" y="31750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7306" name="フローチャート : 判断 138"/>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14</xdr:row>
      <xdr:rowOff>35560</xdr:rowOff>
    </xdr:from>
    <xdr:to>
      <xdr:col>20</xdr:col>
      <xdr:colOff>539115</xdr:colOff>
      <xdr:row>15</xdr:row>
      <xdr:rowOff>123190</xdr:rowOff>
    </xdr:to>
    <xdr:sp macro="" textlink="">
      <xdr:nvSpPr>
        <xdr:cNvPr id="7307" name="テキスト ボックス 139"/>
        <xdr:cNvSpPr txBox="1"/>
      </xdr:nvSpPr>
      <xdr:spPr>
        <a:xfrm>
          <a:off x="13512800" y="2435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14.6</a:t>
          </a:r>
        </a:p>
      </xdr:txBody>
    </xdr:sp>
    <xdr:clientData/>
  </xdr:twoCellAnchor>
  <xdr:twoCellAnchor>
    <xdr:from>
      <xdr:col>18</xdr:col>
      <xdr:colOff>590550</xdr:colOff>
      <xdr:row>15</xdr:row>
      <xdr:rowOff>0</xdr:rowOff>
    </xdr:from>
    <xdr:to>
      <xdr:col>19</xdr:col>
      <xdr:colOff>6350</xdr:colOff>
      <xdr:row>15</xdr:row>
      <xdr:rowOff>101600</xdr:rowOff>
    </xdr:to>
    <xdr:sp macro="" textlink="">
      <xdr:nvSpPr>
        <xdr:cNvPr id="7308" name="フローチャート : 判断 140"/>
        <xdr:cNvSpPr/>
      </xdr:nvSpPr>
      <xdr:spPr>
        <a:xfrm>
          <a:off x="12954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13</xdr:row>
      <xdr:rowOff>111760</xdr:rowOff>
    </xdr:from>
    <xdr:to>
      <xdr:col>19</xdr:col>
      <xdr:colOff>335915</xdr:colOff>
      <xdr:row>15</xdr:row>
      <xdr:rowOff>27305</xdr:rowOff>
    </xdr:to>
    <xdr:sp macro="" textlink="">
      <xdr:nvSpPr>
        <xdr:cNvPr id="7309" name="テキスト ボックス 141"/>
        <xdr:cNvSpPr txBox="1"/>
      </xdr:nvSpPr>
      <xdr:spPr>
        <a:xfrm>
          <a:off x="12623800" y="2340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10" name="テキスト ボックス 142"/>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11"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12"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13"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4"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21</xdr:row>
      <xdr:rowOff>38100</xdr:rowOff>
    </xdr:from>
    <xdr:to>
      <xdr:col>24</xdr:col>
      <xdr:colOff>82550</xdr:colOff>
      <xdr:row>21</xdr:row>
      <xdr:rowOff>139700</xdr:rowOff>
    </xdr:to>
    <xdr:sp macro="" textlink="">
      <xdr:nvSpPr>
        <xdr:cNvPr id="7315" name="円/楕円 147"/>
        <xdr:cNvSpPr/>
      </xdr:nvSpPr>
      <xdr:spPr>
        <a:xfrm>
          <a:off x="16459200" y="36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20</xdr:row>
      <xdr:rowOff>118110</xdr:rowOff>
    </xdr:from>
    <xdr:to>
      <xdr:col>25</xdr:col>
      <xdr:colOff>196850</xdr:colOff>
      <xdr:row>22</xdr:row>
      <xdr:rowOff>34290</xdr:rowOff>
    </xdr:to>
    <xdr:sp macro="" textlink="">
      <xdr:nvSpPr>
        <xdr:cNvPr id="7316" name="物件費該当値テキスト"/>
        <xdr:cNvSpPr txBox="1"/>
      </xdr:nvSpPr>
      <xdr:spPr>
        <a:xfrm>
          <a:off x="16598900" y="354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19.7</a:t>
          </a:r>
        </a:p>
      </xdr:txBody>
    </xdr:sp>
    <xdr:clientData/>
  </xdr:twoCellAnchor>
  <xdr:twoCellAnchor>
    <xdr:from>
      <xdr:col>22</xdr:col>
      <xdr:colOff>514350</xdr:colOff>
      <xdr:row>19</xdr:row>
      <xdr:rowOff>152400</xdr:rowOff>
    </xdr:from>
    <xdr:to>
      <xdr:col>22</xdr:col>
      <xdr:colOff>615950</xdr:colOff>
      <xdr:row>20</xdr:row>
      <xdr:rowOff>82550</xdr:rowOff>
    </xdr:to>
    <xdr:sp macro="" textlink="">
      <xdr:nvSpPr>
        <xdr:cNvPr id="7317" name="円/楕円 149"/>
        <xdr:cNvSpPr/>
      </xdr:nvSpPr>
      <xdr:spPr>
        <a:xfrm>
          <a:off x="15621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20</xdr:row>
      <xdr:rowOff>67310</xdr:rowOff>
    </xdr:from>
    <xdr:to>
      <xdr:col>23</xdr:col>
      <xdr:colOff>234950</xdr:colOff>
      <xdr:row>21</xdr:row>
      <xdr:rowOff>154940</xdr:rowOff>
    </xdr:to>
    <xdr:sp macro="" textlink="">
      <xdr:nvSpPr>
        <xdr:cNvPr id="7318" name="テキスト ボックス 150"/>
        <xdr:cNvSpPr txBox="1"/>
      </xdr:nvSpPr>
      <xdr:spPr>
        <a:xfrm>
          <a:off x="15290800" y="3496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18.5</a:t>
          </a:r>
        </a:p>
      </xdr:txBody>
    </xdr:sp>
    <xdr:clientData/>
  </xdr:twoCellAnchor>
  <xdr:twoCellAnchor>
    <xdr:from>
      <xdr:col>21</xdr:col>
      <xdr:colOff>311150</xdr:colOff>
      <xdr:row>20</xdr:row>
      <xdr:rowOff>114300</xdr:rowOff>
    </xdr:from>
    <xdr:to>
      <xdr:col>21</xdr:col>
      <xdr:colOff>412750</xdr:colOff>
      <xdr:row>21</xdr:row>
      <xdr:rowOff>44450</xdr:rowOff>
    </xdr:to>
    <xdr:sp macro="" textlink="">
      <xdr:nvSpPr>
        <xdr:cNvPr id="7319" name="円/楕円 151"/>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21</xdr:row>
      <xdr:rowOff>29210</xdr:rowOff>
    </xdr:from>
    <xdr:to>
      <xdr:col>22</xdr:col>
      <xdr:colOff>57150</xdr:colOff>
      <xdr:row>22</xdr:row>
      <xdr:rowOff>116205</xdr:rowOff>
    </xdr:to>
    <xdr:sp macro="" textlink="">
      <xdr:nvSpPr>
        <xdr:cNvPr id="7320" name="テキスト ボックス 152"/>
        <xdr:cNvSpPr txBox="1"/>
      </xdr:nvSpPr>
      <xdr:spPr>
        <a:xfrm>
          <a:off x="14401800" y="3629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19.2</a:t>
          </a:r>
        </a:p>
      </xdr:txBody>
    </xdr:sp>
    <xdr:clientData/>
  </xdr:twoCellAnchor>
  <xdr:twoCellAnchor>
    <xdr:from>
      <xdr:col>20</xdr:col>
      <xdr:colOff>107950</xdr:colOff>
      <xdr:row>18</xdr:row>
      <xdr:rowOff>57150</xdr:rowOff>
    </xdr:from>
    <xdr:to>
      <xdr:col>20</xdr:col>
      <xdr:colOff>209550</xdr:colOff>
      <xdr:row>18</xdr:row>
      <xdr:rowOff>158750</xdr:rowOff>
    </xdr:to>
    <xdr:sp macro="" textlink="">
      <xdr:nvSpPr>
        <xdr:cNvPr id="7321" name="円/楕円 153"/>
        <xdr:cNvSpPr/>
      </xdr:nvSpPr>
      <xdr:spPr>
        <a:xfrm>
          <a:off x="13843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18</xdr:row>
      <xdr:rowOff>143510</xdr:rowOff>
    </xdr:from>
    <xdr:to>
      <xdr:col>20</xdr:col>
      <xdr:colOff>539115</xdr:colOff>
      <xdr:row>20</xdr:row>
      <xdr:rowOff>59055</xdr:rowOff>
    </xdr:to>
    <xdr:sp macro="" textlink="">
      <xdr:nvSpPr>
        <xdr:cNvPr id="7322" name="テキスト ボックス 154"/>
        <xdr:cNvSpPr txBox="1"/>
      </xdr:nvSpPr>
      <xdr:spPr>
        <a:xfrm>
          <a:off x="13512800" y="3229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17.1</a:t>
          </a:r>
        </a:p>
      </xdr:txBody>
    </xdr:sp>
    <xdr:clientData/>
  </xdr:twoCellAnchor>
  <xdr:twoCellAnchor>
    <xdr:from>
      <xdr:col>18</xdr:col>
      <xdr:colOff>590550</xdr:colOff>
      <xdr:row>18</xdr:row>
      <xdr:rowOff>38100</xdr:rowOff>
    </xdr:from>
    <xdr:to>
      <xdr:col>19</xdr:col>
      <xdr:colOff>6350</xdr:colOff>
      <xdr:row>18</xdr:row>
      <xdr:rowOff>139700</xdr:rowOff>
    </xdr:to>
    <xdr:sp macro="" textlink="">
      <xdr:nvSpPr>
        <xdr:cNvPr id="7323" name="円/楕円 155"/>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18</xdr:row>
      <xdr:rowOff>124460</xdr:rowOff>
    </xdr:from>
    <xdr:to>
      <xdr:col>19</xdr:col>
      <xdr:colOff>335915</xdr:colOff>
      <xdr:row>20</xdr:row>
      <xdr:rowOff>40640</xdr:rowOff>
    </xdr:to>
    <xdr:sp macro="" textlink="">
      <xdr:nvSpPr>
        <xdr:cNvPr id="7324" name="テキスト ボックス 156"/>
        <xdr:cNvSpPr txBox="1"/>
      </xdr:nvSpPr>
      <xdr:spPr>
        <a:xfrm>
          <a:off x="12623800" y="321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17.0</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5"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6"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7"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11/12</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8"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9"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12.4</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30"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31"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32"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33"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4"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5"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扶助費に係る経常収支比率が類似団体平均を上回り，かつ上昇傾向にある要因として，障害者サービスの事業所や保育施設の増により利用者が増えたことなどが挙げられる。</a:t>
          </a:r>
        </a:p>
        <a:p>
          <a:pPr algn="l"/>
          <a:r>
            <a:rPr sz="1300" b="0" i="0" u="none" strike="noStrike" baseline="0">
              <a:solidFill>
                <a:srgbClr val="000000"/>
              </a:solidFill>
              <a:latin typeface="ＭＳ Ｐゴシック"/>
              <a:ea typeface="ＭＳ Ｐゴシック"/>
            </a:rPr>
            <a:t>　今後も扶助費の増加が見込まれるため，各種手当てなど市単独事業については見直しを進めていく必要がある。</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6"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7"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8" name="テキスト ボックス 170"/>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61</xdr:row>
      <xdr:rowOff>69850</xdr:rowOff>
    </xdr:from>
    <xdr:to>
      <xdr:col>7</xdr:col>
      <xdr:colOff>574675</xdr:colOff>
      <xdr:row>61</xdr:row>
      <xdr:rowOff>69850</xdr:rowOff>
    </xdr:to>
    <xdr:cxnSp macro="">
      <xdr:nvCxnSpPr>
        <xdr:cNvPr id="7339" name="直線コネクタ 171"/>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60</xdr:row>
      <xdr:rowOff>99060</xdr:rowOff>
    </xdr:from>
    <xdr:to>
      <xdr:col>1</xdr:col>
      <xdr:colOff>66675</xdr:colOff>
      <xdr:row>62</xdr:row>
      <xdr:rowOff>14605</xdr:rowOff>
    </xdr:to>
    <xdr:sp macro="" textlink="">
      <xdr:nvSpPr>
        <xdr:cNvPr id="7340" name="テキスト ボックス 172"/>
        <xdr:cNvSpPr txBox="1"/>
      </xdr:nvSpPr>
      <xdr:spPr>
        <a:xfrm>
          <a:off x="254000" y="10386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58</xdr:row>
      <xdr:rowOff>127000</xdr:rowOff>
    </xdr:from>
    <xdr:to>
      <xdr:col>7</xdr:col>
      <xdr:colOff>574675</xdr:colOff>
      <xdr:row>58</xdr:row>
      <xdr:rowOff>127000</xdr:rowOff>
    </xdr:to>
    <xdr:cxnSp macro="">
      <xdr:nvCxnSpPr>
        <xdr:cNvPr id="7341" name="直線コネクタ 173"/>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156210</xdr:rowOff>
    </xdr:from>
    <xdr:to>
      <xdr:col>1</xdr:col>
      <xdr:colOff>66675</xdr:colOff>
      <xdr:row>59</xdr:row>
      <xdr:rowOff>71755</xdr:rowOff>
    </xdr:to>
    <xdr:sp macro="" textlink="">
      <xdr:nvSpPr>
        <xdr:cNvPr id="7342" name="テキスト ボックス 174"/>
        <xdr:cNvSpPr txBox="1"/>
      </xdr:nvSpPr>
      <xdr:spPr>
        <a:xfrm>
          <a:off x="254000" y="9928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56</xdr:row>
      <xdr:rowOff>12700</xdr:rowOff>
    </xdr:from>
    <xdr:to>
      <xdr:col>7</xdr:col>
      <xdr:colOff>574675</xdr:colOff>
      <xdr:row>56</xdr:row>
      <xdr:rowOff>12700</xdr:rowOff>
    </xdr:to>
    <xdr:cxnSp macro="">
      <xdr:nvCxnSpPr>
        <xdr:cNvPr id="7343" name="直線コネクタ 175"/>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41910</xdr:rowOff>
    </xdr:from>
    <xdr:to>
      <xdr:col>1</xdr:col>
      <xdr:colOff>66675</xdr:colOff>
      <xdr:row>56</xdr:row>
      <xdr:rowOff>128905</xdr:rowOff>
    </xdr:to>
    <xdr:sp macro="" textlink="">
      <xdr:nvSpPr>
        <xdr:cNvPr id="7344" name="テキスト ボックス 176"/>
        <xdr:cNvSpPr txBox="1"/>
      </xdr:nvSpPr>
      <xdr:spPr>
        <a:xfrm>
          <a:off x="254000" y="9471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53</xdr:row>
      <xdr:rowOff>69850</xdr:rowOff>
    </xdr:from>
    <xdr:to>
      <xdr:col>7</xdr:col>
      <xdr:colOff>574675</xdr:colOff>
      <xdr:row>53</xdr:row>
      <xdr:rowOff>69850</xdr:rowOff>
    </xdr:to>
    <xdr:cxnSp macro="">
      <xdr:nvCxnSpPr>
        <xdr:cNvPr id="7345" name="直線コネクタ 177"/>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52</xdr:row>
      <xdr:rowOff>99060</xdr:rowOff>
    </xdr:from>
    <xdr:to>
      <xdr:col>1</xdr:col>
      <xdr:colOff>66675</xdr:colOff>
      <xdr:row>54</xdr:row>
      <xdr:rowOff>14605</xdr:rowOff>
    </xdr:to>
    <xdr:sp macro="" textlink="">
      <xdr:nvSpPr>
        <xdr:cNvPr id="7346" name="テキスト ボックス 178"/>
        <xdr:cNvSpPr txBox="1"/>
      </xdr:nvSpPr>
      <xdr:spPr>
        <a:xfrm>
          <a:off x="254000" y="9014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7"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48" name="テキスト ボックス 180"/>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7350" name="直線コネクタ 182"/>
        <xdr:cNvCxnSpPr/>
      </xdr:nvCxnSpPr>
      <xdr:spPr>
        <a:xfrm flipV="1">
          <a:off x="4826000" y="92481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64770</xdr:rowOff>
    </xdr:from>
    <xdr:to>
      <xdr:col>8</xdr:col>
      <xdr:colOff>180340</xdr:colOff>
      <xdr:row>62</xdr:row>
      <xdr:rowOff>151765</xdr:rowOff>
    </xdr:to>
    <xdr:sp macro="" textlink="">
      <xdr:nvSpPr>
        <xdr:cNvPr id="7351" name="扶助費最小値テキスト"/>
        <xdr:cNvSpPr txBox="1"/>
      </xdr:nvSpPr>
      <xdr:spPr>
        <a:xfrm>
          <a:off x="4914900" y="10523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12.1</a:t>
          </a:r>
        </a:p>
      </xdr:txBody>
    </xdr:sp>
    <xdr:clientData/>
  </xdr:twoCellAnchor>
  <xdr:twoCellAnchor>
    <xdr:from>
      <xdr:col>6</xdr:col>
      <xdr:colOff>612775</xdr:colOff>
      <xdr:row>61</xdr:row>
      <xdr:rowOff>92710</xdr:rowOff>
    </xdr:from>
    <xdr:to>
      <xdr:col>7</xdr:col>
      <xdr:colOff>104775</xdr:colOff>
      <xdr:row>61</xdr:row>
      <xdr:rowOff>92710</xdr:rowOff>
    </xdr:to>
    <xdr:cxnSp macro="">
      <xdr:nvCxnSpPr>
        <xdr:cNvPr id="7352" name="直線コネクタ 184"/>
        <xdr:cNvCxnSpPr/>
      </xdr:nvCxnSpPr>
      <xdr:spPr>
        <a:xfrm>
          <a:off x="4737100" y="1055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52</xdr:row>
      <xdr:rowOff>76200</xdr:rowOff>
    </xdr:from>
    <xdr:to>
      <xdr:col>8</xdr:col>
      <xdr:colOff>180340</xdr:colOff>
      <xdr:row>53</xdr:row>
      <xdr:rowOff>163195</xdr:rowOff>
    </xdr:to>
    <xdr:sp macro="" textlink="">
      <xdr:nvSpPr>
        <xdr:cNvPr id="7353" name="扶助費最大値テキスト"/>
        <xdr:cNvSpPr txBox="1"/>
      </xdr:nvSpPr>
      <xdr:spPr>
        <a:xfrm>
          <a:off x="4914900" y="8991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6.4</a:t>
          </a:r>
        </a:p>
      </xdr:txBody>
    </xdr:sp>
    <xdr:clientData/>
  </xdr:twoCellAnchor>
  <xdr:twoCellAnchor>
    <xdr:from>
      <xdr:col>6</xdr:col>
      <xdr:colOff>612775</xdr:colOff>
      <xdr:row>53</xdr:row>
      <xdr:rowOff>161290</xdr:rowOff>
    </xdr:from>
    <xdr:to>
      <xdr:col>7</xdr:col>
      <xdr:colOff>104775</xdr:colOff>
      <xdr:row>53</xdr:row>
      <xdr:rowOff>161290</xdr:rowOff>
    </xdr:to>
    <xdr:cxnSp macro="">
      <xdr:nvCxnSpPr>
        <xdr:cNvPr id="7354" name="直線コネクタ 186"/>
        <xdr:cNvCxnSpPr/>
      </xdr:nvCxnSpPr>
      <xdr:spPr>
        <a:xfrm>
          <a:off x="4737100" y="924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35560</xdr:rowOff>
    </xdr:from>
    <xdr:to>
      <xdr:col>7</xdr:col>
      <xdr:colOff>15875</xdr:colOff>
      <xdr:row>60</xdr:row>
      <xdr:rowOff>104140</xdr:rowOff>
    </xdr:to>
    <xdr:cxnSp macro="">
      <xdr:nvCxnSpPr>
        <xdr:cNvPr id="7355" name="直線コネクタ 187"/>
        <xdr:cNvCxnSpPr/>
      </xdr:nvCxnSpPr>
      <xdr:spPr>
        <a:xfrm>
          <a:off x="3987800" y="103225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56</xdr:row>
      <xdr:rowOff>58420</xdr:rowOff>
    </xdr:from>
    <xdr:to>
      <xdr:col>8</xdr:col>
      <xdr:colOff>180340</xdr:colOff>
      <xdr:row>57</xdr:row>
      <xdr:rowOff>146050</xdr:rowOff>
    </xdr:to>
    <xdr:sp macro="" textlink="">
      <xdr:nvSpPr>
        <xdr:cNvPr id="7356" name="扶助費平均値テキスト"/>
        <xdr:cNvSpPr txBox="1"/>
      </xdr:nvSpPr>
      <xdr:spPr>
        <a:xfrm>
          <a:off x="4914900" y="96596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9.1</a:t>
          </a:r>
        </a:p>
      </xdr:txBody>
    </xdr:sp>
    <xdr:clientData/>
  </xdr:twoCellAnchor>
  <xdr:twoCellAnchor>
    <xdr:from>
      <xdr:col>6</xdr:col>
      <xdr:colOff>650875</xdr:colOff>
      <xdr:row>57</xdr:row>
      <xdr:rowOff>41910</xdr:rowOff>
    </xdr:from>
    <xdr:to>
      <xdr:col>7</xdr:col>
      <xdr:colOff>66675</xdr:colOff>
      <xdr:row>57</xdr:row>
      <xdr:rowOff>143510</xdr:rowOff>
    </xdr:to>
    <xdr:sp macro="" textlink="">
      <xdr:nvSpPr>
        <xdr:cNvPr id="7357" name="フローチャート : 判断 189"/>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59</xdr:row>
      <xdr:rowOff>46990</xdr:rowOff>
    </xdr:from>
    <xdr:to>
      <xdr:col>5</xdr:col>
      <xdr:colOff>549275</xdr:colOff>
      <xdr:row>60</xdr:row>
      <xdr:rowOff>35560</xdr:rowOff>
    </xdr:to>
    <xdr:cxnSp macro="">
      <xdr:nvCxnSpPr>
        <xdr:cNvPr id="7358" name="直線コネクタ 190"/>
        <xdr:cNvCxnSpPr/>
      </xdr:nvCxnSpPr>
      <xdr:spPr>
        <a:xfrm>
          <a:off x="3098800" y="101625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53340</xdr:rowOff>
    </xdr:from>
    <xdr:to>
      <xdr:col>5</xdr:col>
      <xdr:colOff>600075</xdr:colOff>
      <xdr:row>56</xdr:row>
      <xdr:rowOff>154940</xdr:rowOff>
    </xdr:to>
    <xdr:sp macro="" textlink="">
      <xdr:nvSpPr>
        <xdr:cNvPr id="7359" name="フローチャート : 判断 191"/>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54</xdr:row>
      <xdr:rowOff>165100</xdr:rowOff>
    </xdr:from>
    <xdr:to>
      <xdr:col>6</xdr:col>
      <xdr:colOff>218440</xdr:colOff>
      <xdr:row>56</xdr:row>
      <xdr:rowOff>81280</xdr:rowOff>
    </xdr:to>
    <xdr:sp macro="" textlink="">
      <xdr:nvSpPr>
        <xdr:cNvPr id="7360" name="テキスト ボックス 192"/>
        <xdr:cNvSpPr txBox="1"/>
      </xdr:nvSpPr>
      <xdr:spPr>
        <a:xfrm>
          <a:off x="3606800" y="9423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8.4</a:t>
          </a:r>
        </a:p>
      </xdr:txBody>
    </xdr:sp>
    <xdr:clientData/>
  </xdr:twoCellAnchor>
  <xdr:twoCellAnchor>
    <xdr:from>
      <xdr:col>3</xdr:col>
      <xdr:colOff>142875</xdr:colOff>
      <xdr:row>58</xdr:row>
      <xdr:rowOff>35560</xdr:rowOff>
    </xdr:from>
    <xdr:to>
      <xdr:col>4</xdr:col>
      <xdr:colOff>346075</xdr:colOff>
      <xdr:row>59</xdr:row>
      <xdr:rowOff>46990</xdr:rowOff>
    </xdr:to>
    <xdr:cxnSp macro="">
      <xdr:nvCxnSpPr>
        <xdr:cNvPr id="7361" name="直線コネクタ 193"/>
        <xdr:cNvCxnSpPr/>
      </xdr:nvCxnSpPr>
      <xdr:spPr>
        <a:xfrm>
          <a:off x="2209800" y="99796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7362" name="フローチャート : 判断 194"/>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54</xdr:row>
      <xdr:rowOff>119380</xdr:rowOff>
    </xdr:from>
    <xdr:to>
      <xdr:col>5</xdr:col>
      <xdr:colOff>41275</xdr:colOff>
      <xdr:row>56</xdr:row>
      <xdr:rowOff>35560</xdr:rowOff>
    </xdr:to>
    <xdr:sp macro="" textlink="">
      <xdr:nvSpPr>
        <xdr:cNvPr id="7363" name="テキスト ボックス 195"/>
        <xdr:cNvSpPr txBox="1"/>
      </xdr:nvSpPr>
      <xdr:spPr>
        <a:xfrm>
          <a:off x="2717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8.2</a:t>
          </a:r>
        </a:p>
      </xdr:txBody>
    </xdr:sp>
    <xdr:clientData/>
  </xdr:twoCellAnchor>
  <xdr:twoCellAnchor>
    <xdr:from>
      <xdr:col>1</xdr:col>
      <xdr:colOff>625475</xdr:colOff>
      <xdr:row>58</xdr:row>
      <xdr:rowOff>35560</xdr:rowOff>
    </xdr:from>
    <xdr:to>
      <xdr:col>3</xdr:col>
      <xdr:colOff>142875</xdr:colOff>
      <xdr:row>58</xdr:row>
      <xdr:rowOff>104140</xdr:rowOff>
    </xdr:to>
    <xdr:cxnSp macro="">
      <xdr:nvCxnSpPr>
        <xdr:cNvPr id="7364" name="直線コネクタ 196"/>
        <xdr:cNvCxnSpPr/>
      </xdr:nvCxnSpPr>
      <xdr:spPr>
        <a:xfrm flipV="1">
          <a:off x="1320800" y="99796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7365" name="フローチャート : 判断 19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54</xdr:row>
      <xdr:rowOff>96520</xdr:rowOff>
    </xdr:from>
    <xdr:to>
      <xdr:col>3</xdr:col>
      <xdr:colOff>523875</xdr:colOff>
      <xdr:row>56</xdr:row>
      <xdr:rowOff>12700</xdr:rowOff>
    </xdr:to>
    <xdr:sp macro="" textlink="">
      <xdr:nvSpPr>
        <xdr:cNvPr id="7366" name="テキスト ボックス 198"/>
        <xdr:cNvSpPr txBox="1"/>
      </xdr:nvSpPr>
      <xdr:spPr>
        <a:xfrm>
          <a:off x="182880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8.1</a:t>
          </a:r>
        </a:p>
      </xdr:txBody>
    </xdr:sp>
    <xdr:clientData/>
  </xdr:twoCellAnchor>
  <xdr:twoCellAnchor>
    <xdr:from>
      <xdr:col>1</xdr:col>
      <xdr:colOff>574675</xdr:colOff>
      <xdr:row>56</xdr:row>
      <xdr:rowOff>7620</xdr:rowOff>
    </xdr:from>
    <xdr:to>
      <xdr:col>1</xdr:col>
      <xdr:colOff>676275</xdr:colOff>
      <xdr:row>56</xdr:row>
      <xdr:rowOff>109220</xdr:rowOff>
    </xdr:to>
    <xdr:sp macro="" textlink="">
      <xdr:nvSpPr>
        <xdr:cNvPr id="7367" name="フローチャート :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54</xdr:row>
      <xdr:rowOff>119380</xdr:rowOff>
    </xdr:from>
    <xdr:to>
      <xdr:col>2</xdr:col>
      <xdr:colOff>320675</xdr:colOff>
      <xdr:row>56</xdr:row>
      <xdr:rowOff>35560</xdr:rowOff>
    </xdr:to>
    <xdr:sp macro="" textlink="">
      <xdr:nvSpPr>
        <xdr:cNvPr id="7368" name="テキスト ボックス 200"/>
        <xdr:cNvSpPr txBox="1"/>
      </xdr:nvSpPr>
      <xdr:spPr>
        <a:xfrm>
          <a:off x="939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8.2</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9"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70" name="テキスト ボックス 202"/>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1"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2" name="テキスト ボックス 204"/>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3"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60</xdr:row>
      <xdr:rowOff>53340</xdr:rowOff>
    </xdr:from>
    <xdr:to>
      <xdr:col>7</xdr:col>
      <xdr:colOff>66675</xdr:colOff>
      <xdr:row>60</xdr:row>
      <xdr:rowOff>154940</xdr:rowOff>
    </xdr:to>
    <xdr:sp macro="" textlink="">
      <xdr:nvSpPr>
        <xdr:cNvPr id="7374" name="円/楕円 206"/>
        <xdr:cNvSpPr/>
      </xdr:nvSpPr>
      <xdr:spPr>
        <a:xfrm>
          <a:off x="4775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60</xdr:row>
      <xdr:rowOff>25400</xdr:rowOff>
    </xdr:from>
    <xdr:to>
      <xdr:col>8</xdr:col>
      <xdr:colOff>180340</xdr:colOff>
      <xdr:row>61</xdr:row>
      <xdr:rowOff>113030</xdr:rowOff>
    </xdr:to>
    <xdr:sp macro="" textlink="">
      <xdr:nvSpPr>
        <xdr:cNvPr id="7375" name="扶助費該当値テキスト"/>
        <xdr:cNvSpPr txBox="1"/>
      </xdr:nvSpPr>
      <xdr:spPr>
        <a:xfrm>
          <a:off x="4914900" y="1031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11.4</a:t>
          </a:r>
        </a:p>
      </xdr:txBody>
    </xdr:sp>
    <xdr:clientData/>
  </xdr:twoCellAnchor>
  <xdr:twoCellAnchor>
    <xdr:from>
      <xdr:col>5</xdr:col>
      <xdr:colOff>498475</xdr:colOff>
      <xdr:row>59</xdr:row>
      <xdr:rowOff>156210</xdr:rowOff>
    </xdr:from>
    <xdr:to>
      <xdr:col>5</xdr:col>
      <xdr:colOff>600075</xdr:colOff>
      <xdr:row>60</xdr:row>
      <xdr:rowOff>86360</xdr:rowOff>
    </xdr:to>
    <xdr:sp macro="" textlink="">
      <xdr:nvSpPr>
        <xdr:cNvPr id="7376" name="円/楕円 208"/>
        <xdr:cNvSpPr/>
      </xdr:nvSpPr>
      <xdr:spPr>
        <a:xfrm>
          <a:off x="3937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60</xdr:row>
      <xdr:rowOff>71120</xdr:rowOff>
    </xdr:from>
    <xdr:to>
      <xdr:col>6</xdr:col>
      <xdr:colOff>218440</xdr:colOff>
      <xdr:row>61</xdr:row>
      <xdr:rowOff>158750</xdr:rowOff>
    </xdr:to>
    <xdr:sp macro="" textlink="">
      <xdr:nvSpPr>
        <xdr:cNvPr id="7377" name="テキスト ボックス 209"/>
        <xdr:cNvSpPr txBox="1"/>
      </xdr:nvSpPr>
      <xdr:spPr>
        <a:xfrm>
          <a:off x="3606800" y="103581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11.1</a:t>
          </a:r>
        </a:p>
      </xdr:txBody>
    </xdr:sp>
    <xdr:clientData/>
  </xdr:twoCellAnchor>
  <xdr:twoCellAnchor>
    <xdr:from>
      <xdr:col>4</xdr:col>
      <xdr:colOff>295275</xdr:colOff>
      <xdr:row>58</xdr:row>
      <xdr:rowOff>167640</xdr:rowOff>
    </xdr:from>
    <xdr:to>
      <xdr:col>4</xdr:col>
      <xdr:colOff>396875</xdr:colOff>
      <xdr:row>59</xdr:row>
      <xdr:rowOff>97790</xdr:rowOff>
    </xdr:to>
    <xdr:sp macro="" textlink="">
      <xdr:nvSpPr>
        <xdr:cNvPr id="7378" name="円/楕円 210"/>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59</xdr:row>
      <xdr:rowOff>82550</xdr:rowOff>
    </xdr:from>
    <xdr:to>
      <xdr:col>5</xdr:col>
      <xdr:colOff>41275</xdr:colOff>
      <xdr:row>60</xdr:row>
      <xdr:rowOff>170180</xdr:rowOff>
    </xdr:to>
    <xdr:sp macro="" textlink="">
      <xdr:nvSpPr>
        <xdr:cNvPr id="7379" name="テキスト ボックス 211"/>
        <xdr:cNvSpPr txBox="1"/>
      </xdr:nvSpPr>
      <xdr:spPr>
        <a:xfrm>
          <a:off x="2717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10.4</a:t>
          </a:r>
        </a:p>
      </xdr:txBody>
    </xdr:sp>
    <xdr:clientData/>
  </xdr:twoCellAnchor>
  <xdr:twoCellAnchor>
    <xdr:from>
      <xdr:col>3</xdr:col>
      <xdr:colOff>92075</xdr:colOff>
      <xdr:row>57</xdr:row>
      <xdr:rowOff>156210</xdr:rowOff>
    </xdr:from>
    <xdr:to>
      <xdr:col>3</xdr:col>
      <xdr:colOff>193675</xdr:colOff>
      <xdr:row>58</xdr:row>
      <xdr:rowOff>86360</xdr:rowOff>
    </xdr:to>
    <xdr:sp macro="" textlink="">
      <xdr:nvSpPr>
        <xdr:cNvPr id="7380" name="円/楕円 212"/>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58</xdr:row>
      <xdr:rowOff>71120</xdr:rowOff>
    </xdr:from>
    <xdr:to>
      <xdr:col>3</xdr:col>
      <xdr:colOff>523875</xdr:colOff>
      <xdr:row>59</xdr:row>
      <xdr:rowOff>158750</xdr:rowOff>
    </xdr:to>
    <xdr:sp macro="" textlink="">
      <xdr:nvSpPr>
        <xdr:cNvPr id="7381" name="テキスト ボックス 213"/>
        <xdr:cNvSpPr txBox="1"/>
      </xdr:nvSpPr>
      <xdr:spPr>
        <a:xfrm>
          <a:off x="18288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9.6</a:t>
          </a:r>
        </a:p>
      </xdr:txBody>
    </xdr:sp>
    <xdr:clientData/>
  </xdr:twoCellAnchor>
  <xdr:twoCellAnchor>
    <xdr:from>
      <xdr:col>1</xdr:col>
      <xdr:colOff>574675</xdr:colOff>
      <xdr:row>58</xdr:row>
      <xdr:rowOff>53340</xdr:rowOff>
    </xdr:from>
    <xdr:to>
      <xdr:col>1</xdr:col>
      <xdr:colOff>676275</xdr:colOff>
      <xdr:row>58</xdr:row>
      <xdr:rowOff>154940</xdr:rowOff>
    </xdr:to>
    <xdr:sp macro="" textlink="">
      <xdr:nvSpPr>
        <xdr:cNvPr id="7382" name="円/楕円 214"/>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58</xdr:row>
      <xdr:rowOff>139700</xdr:rowOff>
    </xdr:from>
    <xdr:to>
      <xdr:col>2</xdr:col>
      <xdr:colOff>320675</xdr:colOff>
      <xdr:row>60</xdr:row>
      <xdr:rowOff>55880</xdr:rowOff>
    </xdr:to>
    <xdr:sp macro="" textlink="">
      <xdr:nvSpPr>
        <xdr:cNvPr id="7383" name="テキスト ボックス 215"/>
        <xdr:cNvSpPr txBox="1"/>
      </xdr:nvSpPr>
      <xdr:spPr>
        <a:xfrm>
          <a:off x="939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4"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5"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6"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7"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8"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13.5</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9"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90"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15.0</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1"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2"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3"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4"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その他に係る経常収支比率は，類似団体に比べ，低い水準となっている。</a:t>
          </a:r>
        </a:p>
        <a:p>
          <a:pPr algn="l"/>
          <a:r>
            <a:rPr sz="1300" b="0" i="0" u="none" strike="noStrike" baseline="0">
              <a:solidFill>
                <a:srgbClr val="000000"/>
              </a:solidFill>
              <a:latin typeface="ＭＳ Ｐゴシック"/>
              <a:ea typeface="ＭＳ Ｐゴシック"/>
            </a:rPr>
            <a:t>　今年度は，国民健康保険事業会計の赤字補填的な</a:t>
          </a:r>
          <a:r>
            <a:rPr lang="ja-JP" altLang="en-US" sz="1300" b="0" i="0" u="none" strike="noStrike" baseline="0">
              <a:solidFill>
                <a:srgbClr val="000000"/>
              </a:solidFill>
              <a:latin typeface="ＭＳ Ｐゴシック"/>
              <a:ea typeface="ＭＳ Ｐゴシック"/>
            </a:rPr>
            <a:t>繰出金</a:t>
          </a:r>
          <a:r>
            <a:rPr sz="1300" b="0" i="0" u="none" strike="noStrike" baseline="0">
              <a:solidFill>
                <a:srgbClr val="000000"/>
              </a:solidFill>
              <a:latin typeface="ＭＳ Ｐゴシック"/>
              <a:ea typeface="ＭＳ Ｐゴシック"/>
            </a:rPr>
            <a:t>が増額となったが，下水道事業，水道事業への</a:t>
          </a:r>
          <a:r>
            <a:rPr lang="ja-JP" altLang="en-US" sz="1300" b="0" i="0" u="none" strike="noStrike" baseline="0">
              <a:solidFill>
                <a:srgbClr val="000000"/>
              </a:solidFill>
              <a:latin typeface="ＭＳ Ｐゴシック"/>
              <a:ea typeface="ＭＳ Ｐゴシック"/>
            </a:rPr>
            <a:t>繰出</a:t>
          </a:r>
          <a:r>
            <a:rPr sz="1300" b="0" i="0" u="none" strike="noStrike" baseline="0">
              <a:solidFill>
                <a:srgbClr val="000000"/>
              </a:solidFill>
              <a:latin typeface="ＭＳ Ｐゴシック"/>
              <a:ea typeface="ＭＳ Ｐゴシック"/>
            </a:rPr>
            <a:t>金が減ったことにより，前年度と程度の水準となっている。</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5"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6"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7"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7398"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7399"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16.0</a:t>
          </a: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7400"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7401"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402"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403"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7404"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7405"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7406"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7407"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8"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49</xdr:row>
      <xdr:rowOff>156210</xdr:rowOff>
    </xdr:from>
    <xdr:to>
      <xdr:col>18</xdr:col>
      <xdr:colOff>81915</xdr:colOff>
      <xdr:row>51</xdr:row>
      <xdr:rowOff>71755</xdr:rowOff>
    </xdr:to>
    <xdr:sp macro="" textlink="">
      <xdr:nvSpPr>
        <xdr:cNvPr id="7409"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1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54</xdr:row>
      <xdr:rowOff>146050</xdr:rowOff>
    </xdr:from>
    <xdr:to>
      <xdr:col>24</xdr:col>
      <xdr:colOff>31750</xdr:colOff>
      <xdr:row>62</xdr:row>
      <xdr:rowOff>12700</xdr:rowOff>
    </xdr:to>
    <xdr:cxnSp macro="">
      <xdr:nvCxnSpPr>
        <xdr:cNvPr id="7411" name="直線コネクタ 243"/>
        <xdr:cNvCxnSpPr/>
      </xdr:nvCxnSpPr>
      <xdr:spPr>
        <a:xfrm flipV="1">
          <a:off x="16510000" y="940435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156210</xdr:rowOff>
    </xdr:from>
    <xdr:to>
      <xdr:col>25</xdr:col>
      <xdr:colOff>196850</xdr:colOff>
      <xdr:row>63</xdr:row>
      <xdr:rowOff>71755</xdr:rowOff>
    </xdr:to>
    <xdr:sp macro="" textlink="">
      <xdr:nvSpPr>
        <xdr:cNvPr id="7412" name="その他最小値テキスト"/>
        <xdr:cNvSpPr txBox="1"/>
      </xdr:nvSpPr>
      <xdr:spPr>
        <a:xfrm>
          <a:off x="16598900" y="10614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16.2</a:t>
          </a:r>
        </a:p>
      </xdr:txBody>
    </xdr:sp>
    <xdr:clientData/>
  </xdr:twoCellAnchor>
  <xdr:twoCellAnchor>
    <xdr:from>
      <xdr:col>23</xdr:col>
      <xdr:colOff>628650</xdr:colOff>
      <xdr:row>62</xdr:row>
      <xdr:rowOff>12700</xdr:rowOff>
    </xdr:from>
    <xdr:to>
      <xdr:col>24</xdr:col>
      <xdr:colOff>120650</xdr:colOff>
      <xdr:row>62</xdr:row>
      <xdr:rowOff>12700</xdr:rowOff>
    </xdr:to>
    <xdr:cxnSp macro="">
      <xdr:nvCxnSpPr>
        <xdr:cNvPr id="7413" name="直線コネクタ 245"/>
        <xdr:cNvCxnSpPr/>
      </xdr:nvCxnSpPr>
      <xdr:spPr>
        <a:xfrm>
          <a:off x="16421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53</xdr:row>
      <xdr:rowOff>60960</xdr:rowOff>
    </xdr:from>
    <xdr:to>
      <xdr:col>25</xdr:col>
      <xdr:colOff>196850</xdr:colOff>
      <xdr:row>54</xdr:row>
      <xdr:rowOff>148590</xdr:rowOff>
    </xdr:to>
    <xdr:sp macro="" textlink="">
      <xdr:nvSpPr>
        <xdr:cNvPr id="7414" name="その他最大値テキスト"/>
        <xdr:cNvSpPr txBox="1"/>
      </xdr:nvSpPr>
      <xdr:spPr>
        <a:xfrm>
          <a:off x="16598900" y="9147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54</xdr:row>
      <xdr:rowOff>146050</xdr:rowOff>
    </xdr:from>
    <xdr:to>
      <xdr:col>24</xdr:col>
      <xdr:colOff>120650</xdr:colOff>
      <xdr:row>54</xdr:row>
      <xdr:rowOff>146050</xdr:rowOff>
    </xdr:to>
    <xdr:cxnSp macro="">
      <xdr:nvCxnSpPr>
        <xdr:cNvPr id="7415" name="直線コネクタ 247"/>
        <xdr:cNvCxnSpPr/>
      </xdr:nvCxnSpPr>
      <xdr:spPr>
        <a:xfrm>
          <a:off x="16421100" y="9404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146050</xdr:rowOff>
    </xdr:to>
    <xdr:cxnSp macro="">
      <xdr:nvCxnSpPr>
        <xdr:cNvPr id="7416" name="直線コネクタ 248"/>
        <xdr:cNvCxnSpPr/>
      </xdr:nvCxnSpPr>
      <xdr:spPr>
        <a:xfrm>
          <a:off x="15671800" y="93853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59</xdr:row>
      <xdr:rowOff>10160</xdr:rowOff>
    </xdr:from>
    <xdr:to>
      <xdr:col>25</xdr:col>
      <xdr:colOff>196850</xdr:colOff>
      <xdr:row>60</xdr:row>
      <xdr:rowOff>97790</xdr:rowOff>
    </xdr:to>
    <xdr:sp macro="" textlink="">
      <xdr:nvSpPr>
        <xdr:cNvPr id="7417" name="その他平均値テキスト"/>
        <xdr:cNvSpPr txBox="1"/>
      </xdr:nvSpPr>
      <xdr:spPr>
        <a:xfrm>
          <a:off x="16598900" y="10125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13.9</a:t>
          </a:r>
        </a:p>
      </xdr:txBody>
    </xdr:sp>
    <xdr:clientData/>
  </xdr:twoCellAnchor>
  <xdr:twoCellAnchor>
    <xdr:from>
      <xdr:col>23</xdr:col>
      <xdr:colOff>666750</xdr:colOff>
      <xdr:row>59</xdr:row>
      <xdr:rowOff>38100</xdr:rowOff>
    </xdr:from>
    <xdr:to>
      <xdr:col>24</xdr:col>
      <xdr:colOff>82550</xdr:colOff>
      <xdr:row>59</xdr:row>
      <xdr:rowOff>139700</xdr:rowOff>
    </xdr:to>
    <xdr:sp macro="" textlink="">
      <xdr:nvSpPr>
        <xdr:cNvPr id="7418" name="フローチャート : 判断 250"/>
        <xdr:cNvSpPr/>
      </xdr:nvSpPr>
      <xdr:spPr>
        <a:xfrm>
          <a:off x="164592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54</xdr:row>
      <xdr:rowOff>127000</xdr:rowOff>
    </xdr:from>
    <xdr:to>
      <xdr:col>22</xdr:col>
      <xdr:colOff>565150</xdr:colOff>
      <xdr:row>55</xdr:row>
      <xdr:rowOff>12700</xdr:rowOff>
    </xdr:to>
    <xdr:cxnSp macro="">
      <xdr:nvCxnSpPr>
        <xdr:cNvPr id="7419" name="直線コネクタ 251"/>
        <xdr:cNvCxnSpPr/>
      </xdr:nvCxnSpPr>
      <xdr:spPr>
        <a:xfrm flipV="1">
          <a:off x="14782800" y="93853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114300</xdr:rowOff>
    </xdr:from>
    <xdr:to>
      <xdr:col>22</xdr:col>
      <xdr:colOff>615950</xdr:colOff>
      <xdr:row>58</xdr:row>
      <xdr:rowOff>44450</xdr:rowOff>
    </xdr:to>
    <xdr:sp macro="" textlink="">
      <xdr:nvSpPr>
        <xdr:cNvPr id="7420" name="フローチャート : 判断 252"/>
        <xdr:cNvSpPr/>
      </xdr:nvSpPr>
      <xdr:spPr>
        <a:xfrm>
          <a:off x="15621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58</xdr:row>
      <xdr:rowOff>29210</xdr:rowOff>
    </xdr:from>
    <xdr:to>
      <xdr:col>23</xdr:col>
      <xdr:colOff>234950</xdr:colOff>
      <xdr:row>59</xdr:row>
      <xdr:rowOff>116205</xdr:rowOff>
    </xdr:to>
    <xdr:sp macro="" textlink="">
      <xdr:nvSpPr>
        <xdr:cNvPr id="7421" name="テキスト ボックス 253"/>
        <xdr:cNvSpPr txBox="1"/>
      </xdr:nvSpPr>
      <xdr:spPr>
        <a:xfrm>
          <a:off x="15290800" y="99733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12.5</a:t>
          </a:r>
        </a:p>
      </xdr:txBody>
    </xdr:sp>
    <xdr:clientData/>
  </xdr:twoCellAnchor>
  <xdr:twoCellAnchor>
    <xdr:from>
      <xdr:col>20</xdr:col>
      <xdr:colOff>158750</xdr:colOff>
      <xdr:row>53</xdr:row>
      <xdr:rowOff>165100</xdr:rowOff>
    </xdr:from>
    <xdr:to>
      <xdr:col>21</xdr:col>
      <xdr:colOff>361950</xdr:colOff>
      <xdr:row>55</xdr:row>
      <xdr:rowOff>12700</xdr:rowOff>
    </xdr:to>
    <xdr:cxnSp macro="">
      <xdr:nvCxnSpPr>
        <xdr:cNvPr id="7422" name="直線コネクタ 254"/>
        <xdr:cNvCxnSpPr/>
      </xdr:nvCxnSpPr>
      <xdr:spPr>
        <a:xfrm>
          <a:off x="13893800" y="925195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7423" name="フローチャート : 判断 255"/>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58</xdr:row>
      <xdr:rowOff>105410</xdr:rowOff>
    </xdr:from>
    <xdr:to>
      <xdr:col>22</xdr:col>
      <xdr:colOff>57150</xdr:colOff>
      <xdr:row>60</xdr:row>
      <xdr:rowOff>21590</xdr:rowOff>
    </xdr:to>
    <xdr:sp macro="" textlink="">
      <xdr:nvSpPr>
        <xdr:cNvPr id="7424" name="テキスト ボックス 256"/>
        <xdr:cNvSpPr txBox="1"/>
      </xdr:nvSpPr>
      <xdr:spPr>
        <a:xfrm>
          <a:off x="14401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12.9</a:t>
          </a:r>
        </a:p>
      </xdr:txBody>
    </xdr:sp>
    <xdr:clientData/>
  </xdr:twoCellAnchor>
  <xdr:twoCellAnchor>
    <xdr:from>
      <xdr:col>18</xdr:col>
      <xdr:colOff>641350</xdr:colOff>
      <xdr:row>53</xdr:row>
      <xdr:rowOff>107950</xdr:rowOff>
    </xdr:from>
    <xdr:to>
      <xdr:col>20</xdr:col>
      <xdr:colOff>158750</xdr:colOff>
      <xdr:row>53</xdr:row>
      <xdr:rowOff>165100</xdr:rowOff>
    </xdr:to>
    <xdr:cxnSp macro="">
      <xdr:nvCxnSpPr>
        <xdr:cNvPr id="7425" name="直線コネクタ 257"/>
        <xdr:cNvCxnSpPr/>
      </xdr:nvCxnSpPr>
      <xdr:spPr>
        <a:xfrm>
          <a:off x="13004800" y="91948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19050</xdr:rowOff>
    </xdr:from>
    <xdr:to>
      <xdr:col>20</xdr:col>
      <xdr:colOff>209550</xdr:colOff>
      <xdr:row>58</xdr:row>
      <xdr:rowOff>120650</xdr:rowOff>
    </xdr:to>
    <xdr:sp macro="" textlink="">
      <xdr:nvSpPr>
        <xdr:cNvPr id="7426" name="フローチャート : 判断 258"/>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58</xdr:row>
      <xdr:rowOff>105410</xdr:rowOff>
    </xdr:from>
    <xdr:to>
      <xdr:col>20</xdr:col>
      <xdr:colOff>539115</xdr:colOff>
      <xdr:row>60</xdr:row>
      <xdr:rowOff>21590</xdr:rowOff>
    </xdr:to>
    <xdr:sp macro="" textlink="">
      <xdr:nvSpPr>
        <xdr:cNvPr id="7427" name="テキスト ボックス 259"/>
        <xdr:cNvSpPr txBox="1"/>
      </xdr:nvSpPr>
      <xdr:spPr>
        <a:xfrm>
          <a:off x="13512800"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57</xdr:row>
      <xdr:rowOff>152400</xdr:rowOff>
    </xdr:from>
    <xdr:to>
      <xdr:col>19</xdr:col>
      <xdr:colOff>6350</xdr:colOff>
      <xdr:row>58</xdr:row>
      <xdr:rowOff>82550</xdr:rowOff>
    </xdr:to>
    <xdr:sp macro="" textlink="">
      <xdr:nvSpPr>
        <xdr:cNvPr id="7428" name="フローチャート : 判断 260"/>
        <xdr:cNvSpPr/>
      </xdr:nvSpPr>
      <xdr:spPr>
        <a:xfrm>
          <a:off x="12954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58</xdr:row>
      <xdr:rowOff>67310</xdr:rowOff>
    </xdr:from>
    <xdr:to>
      <xdr:col>19</xdr:col>
      <xdr:colOff>335915</xdr:colOff>
      <xdr:row>59</xdr:row>
      <xdr:rowOff>154940</xdr:rowOff>
    </xdr:to>
    <xdr:sp macro="" textlink="">
      <xdr:nvSpPr>
        <xdr:cNvPr id="7429" name="テキスト ボックス 261"/>
        <xdr:cNvSpPr txBox="1"/>
      </xdr:nvSpPr>
      <xdr:spPr>
        <a:xfrm>
          <a:off x="12623800" y="1001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12.7</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30" name="テキスト ボックス 262"/>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31" name="テキスト ボックス 263"/>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32" name="テキスト ボックス 264"/>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33"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4" name="テキスト ボックス 266"/>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54</xdr:row>
      <xdr:rowOff>95250</xdr:rowOff>
    </xdr:from>
    <xdr:to>
      <xdr:col>24</xdr:col>
      <xdr:colOff>82550</xdr:colOff>
      <xdr:row>55</xdr:row>
      <xdr:rowOff>25400</xdr:rowOff>
    </xdr:to>
    <xdr:sp macro="" textlink="">
      <xdr:nvSpPr>
        <xdr:cNvPr id="7435" name="円/楕円 267"/>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54</xdr:row>
      <xdr:rowOff>3810</xdr:rowOff>
    </xdr:from>
    <xdr:to>
      <xdr:col>25</xdr:col>
      <xdr:colOff>196850</xdr:colOff>
      <xdr:row>55</xdr:row>
      <xdr:rowOff>91440</xdr:rowOff>
    </xdr:to>
    <xdr:sp macro="" textlink="">
      <xdr:nvSpPr>
        <xdr:cNvPr id="7436" name="その他該当値テキスト"/>
        <xdr:cNvSpPr txBox="1"/>
      </xdr:nvSpPr>
      <xdr:spPr>
        <a:xfrm>
          <a:off x="16598900" y="926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9.7</a:t>
          </a:r>
        </a:p>
      </xdr:txBody>
    </xdr:sp>
    <xdr:clientData/>
  </xdr:twoCellAnchor>
  <xdr:twoCellAnchor>
    <xdr:from>
      <xdr:col>22</xdr:col>
      <xdr:colOff>514350</xdr:colOff>
      <xdr:row>54</xdr:row>
      <xdr:rowOff>76200</xdr:rowOff>
    </xdr:from>
    <xdr:to>
      <xdr:col>22</xdr:col>
      <xdr:colOff>615950</xdr:colOff>
      <xdr:row>55</xdr:row>
      <xdr:rowOff>6350</xdr:rowOff>
    </xdr:to>
    <xdr:sp macro="" textlink="">
      <xdr:nvSpPr>
        <xdr:cNvPr id="7437" name="円/楕円 269"/>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53</xdr:row>
      <xdr:rowOff>16510</xdr:rowOff>
    </xdr:from>
    <xdr:to>
      <xdr:col>23</xdr:col>
      <xdr:colOff>234950</xdr:colOff>
      <xdr:row>54</xdr:row>
      <xdr:rowOff>104140</xdr:rowOff>
    </xdr:to>
    <xdr:sp macro="" textlink="">
      <xdr:nvSpPr>
        <xdr:cNvPr id="7438" name="テキスト ボックス 270"/>
        <xdr:cNvSpPr txBox="1"/>
      </xdr:nvSpPr>
      <xdr:spPr>
        <a:xfrm>
          <a:off x="15290800" y="910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9.6</a:t>
          </a:r>
        </a:p>
      </xdr:txBody>
    </xdr: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7439" name="円/楕円 271"/>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53</xdr:row>
      <xdr:rowOff>73660</xdr:rowOff>
    </xdr:from>
    <xdr:to>
      <xdr:col>22</xdr:col>
      <xdr:colOff>57150</xdr:colOff>
      <xdr:row>54</xdr:row>
      <xdr:rowOff>161290</xdr:rowOff>
    </xdr:to>
    <xdr:sp macro="" textlink="">
      <xdr:nvSpPr>
        <xdr:cNvPr id="7440" name="テキスト ボックス 272"/>
        <xdr:cNvSpPr txBox="1"/>
      </xdr:nvSpPr>
      <xdr:spPr>
        <a:xfrm>
          <a:off x="1440180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a:t>
          </a:r>
        </a:p>
      </xdr:txBody>
    </xdr:sp>
    <xdr:clientData/>
  </xdr:twoCellAnchor>
  <xdr:twoCellAnchor>
    <xdr:from>
      <xdr:col>20</xdr:col>
      <xdr:colOff>107950</xdr:colOff>
      <xdr:row>53</xdr:row>
      <xdr:rowOff>114300</xdr:rowOff>
    </xdr:from>
    <xdr:to>
      <xdr:col>20</xdr:col>
      <xdr:colOff>209550</xdr:colOff>
      <xdr:row>54</xdr:row>
      <xdr:rowOff>44450</xdr:rowOff>
    </xdr:to>
    <xdr:sp macro="" textlink="">
      <xdr:nvSpPr>
        <xdr:cNvPr id="7441" name="円/楕円 273"/>
        <xdr:cNvSpPr/>
      </xdr:nvSpPr>
      <xdr:spPr>
        <a:xfrm>
          <a:off x="13843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52</xdr:row>
      <xdr:rowOff>54610</xdr:rowOff>
    </xdr:from>
    <xdr:to>
      <xdr:col>20</xdr:col>
      <xdr:colOff>539115</xdr:colOff>
      <xdr:row>53</xdr:row>
      <xdr:rowOff>141605</xdr:rowOff>
    </xdr:to>
    <xdr:sp macro="" textlink="">
      <xdr:nvSpPr>
        <xdr:cNvPr id="7442" name="テキスト ボックス 274"/>
        <xdr:cNvSpPr txBox="1"/>
      </xdr:nvSpPr>
      <xdr:spPr>
        <a:xfrm>
          <a:off x="13512800" y="8970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8.9</a:t>
          </a:r>
        </a:p>
      </xdr:txBody>
    </xdr:sp>
    <xdr:clientData/>
  </xdr:twoCellAnchor>
  <xdr:twoCellAnchor>
    <xdr:from>
      <xdr:col>18</xdr:col>
      <xdr:colOff>590550</xdr:colOff>
      <xdr:row>53</xdr:row>
      <xdr:rowOff>57150</xdr:rowOff>
    </xdr:from>
    <xdr:to>
      <xdr:col>19</xdr:col>
      <xdr:colOff>6350</xdr:colOff>
      <xdr:row>53</xdr:row>
      <xdr:rowOff>158750</xdr:rowOff>
    </xdr:to>
    <xdr:sp macro="" textlink="">
      <xdr:nvSpPr>
        <xdr:cNvPr id="7443" name="円/楕円 275"/>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51</xdr:row>
      <xdr:rowOff>168910</xdr:rowOff>
    </xdr:from>
    <xdr:to>
      <xdr:col>19</xdr:col>
      <xdr:colOff>335915</xdr:colOff>
      <xdr:row>53</xdr:row>
      <xdr:rowOff>84455</xdr:rowOff>
    </xdr:to>
    <xdr:sp macro="" textlink="">
      <xdr:nvSpPr>
        <xdr:cNvPr id="7444" name="テキスト ボックス 276"/>
        <xdr:cNvSpPr txBox="1"/>
      </xdr:nvSpPr>
      <xdr:spPr>
        <a:xfrm>
          <a:off x="12623800" y="8912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5"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6"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7"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5/12</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8"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9"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10.4</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50"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51"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2"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3"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4"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5"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補助費等のその他の経費に係る経常収支比率が類似団体平均を上回っているのは，若年世帯住宅取得補助金などの単独補助を実施しているためである。前年度を０．１ポイント比率が下がったのは，水道事業会計補助金の減などによるものである。今後も補助金の目的と効果を見極め，適正な交付に努める。</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6"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7"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8"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a:t>
          </a:r>
        </a:p>
      </xdr:txBody>
    </xdr:sp>
    <xdr:clientData/>
  </xdr:twoCellAnchor>
  <xdr:twoCellAnchor>
    <xdr:from>
      <xdr:col>18</xdr:col>
      <xdr:colOff>82550</xdr:colOff>
      <xdr:row>41</xdr:row>
      <xdr:rowOff>146050</xdr:rowOff>
    </xdr:from>
    <xdr:to>
      <xdr:col>24</xdr:col>
      <xdr:colOff>590550</xdr:colOff>
      <xdr:row>41</xdr:row>
      <xdr:rowOff>146050</xdr:rowOff>
    </xdr:to>
    <xdr:cxnSp macro="">
      <xdr:nvCxnSpPr>
        <xdr:cNvPr id="7459"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41</xdr:row>
      <xdr:rowOff>3810</xdr:rowOff>
    </xdr:from>
    <xdr:to>
      <xdr:col>18</xdr:col>
      <xdr:colOff>81915</xdr:colOff>
      <xdr:row>42</xdr:row>
      <xdr:rowOff>91440</xdr:rowOff>
    </xdr:to>
    <xdr:sp macro="" textlink="">
      <xdr:nvSpPr>
        <xdr:cNvPr id="7460" name="テキスト ボックス 292"/>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18</xdr:col>
      <xdr:colOff>82550</xdr:colOff>
      <xdr:row>39</xdr:row>
      <xdr:rowOff>107950</xdr:rowOff>
    </xdr:from>
    <xdr:to>
      <xdr:col>24</xdr:col>
      <xdr:colOff>590550</xdr:colOff>
      <xdr:row>39</xdr:row>
      <xdr:rowOff>107950</xdr:rowOff>
    </xdr:to>
    <xdr:cxnSp macro="">
      <xdr:nvCxnSpPr>
        <xdr:cNvPr id="7461"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38</xdr:row>
      <xdr:rowOff>137160</xdr:rowOff>
    </xdr:from>
    <xdr:to>
      <xdr:col>18</xdr:col>
      <xdr:colOff>81915</xdr:colOff>
      <xdr:row>40</xdr:row>
      <xdr:rowOff>53340</xdr:rowOff>
    </xdr:to>
    <xdr:sp macro="" textlink="">
      <xdr:nvSpPr>
        <xdr:cNvPr id="7462" name="テキスト ボックス 294"/>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37</xdr:row>
      <xdr:rowOff>69850</xdr:rowOff>
    </xdr:from>
    <xdr:to>
      <xdr:col>24</xdr:col>
      <xdr:colOff>590550</xdr:colOff>
      <xdr:row>37</xdr:row>
      <xdr:rowOff>69850</xdr:rowOff>
    </xdr:to>
    <xdr:cxnSp macro="">
      <xdr:nvCxnSpPr>
        <xdr:cNvPr id="7463"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36</xdr:row>
      <xdr:rowOff>99060</xdr:rowOff>
    </xdr:from>
    <xdr:to>
      <xdr:col>18</xdr:col>
      <xdr:colOff>81915</xdr:colOff>
      <xdr:row>38</xdr:row>
      <xdr:rowOff>14605</xdr:rowOff>
    </xdr:to>
    <xdr:sp macro="" textlink="">
      <xdr:nvSpPr>
        <xdr:cNvPr id="7464" name="テキスト ボックス 296"/>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82550</xdr:colOff>
      <xdr:row>35</xdr:row>
      <xdr:rowOff>31750</xdr:rowOff>
    </xdr:from>
    <xdr:to>
      <xdr:col>24</xdr:col>
      <xdr:colOff>590550</xdr:colOff>
      <xdr:row>35</xdr:row>
      <xdr:rowOff>31750</xdr:rowOff>
    </xdr:to>
    <xdr:cxnSp macro="">
      <xdr:nvCxnSpPr>
        <xdr:cNvPr id="7465"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34</xdr:row>
      <xdr:rowOff>60960</xdr:rowOff>
    </xdr:from>
    <xdr:to>
      <xdr:col>18</xdr:col>
      <xdr:colOff>81915</xdr:colOff>
      <xdr:row>35</xdr:row>
      <xdr:rowOff>148590</xdr:rowOff>
    </xdr:to>
    <xdr:sp macro="" textlink="">
      <xdr:nvSpPr>
        <xdr:cNvPr id="7466" name="テキスト ボックス 298"/>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a:t>
          </a:r>
        </a:p>
      </xdr:txBody>
    </xdr:sp>
    <xdr:clientData/>
  </xdr:twoCellAnchor>
  <xdr:twoCellAnchor>
    <xdr:from>
      <xdr:col>18</xdr:col>
      <xdr:colOff>82550</xdr:colOff>
      <xdr:row>32</xdr:row>
      <xdr:rowOff>165100</xdr:rowOff>
    </xdr:from>
    <xdr:to>
      <xdr:col>24</xdr:col>
      <xdr:colOff>590550</xdr:colOff>
      <xdr:row>32</xdr:row>
      <xdr:rowOff>165100</xdr:rowOff>
    </xdr:to>
    <xdr:cxnSp macro="">
      <xdr:nvCxnSpPr>
        <xdr:cNvPr id="7467"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22860</xdr:rowOff>
    </xdr:from>
    <xdr:to>
      <xdr:col>18</xdr:col>
      <xdr:colOff>81915</xdr:colOff>
      <xdr:row>33</xdr:row>
      <xdr:rowOff>110490</xdr:rowOff>
    </xdr:to>
    <xdr:sp macro="" textlink="">
      <xdr:nvSpPr>
        <xdr:cNvPr id="7468" name="テキスト ボックス 300"/>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9"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29</xdr:row>
      <xdr:rowOff>156210</xdr:rowOff>
    </xdr:from>
    <xdr:to>
      <xdr:col>18</xdr:col>
      <xdr:colOff>81915</xdr:colOff>
      <xdr:row>31</xdr:row>
      <xdr:rowOff>71755</xdr:rowOff>
    </xdr:to>
    <xdr:sp macro="" textlink="">
      <xdr:nvSpPr>
        <xdr:cNvPr id="7470" name="テキスト ボックス 302"/>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7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32</xdr:row>
      <xdr:rowOff>101600</xdr:rowOff>
    </xdr:from>
    <xdr:to>
      <xdr:col>24</xdr:col>
      <xdr:colOff>31750</xdr:colOff>
      <xdr:row>41</xdr:row>
      <xdr:rowOff>95250</xdr:rowOff>
    </xdr:to>
    <xdr:cxnSp macro="">
      <xdr:nvCxnSpPr>
        <xdr:cNvPr id="7472" name="直線コネクタ 304"/>
        <xdr:cNvCxnSpPr/>
      </xdr:nvCxnSpPr>
      <xdr:spPr>
        <a:xfrm flipV="1">
          <a:off x="16510000" y="55880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41</xdr:row>
      <xdr:rowOff>67310</xdr:rowOff>
    </xdr:from>
    <xdr:to>
      <xdr:col>25</xdr:col>
      <xdr:colOff>196850</xdr:colOff>
      <xdr:row>42</xdr:row>
      <xdr:rowOff>154940</xdr:rowOff>
    </xdr:to>
    <xdr:sp macro="" textlink="">
      <xdr:nvSpPr>
        <xdr:cNvPr id="7473" name="補助費等最小値テキスト"/>
        <xdr:cNvSpPr txBox="1"/>
      </xdr:nvSpPr>
      <xdr:spPr>
        <a:xfrm>
          <a:off x="16598900" y="709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17.6</a:t>
          </a:r>
        </a:p>
      </xdr:txBody>
    </xdr:sp>
    <xdr:clientData/>
  </xdr:twoCellAnchor>
  <xdr:twoCellAnchor>
    <xdr:from>
      <xdr:col>23</xdr:col>
      <xdr:colOff>628650</xdr:colOff>
      <xdr:row>41</xdr:row>
      <xdr:rowOff>95250</xdr:rowOff>
    </xdr:from>
    <xdr:to>
      <xdr:col>24</xdr:col>
      <xdr:colOff>120650</xdr:colOff>
      <xdr:row>41</xdr:row>
      <xdr:rowOff>95250</xdr:rowOff>
    </xdr:to>
    <xdr:cxnSp macro="">
      <xdr:nvCxnSpPr>
        <xdr:cNvPr id="7474" name="直線コネクタ 306"/>
        <xdr:cNvCxnSpPr/>
      </xdr:nvCxnSpPr>
      <xdr:spPr>
        <a:xfrm>
          <a:off x="164211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31</xdr:row>
      <xdr:rowOff>16510</xdr:rowOff>
    </xdr:from>
    <xdr:to>
      <xdr:col>25</xdr:col>
      <xdr:colOff>196850</xdr:colOff>
      <xdr:row>32</xdr:row>
      <xdr:rowOff>104140</xdr:rowOff>
    </xdr:to>
    <xdr:sp macro="" textlink="">
      <xdr:nvSpPr>
        <xdr:cNvPr id="7475" name="補助費等最大値テキスト"/>
        <xdr:cNvSpPr txBox="1"/>
      </xdr:nvSpPr>
      <xdr:spPr>
        <a:xfrm>
          <a:off x="16598900" y="533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5.5</a:t>
          </a:r>
        </a:p>
      </xdr:txBody>
    </xdr:sp>
    <xdr:clientData/>
  </xdr:twoCellAnchor>
  <xdr:twoCellAnchor>
    <xdr:from>
      <xdr:col>23</xdr:col>
      <xdr:colOff>628650</xdr:colOff>
      <xdr:row>32</xdr:row>
      <xdr:rowOff>101600</xdr:rowOff>
    </xdr:from>
    <xdr:to>
      <xdr:col>24</xdr:col>
      <xdr:colOff>120650</xdr:colOff>
      <xdr:row>32</xdr:row>
      <xdr:rowOff>101600</xdr:rowOff>
    </xdr:to>
    <xdr:cxnSp macro="">
      <xdr:nvCxnSpPr>
        <xdr:cNvPr id="7476" name="直線コネクタ 308"/>
        <xdr:cNvCxnSpPr/>
      </xdr:nvCxnSpPr>
      <xdr:spPr>
        <a:xfrm>
          <a:off x="16421100" y="558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76200</xdr:rowOff>
    </xdr:from>
    <xdr:to>
      <xdr:col>24</xdr:col>
      <xdr:colOff>31750</xdr:colOff>
      <xdr:row>38</xdr:row>
      <xdr:rowOff>88900</xdr:rowOff>
    </xdr:to>
    <xdr:cxnSp macro="">
      <xdr:nvCxnSpPr>
        <xdr:cNvPr id="7477" name="直線コネクタ 309"/>
        <xdr:cNvCxnSpPr/>
      </xdr:nvCxnSpPr>
      <xdr:spPr>
        <a:xfrm flipV="1">
          <a:off x="15671800" y="65913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36</xdr:row>
      <xdr:rowOff>48260</xdr:rowOff>
    </xdr:from>
    <xdr:to>
      <xdr:col>25</xdr:col>
      <xdr:colOff>196850</xdr:colOff>
      <xdr:row>37</xdr:row>
      <xdr:rowOff>135890</xdr:rowOff>
    </xdr:to>
    <xdr:sp macro="" textlink="">
      <xdr:nvSpPr>
        <xdr:cNvPr id="7478" name="補助費等平均値テキスト"/>
        <xdr:cNvSpPr txBox="1"/>
      </xdr:nvSpPr>
      <xdr:spPr>
        <a:xfrm>
          <a:off x="16598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12.1</a:t>
          </a:r>
        </a:p>
      </xdr:txBody>
    </xdr:sp>
    <xdr:clientData/>
  </xdr:twoCellAnchor>
  <xdr:twoCellAnchor>
    <xdr:from>
      <xdr:col>23</xdr:col>
      <xdr:colOff>666750</xdr:colOff>
      <xdr:row>37</xdr:row>
      <xdr:rowOff>31750</xdr:rowOff>
    </xdr:from>
    <xdr:to>
      <xdr:col>24</xdr:col>
      <xdr:colOff>82550</xdr:colOff>
      <xdr:row>37</xdr:row>
      <xdr:rowOff>133350</xdr:rowOff>
    </xdr:to>
    <xdr:sp macro="" textlink="">
      <xdr:nvSpPr>
        <xdr:cNvPr id="7479" name="フローチャート : 判断 311"/>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38</xdr:row>
      <xdr:rowOff>88900</xdr:rowOff>
    </xdr:from>
    <xdr:to>
      <xdr:col>22</xdr:col>
      <xdr:colOff>565150</xdr:colOff>
      <xdr:row>38</xdr:row>
      <xdr:rowOff>127000</xdr:rowOff>
    </xdr:to>
    <xdr:cxnSp macro="">
      <xdr:nvCxnSpPr>
        <xdr:cNvPr id="7480" name="直線コネクタ 312"/>
        <xdr:cNvCxnSpPr/>
      </xdr:nvCxnSpPr>
      <xdr:spPr>
        <a:xfrm flipV="1">
          <a:off x="14782800" y="6604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7481" name="フローチャート : 判断 313"/>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35</xdr:row>
      <xdr:rowOff>118110</xdr:rowOff>
    </xdr:from>
    <xdr:to>
      <xdr:col>23</xdr:col>
      <xdr:colOff>234950</xdr:colOff>
      <xdr:row>37</xdr:row>
      <xdr:rowOff>34290</xdr:rowOff>
    </xdr:to>
    <xdr:sp macro="" textlink="">
      <xdr:nvSpPr>
        <xdr:cNvPr id="7482" name="テキスト ボックス 314"/>
        <xdr:cNvSpPr txBox="1"/>
      </xdr:nvSpPr>
      <xdr:spPr>
        <a:xfrm>
          <a:off x="15290800" y="6118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11.9</a:t>
          </a:r>
        </a:p>
      </xdr:txBody>
    </xdr:sp>
    <xdr:clientData/>
  </xdr:twoCellAnchor>
  <xdr:twoCellAnchor>
    <xdr:from>
      <xdr:col>20</xdr:col>
      <xdr:colOff>158750</xdr:colOff>
      <xdr:row>38</xdr:row>
      <xdr:rowOff>127000</xdr:rowOff>
    </xdr:from>
    <xdr:to>
      <xdr:col>21</xdr:col>
      <xdr:colOff>361950</xdr:colOff>
      <xdr:row>38</xdr:row>
      <xdr:rowOff>152400</xdr:rowOff>
    </xdr:to>
    <xdr:cxnSp macro="">
      <xdr:nvCxnSpPr>
        <xdr:cNvPr id="7483" name="直線コネクタ 315"/>
        <xdr:cNvCxnSpPr/>
      </xdr:nvCxnSpPr>
      <xdr:spPr>
        <a:xfrm flipV="1">
          <a:off x="13893800" y="6642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7484" name="フローチャート : 判断 316"/>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35</xdr:row>
      <xdr:rowOff>105410</xdr:rowOff>
    </xdr:from>
    <xdr:to>
      <xdr:col>22</xdr:col>
      <xdr:colOff>57150</xdr:colOff>
      <xdr:row>37</xdr:row>
      <xdr:rowOff>21590</xdr:rowOff>
    </xdr:to>
    <xdr:sp macro="" textlink="">
      <xdr:nvSpPr>
        <xdr:cNvPr id="7485" name="テキスト ボックス 317"/>
        <xdr:cNvSpPr txBox="1"/>
      </xdr:nvSpPr>
      <xdr:spPr>
        <a:xfrm>
          <a:off x="14401800" y="610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11.8</a:t>
          </a:r>
        </a:p>
      </xdr:txBody>
    </xdr:sp>
    <xdr:clientData/>
  </xdr:twoCellAnchor>
  <xdr:twoCellAnchor>
    <xdr:from>
      <xdr:col>18</xdr:col>
      <xdr:colOff>641350</xdr:colOff>
      <xdr:row>38</xdr:row>
      <xdr:rowOff>139700</xdr:rowOff>
    </xdr:from>
    <xdr:to>
      <xdr:col>20</xdr:col>
      <xdr:colOff>158750</xdr:colOff>
      <xdr:row>38</xdr:row>
      <xdr:rowOff>152400</xdr:rowOff>
    </xdr:to>
    <xdr:cxnSp macro="">
      <xdr:nvCxnSpPr>
        <xdr:cNvPr id="7486" name="直線コネクタ 318"/>
        <xdr:cNvCxnSpPr/>
      </xdr:nvCxnSpPr>
      <xdr:spPr>
        <a:xfrm>
          <a:off x="13004800" y="6654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7487" name="フローチャート : 判断 319"/>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35</xdr:row>
      <xdr:rowOff>118110</xdr:rowOff>
    </xdr:from>
    <xdr:to>
      <xdr:col>20</xdr:col>
      <xdr:colOff>539115</xdr:colOff>
      <xdr:row>37</xdr:row>
      <xdr:rowOff>34290</xdr:rowOff>
    </xdr:to>
    <xdr:sp macro="" textlink="">
      <xdr:nvSpPr>
        <xdr:cNvPr id="7488" name="テキスト ボックス 320"/>
        <xdr:cNvSpPr txBox="1"/>
      </xdr:nvSpPr>
      <xdr:spPr>
        <a:xfrm>
          <a:off x="13512800"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11.9</a:t>
          </a:r>
        </a:p>
      </xdr:txBody>
    </xdr:sp>
    <xdr:clientData/>
  </xdr:twoCellAnchor>
  <xdr:twoCellAnchor>
    <xdr:from>
      <xdr:col>18</xdr:col>
      <xdr:colOff>590550</xdr:colOff>
      <xdr:row>37</xdr:row>
      <xdr:rowOff>44450</xdr:rowOff>
    </xdr:from>
    <xdr:to>
      <xdr:col>19</xdr:col>
      <xdr:colOff>6350</xdr:colOff>
      <xdr:row>37</xdr:row>
      <xdr:rowOff>146050</xdr:rowOff>
    </xdr:to>
    <xdr:sp macro="" textlink="">
      <xdr:nvSpPr>
        <xdr:cNvPr id="7489" name="フローチャート : 判断 321"/>
        <xdr:cNvSpPr/>
      </xdr:nvSpPr>
      <xdr:spPr>
        <a:xfrm>
          <a:off x="12954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35</xdr:row>
      <xdr:rowOff>156210</xdr:rowOff>
    </xdr:from>
    <xdr:to>
      <xdr:col>19</xdr:col>
      <xdr:colOff>335915</xdr:colOff>
      <xdr:row>37</xdr:row>
      <xdr:rowOff>71755</xdr:rowOff>
    </xdr:to>
    <xdr:sp macro="" textlink="">
      <xdr:nvSpPr>
        <xdr:cNvPr id="7490" name="テキスト ボックス 322"/>
        <xdr:cNvSpPr txBox="1"/>
      </xdr:nvSpPr>
      <xdr:spPr>
        <a:xfrm>
          <a:off x="12623800" y="6156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91" name="テキスト ボックス 323"/>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92" name="テキスト ボックス 324"/>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93" name="テキスト ボックス 325"/>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94"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95" name="テキスト ボックス 327"/>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38</xdr:row>
      <xdr:rowOff>25400</xdr:rowOff>
    </xdr:from>
    <xdr:to>
      <xdr:col>24</xdr:col>
      <xdr:colOff>82550</xdr:colOff>
      <xdr:row>38</xdr:row>
      <xdr:rowOff>127000</xdr:rowOff>
    </xdr:to>
    <xdr:sp macro="" textlink="">
      <xdr:nvSpPr>
        <xdr:cNvPr id="7496" name="円/楕円 328"/>
        <xdr:cNvSpPr/>
      </xdr:nvSpPr>
      <xdr:spPr>
        <a:xfrm>
          <a:off x="16459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37</xdr:row>
      <xdr:rowOff>168910</xdr:rowOff>
    </xdr:from>
    <xdr:to>
      <xdr:col>25</xdr:col>
      <xdr:colOff>196850</xdr:colOff>
      <xdr:row>39</xdr:row>
      <xdr:rowOff>84455</xdr:rowOff>
    </xdr:to>
    <xdr:sp macro="" textlink="">
      <xdr:nvSpPr>
        <xdr:cNvPr id="7497" name="補助費等該当値テキスト"/>
        <xdr:cNvSpPr txBox="1"/>
      </xdr:nvSpPr>
      <xdr:spPr>
        <a:xfrm>
          <a:off x="16598900" y="6512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13.4</a:t>
          </a:r>
        </a:p>
      </xdr:txBody>
    </xdr:sp>
    <xdr:clientData/>
  </xdr:twoCellAnchor>
  <xdr:twoCellAnchor>
    <xdr:from>
      <xdr:col>22</xdr:col>
      <xdr:colOff>514350</xdr:colOff>
      <xdr:row>38</xdr:row>
      <xdr:rowOff>38100</xdr:rowOff>
    </xdr:from>
    <xdr:to>
      <xdr:col>22</xdr:col>
      <xdr:colOff>615950</xdr:colOff>
      <xdr:row>38</xdr:row>
      <xdr:rowOff>139700</xdr:rowOff>
    </xdr:to>
    <xdr:sp macro="" textlink="">
      <xdr:nvSpPr>
        <xdr:cNvPr id="7498" name="円/楕円 330"/>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38</xdr:row>
      <xdr:rowOff>124460</xdr:rowOff>
    </xdr:from>
    <xdr:to>
      <xdr:col>23</xdr:col>
      <xdr:colOff>234950</xdr:colOff>
      <xdr:row>40</xdr:row>
      <xdr:rowOff>40640</xdr:rowOff>
    </xdr:to>
    <xdr:sp macro="" textlink="">
      <xdr:nvSpPr>
        <xdr:cNvPr id="7499" name="テキスト ボックス 331"/>
        <xdr:cNvSpPr txBox="1"/>
      </xdr:nvSpPr>
      <xdr:spPr>
        <a:xfrm>
          <a:off x="15290800" y="6639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13.5</a:t>
          </a:r>
        </a:p>
      </xdr:txBody>
    </xdr:sp>
    <xdr:clientData/>
  </xdr:twoCellAnchor>
  <xdr:twoCellAnchor>
    <xdr:from>
      <xdr:col>21</xdr:col>
      <xdr:colOff>311150</xdr:colOff>
      <xdr:row>38</xdr:row>
      <xdr:rowOff>76200</xdr:rowOff>
    </xdr:from>
    <xdr:to>
      <xdr:col>21</xdr:col>
      <xdr:colOff>412750</xdr:colOff>
      <xdr:row>39</xdr:row>
      <xdr:rowOff>6350</xdr:rowOff>
    </xdr:to>
    <xdr:sp macro="" textlink="">
      <xdr:nvSpPr>
        <xdr:cNvPr id="7500" name="円/楕円 332"/>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38</xdr:row>
      <xdr:rowOff>162560</xdr:rowOff>
    </xdr:from>
    <xdr:to>
      <xdr:col>22</xdr:col>
      <xdr:colOff>57150</xdr:colOff>
      <xdr:row>40</xdr:row>
      <xdr:rowOff>78740</xdr:rowOff>
    </xdr:to>
    <xdr:sp macro="" textlink="">
      <xdr:nvSpPr>
        <xdr:cNvPr id="7501" name="テキスト ボックス 333"/>
        <xdr:cNvSpPr txBox="1"/>
      </xdr:nvSpPr>
      <xdr:spPr>
        <a:xfrm>
          <a:off x="14401800" y="667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13.8</a:t>
          </a:r>
        </a:p>
      </xdr:txBody>
    </xdr:sp>
    <xdr:clientData/>
  </xdr:twoCellAnchor>
  <xdr:twoCellAnchor>
    <xdr:from>
      <xdr:col>20</xdr:col>
      <xdr:colOff>107950</xdr:colOff>
      <xdr:row>38</xdr:row>
      <xdr:rowOff>101600</xdr:rowOff>
    </xdr:from>
    <xdr:to>
      <xdr:col>20</xdr:col>
      <xdr:colOff>209550</xdr:colOff>
      <xdr:row>39</xdr:row>
      <xdr:rowOff>31750</xdr:rowOff>
    </xdr:to>
    <xdr:sp macro="" textlink="">
      <xdr:nvSpPr>
        <xdr:cNvPr id="7502" name="円/楕円 334"/>
        <xdr:cNvSpPr/>
      </xdr:nvSpPr>
      <xdr:spPr>
        <a:xfrm>
          <a:off x="13843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39</xdr:row>
      <xdr:rowOff>16510</xdr:rowOff>
    </xdr:from>
    <xdr:to>
      <xdr:col>20</xdr:col>
      <xdr:colOff>539115</xdr:colOff>
      <xdr:row>40</xdr:row>
      <xdr:rowOff>104140</xdr:rowOff>
    </xdr:to>
    <xdr:sp macro="" textlink="">
      <xdr:nvSpPr>
        <xdr:cNvPr id="7503" name="テキスト ボックス 335"/>
        <xdr:cNvSpPr txBox="1"/>
      </xdr:nvSpPr>
      <xdr:spPr>
        <a:xfrm>
          <a:off x="13512800" y="6703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14.0</a:t>
          </a:r>
        </a:p>
      </xdr:txBody>
    </xdr:sp>
    <xdr:clientData/>
  </xdr:twoCellAnchor>
  <xdr:twoCellAnchor>
    <xdr:from>
      <xdr:col>18</xdr:col>
      <xdr:colOff>590550</xdr:colOff>
      <xdr:row>38</xdr:row>
      <xdr:rowOff>88900</xdr:rowOff>
    </xdr:from>
    <xdr:to>
      <xdr:col>19</xdr:col>
      <xdr:colOff>6350</xdr:colOff>
      <xdr:row>39</xdr:row>
      <xdr:rowOff>19050</xdr:rowOff>
    </xdr:to>
    <xdr:sp macro="" textlink="">
      <xdr:nvSpPr>
        <xdr:cNvPr id="7504" name="円/楕円 336"/>
        <xdr:cNvSpPr/>
      </xdr:nvSpPr>
      <xdr:spPr>
        <a:xfrm>
          <a:off x="12954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39</xdr:row>
      <xdr:rowOff>3810</xdr:rowOff>
    </xdr:from>
    <xdr:to>
      <xdr:col>19</xdr:col>
      <xdr:colOff>335915</xdr:colOff>
      <xdr:row>40</xdr:row>
      <xdr:rowOff>91440</xdr:rowOff>
    </xdr:to>
    <xdr:sp macro="" textlink="">
      <xdr:nvSpPr>
        <xdr:cNvPr id="7505" name="テキスト ボックス 337"/>
        <xdr:cNvSpPr txBox="1"/>
      </xdr:nvSpPr>
      <xdr:spPr>
        <a:xfrm>
          <a:off x="12623800" y="669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13.9</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506"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7" name="正方形/長方形 339"/>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8" name="正方形/長方形 340"/>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9"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10"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17.7</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11"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12"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14.8</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3"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4"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5" name="正方形/長方形 347"/>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16"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合併特例債の償還期間を短く設定したため，公債費が一時的に増加し，対前年度比２．１ポイントの増となったが，起債残額の抑制は継続しており，また，公債費にかかる経常収支比率は，類似団体よりも低い水準となっている。今後，公共施設の老朽化に伴い，多くの財政需要が見込まれるため，起債の残高と借入額のバランスを考慮しながら，公債費の縮減に努める。</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17" name="テキスト ボックス 349"/>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8"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9" name="テキスト ボックス 351"/>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82</xdr:row>
      <xdr:rowOff>29210</xdr:rowOff>
    </xdr:from>
    <xdr:to>
      <xdr:col>7</xdr:col>
      <xdr:colOff>574675</xdr:colOff>
      <xdr:row>82</xdr:row>
      <xdr:rowOff>29210</xdr:rowOff>
    </xdr:to>
    <xdr:cxnSp macro="">
      <xdr:nvCxnSpPr>
        <xdr:cNvPr id="7520" name="直線コネクタ 352"/>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58420</xdr:rowOff>
    </xdr:from>
    <xdr:to>
      <xdr:col>1</xdr:col>
      <xdr:colOff>66675</xdr:colOff>
      <xdr:row>82</xdr:row>
      <xdr:rowOff>146050</xdr:rowOff>
    </xdr:to>
    <xdr:sp macro="" textlink="">
      <xdr:nvSpPr>
        <xdr:cNvPr id="7521" name="テキスト ボックス 353"/>
        <xdr:cNvSpPr txBox="1"/>
      </xdr:nvSpPr>
      <xdr:spPr>
        <a:xfrm>
          <a:off x="254000" y="13945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80</xdr:row>
      <xdr:rowOff>45085</xdr:rowOff>
    </xdr:from>
    <xdr:to>
      <xdr:col>7</xdr:col>
      <xdr:colOff>574675</xdr:colOff>
      <xdr:row>80</xdr:row>
      <xdr:rowOff>45085</xdr:rowOff>
    </xdr:to>
    <xdr:cxnSp macro="">
      <xdr:nvCxnSpPr>
        <xdr:cNvPr id="7522" name="直線コネクタ 354"/>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79</xdr:row>
      <xdr:rowOff>74930</xdr:rowOff>
    </xdr:from>
    <xdr:to>
      <xdr:col>1</xdr:col>
      <xdr:colOff>66675</xdr:colOff>
      <xdr:row>80</xdr:row>
      <xdr:rowOff>161925</xdr:rowOff>
    </xdr:to>
    <xdr:sp macro="" textlink="">
      <xdr:nvSpPr>
        <xdr:cNvPr id="7523" name="テキスト ボックス 355"/>
        <xdr:cNvSpPr txBox="1"/>
      </xdr:nvSpPr>
      <xdr:spPr>
        <a:xfrm>
          <a:off x="254000" y="13619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78</xdr:row>
      <xdr:rowOff>61595</xdr:rowOff>
    </xdr:from>
    <xdr:to>
      <xdr:col>7</xdr:col>
      <xdr:colOff>574675</xdr:colOff>
      <xdr:row>78</xdr:row>
      <xdr:rowOff>61595</xdr:rowOff>
    </xdr:to>
    <xdr:cxnSp macro="">
      <xdr:nvCxnSpPr>
        <xdr:cNvPr id="7524" name="直線コネクタ 356"/>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77</xdr:row>
      <xdr:rowOff>90805</xdr:rowOff>
    </xdr:from>
    <xdr:to>
      <xdr:col>1</xdr:col>
      <xdr:colOff>66675</xdr:colOff>
      <xdr:row>79</xdr:row>
      <xdr:rowOff>6350</xdr:rowOff>
    </xdr:to>
    <xdr:sp macro="" textlink="">
      <xdr:nvSpPr>
        <xdr:cNvPr id="7525" name="テキスト ボックス 357"/>
        <xdr:cNvSpPr txBox="1"/>
      </xdr:nvSpPr>
      <xdr:spPr>
        <a:xfrm>
          <a:off x="254000" y="13292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76</xdr:row>
      <xdr:rowOff>78105</xdr:rowOff>
    </xdr:from>
    <xdr:to>
      <xdr:col>7</xdr:col>
      <xdr:colOff>574675</xdr:colOff>
      <xdr:row>76</xdr:row>
      <xdr:rowOff>78105</xdr:rowOff>
    </xdr:to>
    <xdr:cxnSp macro="">
      <xdr:nvCxnSpPr>
        <xdr:cNvPr id="7526" name="直線コネクタ 358"/>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75</xdr:row>
      <xdr:rowOff>107315</xdr:rowOff>
    </xdr:from>
    <xdr:to>
      <xdr:col>1</xdr:col>
      <xdr:colOff>66675</xdr:colOff>
      <xdr:row>77</xdr:row>
      <xdr:rowOff>23495</xdr:rowOff>
    </xdr:to>
    <xdr:sp macro="" textlink="">
      <xdr:nvSpPr>
        <xdr:cNvPr id="7527" name="テキスト ボックス 359"/>
        <xdr:cNvSpPr txBox="1"/>
      </xdr:nvSpPr>
      <xdr:spPr>
        <a:xfrm>
          <a:off x="254000" y="12966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74</xdr:row>
      <xdr:rowOff>94615</xdr:rowOff>
    </xdr:from>
    <xdr:to>
      <xdr:col>7</xdr:col>
      <xdr:colOff>574675</xdr:colOff>
      <xdr:row>74</xdr:row>
      <xdr:rowOff>94615</xdr:rowOff>
    </xdr:to>
    <xdr:cxnSp macro="">
      <xdr:nvCxnSpPr>
        <xdr:cNvPr id="7528" name="直線コネクタ 360"/>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73</xdr:row>
      <xdr:rowOff>123825</xdr:rowOff>
    </xdr:from>
    <xdr:to>
      <xdr:col>1</xdr:col>
      <xdr:colOff>66675</xdr:colOff>
      <xdr:row>75</xdr:row>
      <xdr:rowOff>39370</xdr:rowOff>
    </xdr:to>
    <xdr:sp macro="" textlink="">
      <xdr:nvSpPr>
        <xdr:cNvPr id="7529" name="テキスト ボックス 361"/>
        <xdr:cNvSpPr txBox="1"/>
      </xdr:nvSpPr>
      <xdr:spPr>
        <a:xfrm>
          <a:off x="254000" y="12639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72</xdr:row>
      <xdr:rowOff>110490</xdr:rowOff>
    </xdr:from>
    <xdr:to>
      <xdr:col>7</xdr:col>
      <xdr:colOff>574675</xdr:colOff>
      <xdr:row>72</xdr:row>
      <xdr:rowOff>110490</xdr:rowOff>
    </xdr:to>
    <xdr:cxnSp macro="">
      <xdr:nvCxnSpPr>
        <xdr:cNvPr id="7530" name="直線コネクタ 362"/>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71</xdr:row>
      <xdr:rowOff>139700</xdr:rowOff>
    </xdr:from>
    <xdr:to>
      <xdr:col>1</xdr:col>
      <xdr:colOff>66675</xdr:colOff>
      <xdr:row>73</xdr:row>
      <xdr:rowOff>55880</xdr:rowOff>
    </xdr:to>
    <xdr:sp macro="" textlink="">
      <xdr:nvSpPr>
        <xdr:cNvPr id="7531" name="テキスト ボックス 363"/>
        <xdr:cNvSpPr txBox="1"/>
      </xdr:nvSpPr>
      <xdr:spPr>
        <a:xfrm>
          <a:off x="254000" y="1231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32"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69</xdr:row>
      <xdr:rowOff>156210</xdr:rowOff>
    </xdr:from>
    <xdr:to>
      <xdr:col>1</xdr:col>
      <xdr:colOff>66675</xdr:colOff>
      <xdr:row>71</xdr:row>
      <xdr:rowOff>71755</xdr:rowOff>
    </xdr:to>
    <xdr:sp macro="" textlink="">
      <xdr:nvSpPr>
        <xdr:cNvPr id="7533" name="テキスト ボックス 365"/>
        <xdr:cNvSpPr txBox="1"/>
      </xdr:nvSpPr>
      <xdr:spPr>
        <a:xfrm>
          <a:off x="254000"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3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75</xdr:row>
      <xdr:rowOff>31750</xdr:rowOff>
    </xdr:from>
    <xdr:to>
      <xdr:col>7</xdr:col>
      <xdr:colOff>15875</xdr:colOff>
      <xdr:row>81</xdr:row>
      <xdr:rowOff>91440</xdr:rowOff>
    </xdr:to>
    <xdr:cxnSp macro="">
      <xdr:nvCxnSpPr>
        <xdr:cNvPr id="7535" name="直線コネクタ 367"/>
        <xdr:cNvCxnSpPr/>
      </xdr:nvCxnSpPr>
      <xdr:spPr>
        <a:xfrm flipV="1">
          <a:off x="4826000" y="1289050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63500</xdr:rowOff>
    </xdr:from>
    <xdr:to>
      <xdr:col>8</xdr:col>
      <xdr:colOff>180340</xdr:colOff>
      <xdr:row>82</xdr:row>
      <xdr:rowOff>150495</xdr:rowOff>
    </xdr:to>
    <xdr:sp macro="" textlink="">
      <xdr:nvSpPr>
        <xdr:cNvPr id="7536" name="公債費最小値テキスト"/>
        <xdr:cNvSpPr txBox="1"/>
      </xdr:nvSpPr>
      <xdr:spPr>
        <a:xfrm>
          <a:off x="4914900" y="13950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20.0</a:t>
          </a:r>
        </a:p>
      </xdr:txBody>
    </xdr:sp>
    <xdr:clientData/>
  </xdr:twoCellAnchor>
  <xdr:twoCellAnchor>
    <xdr:from>
      <xdr:col>6</xdr:col>
      <xdr:colOff>612775</xdr:colOff>
      <xdr:row>81</xdr:row>
      <xdr:rowOff>91440</xdr:rowOff>
    </xdr:from>
    <xdr:to>
      <xdr:col>7</xdr:col>
      <xdr:colOff>104775</xdr:colOff>
      <xdr:row>81</xdr:row>
      <xdr:rowOff>91440</xdr:rowOff>
    </xdr:to>
    <xdr:cxnSp macro="">
      <xdr:nvCxnSpPr>
        <xdr:cNvPr id="7537" name="直線コネクタ 369"/>
        <xdr:cNvCxnSpPr/>
      </xdr:nvCxnSpPr>
      <xdr:spPr>
        <a:xfrm>
          <a:off x="4737100" y="13978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73</xdr:row>
      <xdr:rowOff>118110</xdr:rowOff>
    </xdr:from>
    <xdr:to>
      <xdr:col>8</xdr:col>
      <xdr:colOff>180340</xdr:colOff>
      <xdr:row>75</xdr:row>
      <xdr:rowOff>34290</xdr:rowOff>
    </xdr:to>
    <xdr:sp macro="" textlink="">
      <xdr:nvSpPr>
        <xdr:cNvPr id="7538" name="公債費最大値テキスト"/>
        <xdr:cNvSpPr txBox="1"/>
      </xdr:nvSpPr>
      <xdr:spPr>
        <a:xfrm>
          <a:off x="4914900" y="1263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a:t>
          </a:r>
        </a:p>
      </xdr:txBody>
    </xdr:sp>
    <xdr:clientData/>
  </xdr:twoCellAnchor>
  <xdr:twoCellAnchor>
    <xdr:from>
      <xdr:col>6</xdr:col>
      <xdr:colOff>612775</xdr:colOff>
      <xdr:row>75</xdr:row>
      <xdr:rowOff>31750</xdr:rowOff>
    </xdr:from>
    <xdr:to>
      <xdr:col>7</xdr:col>
      <xdr:colOff>104775</xdr:colOff>
      <xdr:row>75</xdr:row>
      <xdr:rowOff>31750</xdr:rowOff>
    </xdr:to>
    <xdr:cxnSp macro="">
      <xdr:nvCxnSpPr>
        <xdr:cNvPr id="7539" name="直線コネクタ 371"/>
        <xdr:cNvCxnSpPr/>
      </xdr:nvCxnSpPr>
      <xdr:spPr>
        <a:xfrm>
          <a:off x="4737100" y="1289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146050</xdr:rowOff>
    </xdr:from>
    <xdr:to>
      <xdr:col>7</xdr:col>
      <xdr:colOff>15875</xdr:colOff>
      <xdr:row>75</xdr:row>
      <xdr:rowOff>31750</xdr:rowOff>
    </xdr:to>
    <xdr:cxnSp macro="">
      <xdr:nvCxnSpPr>
        <xdr:cNvPr id="7540" name="直線コネクタ 372"/>
        <xdr:cNvCxnSpPr/>
      </xdr:nvCxnSpPr>
      <xdr:spPr>
        <a:xfrm>
          <a:off x="3987800" y="126619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78</xdr:row>
      <xdr:rowOff>37465</xdr:rowOff>
    </xdr:from>
    <xdr:to>
      <xdr:col>8</xdr:col>
      <xdr:colOff>180340</xdr:colOff>
      <xdr:row>79</xdr:row>
      <xdr:rowOff>125095</xdr:rowOff>
    </xdr:to>
    <xdr:sp macro="" textlink="">
      <xdr:nvSpPr>
        <xdr:cNvPr id="7541" name="公債費平均値テキスト"/>
        <xdr:cNvSpPr txBox="1"/>
      </xdr:nvSpPr>
      <xdr:spPr>
        <a:xfrm>
          <a:off x="4914900" y="134105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15.5</a:t>
          </a:r>
        </a:p>
      </xdr:txBody>
    </xdr:sp>
    <xdr:clientData/>
  </xdr:twoCellAnchor>
  <xdr:twoCellAnchor>
    <xdr:from>
      <xdr:col>6</xdr:col>
      <xdr:colOff>650875</xdr:colOff>
      <xdr:row>78</xdr:row>
      <xdr:rowOff>65405</xdr:rowOff>
    </xdr:from>
    <xdr:to>
      <xdr:col>7</xdr:col>
      <xdr:colOff>66675</xdr:colOff>
      <xdr:row>78</xdr:row>
      <xdr:rowOff>167005</xdr:rowOff>
    </xdr:to>
    <xdr:sp macro="" textlink="">
      <xdr:nvSpPr>
        <xdr:cNvPr id="7542" name="フローチャート : 判断 374"/>
        <xdr:cNvSpPr/>
      </xdr:nvSpPr>
      <xdr:spPr>
        <a:xfrm>
          <a:off x="47752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73</xdr:row>
      <xdr:rowOff>146050</xdr:rowOff>
    </xdr:from>
    <xdr:to>
      <xdr:col>5</xdr:col>
      <xdr:colOff>549275</xdr:colOff>
      <xdr:row>74</xdr:row>
      <xdr:rowOff>50800</xdr:rowOff>
    </xdr:to>
    <xdr:cxnSp macro="">
      <xdr:nvCxnSpPr>
        <xdr:cNvPr id="7543" name="直線コネクタ 375"/>
        <xdr:cNvCxnSpPr/>
      </xdr:nvCxnSpPr>
      <xdr:spPr>
        <a:xfrm flipV="1">
          <a:off x="3098800" y="12661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141605</xdr:rowOff>
    </xdr:from>
    <xdr:to>
      <xdr:col>5</xdr:col>
      <xdr:colOff>600075</xdr:colOff>
      <xdr:row>79</xdr:row>
      <xdr:rowOff>71755</xdr:rowOff>
    </xdr:to>
    <xdr:sp macro="" textlink="">
      <xdr:nvSpPr>
        <xdr:cNvPr id="7544" name="フローチャート : 判断 376"/>
        <xdr:cNvSpPr/>
      </xdr:nvSpPr>
      <xdr:spPr>
        <a:xfrm>
          <a:off x="39370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79</xdr:row>
      <xdr:rowOff>56515</xdr:rowOff>
    </xdr:from>
    <xdr:to>
      <xdr:col>6</xdr:col>
      <xdr:colOff>218440</xdr:colOff>
      <xdr:row>80</xdr:row>
      <xdr:rowOff>143510</xdr:rowOff>
    </xdr:to>
    <xdr:sp macro="" textlink="">
      <xdr:nvSpPr>
        <xdr:cNvPr id="7545" name="テキスト ボックス 377"/>
        <xdr:cNvSpPr txBox="1"/>
      </xdr:nvSpPr>
      <xdr:spPr>
        <a:xfrm>
          <a:off x="3606800" y="136010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16.2</a:t>
          </a:r>
        </a:p>
      </xdr:txBody>
    </xdr:sp>
    <xdr:clientData/>
  </xdr:twoCellAnchor>
  <xdr:twoCellAnchor>
    <xdr:from>
      <xdr:col>3</xdr:col>
      <xdr:colOff>142875</xdr:colOff>
      <xdr:row>74</xdr:row>
      <xdr:rowOff>18415</xdr:rowOff>
    </xdr:from>
    <xdr:to>
      <xdr:col>4</xdr:col>
      <xdr:colOff>346075</xdr:colOff>
      <xdr:row>74</xdr:row>
      <xdr:rowOff>50800</xdr:rowOff>
    </xdr:to>
    <xdr:cxnSp macro="">
      <xdr:nvCxnSpPr>
        <xdr:cNvPr id="7546" name="直線コネクタ 378"/>
        <xdr:cNvCxnSpPr/>
      </xdr:nvCxnSpPr>
      <xdr:spPr>
        <a:xfrm>
          <a:off x="2209800" y="12705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163195</xdr:rowOff>
    </xdr:from>
    <xdr:to>
      <xdr:col>4</xdr:col>
      <xdr:colOff>396875</xdr:colOff>
      <xdr:row>79</xdr:row>
      <xdr:rowOff>93345</xdr:rowOff>
    </xdr:to>
    <xdr:sp macro="" textlink="">
      <xdr:nvSpPr>
        <xdr:cNvPr id="7547" name="フローチャート : 判断 379"/>
        <xdr:cNvSpPr/>
      </xdr:nvSpPr>
      <xdr:spPr>
        <a:xfrm>
          <a:off x="3048000" y="1353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79</xdr:row>
      <xdr:rowOff>78105</xdr:rowOff>
    </xdr:from>
    <xdr:to>
      <xdr:col>5</xdr:col>
      <xdr:colOff>41275</xdr:colOff>
      <xdr:row>80</xdr:row>
      <xdr:rowOff>165100</xdr:rowOff>
    </xdr:to>
    <xdr:sp macro="" textlink="">
      <xdr:nvSpPr>
        <xdr:cNvPr id="7548" name="テキスト ボックス 380"/>
        <xdr:cNvSpPr txBox="1"/>
      </xdr:nvSpPr>
      <xdr:spPr>
        <a:xfrm>
          <a:off x="2717800" y="1362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16.4</a:t>
          </a:r>
        </a:p>
      </xdr:txBody>
    </xdr:sp>
    <xdr:clientData/>
  </xdr:twoCellAnchor>
  <xdr:twoCellAnchor>
    <xdr:from>
      <xdr:col>1</xdr:col>
      <xdr:colOff>625475</xdr:colOff>
      <xdr:row>74</xdr:row>
      <xdr:rowOff>18415</xdr:rowOff>
    </xdr:from>
    <xdr:to>
      <xdr:col>3</xdr:col>
      <xdr:colOff>142875</xdr:colOff>
      <xdr:row>74</xdr:row>
      <xdr:rowOff>29210</xdr:rowOff>
    </xdr:to>
    <xdr:cxnSp macro="">
      <xdr:nvCxnSpPr>
        <xdr:cNvPr id="7549" name="直線コネクタ 381"/>
        <xdr:cNvCxnSpPr/>
      </xdr:nvCxnSpPr>
      <xdr:spPr>
        <a:xfrm flipV="1">
          <a:off x="1320800" y="127057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35560</xdr:rowOff>
    </xdr:from>
    <xdr:to>
      <xdr:col>3</xdr:col>
      <xdr:colOff>193675</xdr:colOff>
      <xdr:row>79</xdr:row>
      <xdr:rowOff>137160</xdr:rowOff>
    </xdr:to>
    <xdr:sp macro="" textlink="">
      <xdr:nvSpPr>
        <xdr:cNvPr id="7550" name="フローチャート : 判断 382"/>
        <xdr:cNvSpPr/>
      </xdr:nvSpPr>
      <xdr:spPr>
        <a:xfrm>
          <a:off x="2159000" y="135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79</xdr:row>
      <xdr:rowOff>121920</xdr:rowOff>
    </xdr:from>
    <xdr:to>
      <xdr:col>3</xdr:col>
      <xdr:colOff>523875</xdr:colOff>
      <xdr:row>81</xdr:row>
      <xdr:rowOff>37465</xdr:rowOff>
    </xdr:to>
    <xdr:sp macro="" textlink="">
      <xdr:nvSpPr>
        <xdr:cNvPr id="7551" name="テキスト ボックス 383"/>
        <xdr:cNvSpPr txBox="1"/>
      </xdr:nvSpPr>
      <xdr:spPr>
        <a:xfrm>
          <a:off x="1828800" y="13666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16.8</a:t>
          </a:r>
        </a:p>
      </xdr:txBody>
    </xdr:sp>
    <xdr:clientData/>
  </xdr:twoCellAnchor>
  <xdr:twoCellAnchor>
    <xdr:from>
      <xdr:col>1</xdr:col>
      <xdr:colOff>574675</xdr:colOff>
      <xdr:row>79</xdr:row>
      <xdr:rowOff>57150</xdr:rowOff>
    </xdr:from>
    <xdr:to>
      <xdr:col>1</xdr:col>
      <xdr:colOff>676275</xdr:colOff>
      <xdr:row>79</xdr:row>
      <xdr:rowOff>158750</xdr:rowOff>
    </xdr:to>
    <xdr:sp macro="" textlink="">
      <xdr:nvSpPr>
        <xdr:cNvPr id="7552" name="フローチャート : 判断 384"/>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79</xdr:row>
      <xdr:rowOff>143510</xdr:rowOff>
    </xdr:from>
    <xdr:to>
      <xdr:col>2</xdr:col>
      <xdr:colOff>320675</xdr:colOff>
      <xdr:row>81</xdr:row>
      <xdr:rowOff>59055</xdr:rowOff>
    </xdr:to>
    <xdr:sp macro="" textlink="">
      <xdr:nvSpPr>
        <xdr:cNvPr id="7553" name="テキスト ボックス 385"/>
        <xdr:cNvSpPr txBox="1"/>
      </xdr:nvSpPr>
      <xdr:spPr>
        <a:xfrm>
          <a:off x="939800" y="13688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17.0</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54" name="テキスト ボックス 38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55" name="テキスト ボックス 387"/>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56" name="テキスト ボックス 38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57" name="テキスト ボックス 389"/>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58" name="テキスト ボックス 39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74</xdr:row>
      <xdr:rowOff>152400</xdr:rowOff>
    </xdr:from>
    <xdr:to>
      <xdr:col>7</xdr:col>
      <xdr:colOff>66675</xdr:colOff>
      <xdr:row>75</xdr:row>
      <xdr:rowOff>82550</xdr:rowOff>
    </xdr:to>
    <xdr:sp macro="" textlink="">
      <xdr:nvSpPr>
        <xdr:cNvPr id="7559" name="円/楕円 391"/>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74</xdr:row>
      <xdr:rowOff>60960</xdr:rowOff>
    </xdr:from>
    <xdr:to>
      <xdr:col>8</xdr:col>
      <xdr:colOff>180340</xdr:colOff>
      <xdr:row>75</xdr:row>
      <xdr:rowOff>148590</xdr:rowOff>
    </xdr:to>
    <xdr:sp macro="" textlink="">
      <xdr:nvSpPr>
        <xdr:cNvPr id="7560" name="公債費該当値テキスト"/>
        <xdr:cNvSpPr txBox="1"/>
      </xdr:nvSpPr>
      <xdr:spPr>
        <a:xfrm>
          <a:off x="4914900" y="12748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10.0</a:t>
          </a:r>
        </a:p>
      </xdr:txBody>
    </xdr:sp>
    <xdr:clientData/>
  </xdr:twoCellAnchor>
  <xdr:twoCellAnchor>
    <xdr:from>
      <xdr:col>5</xdr:col>
      <xdr:colOff>498475</xdr:colOff>
      <xdr:row>73</xdr:row>
      <xdr:rowOff>95250</xdr:rowOff>
    </xdr:from>
    <xdr:to>
      <xdr:col>5</xdr:col>
      <xdr:colOff>600075</xdr:colOff>
      <xdr:row>74</xdr:row>
      <xdr:rowOff>25400</xdr:rowOff>
    </xdr:to>
    <xdr:sp macro="" textlink="">
      <xdr:nvSpPr>
        <xdr:cNvPr id="7561" name="円/楕円 393"/>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72</xdr:row>
      <xdr:rowOff>35560</xdr:rowOff>
    </xdr:from>
    <xdr:to>
      <xdr:col>6</xdr:col>
      <xdr:colOff>218440</xdr:colOff>
      <xdr:row>73</xdr:row>
      <xdr:rowOff>123190</xdr:rowOff>
    </xdr:to>
    <xdr:sp macro="" textlink="">
      <xdr:nvSpPr>
        <xdr:cNvPr id="7562" name="テキスト ボックス 394"/>
        <xdr:cNvSpPr txBox="1"/>
      </xdr:nvSpPr>
      <xdr:spPr>
        <a:xfrm>
          <a:off x="3606800" y="12379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a:t>
          </a:r>
        </a:p>
      </xdr:txBody>
    </xdr:sp>
    <xdr:clientData/>
  </xdr:twoCellAnchor>
  <xdr:twoCellAnchor>
    <xdr:from>
      <xdr:col>4</xdr:col>
      <xdr:colOff>295275</xdr:colOff>
      <xdr:row>74</xdr:row>
      <xdr:rowOff>0</xdr:rowOff>
    </xdr:from>
    <xdr:to>
      <xdr:col>4</xdr:col>
      <xdr:colOff>396875</xdr:colOff>
      <xdr:row>74</xdr:row>
      <xdr:rowOff>101600</xdr:rowOff>
    </xdr:to>
    <xdr:sp macro="" textlink="">
      <xdr:nvSpPr>
        <xdr:cNvPr id="7563" name="円/楕円 395"/>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72</xdr:row>
      <xdr:rowOff>111760</xdr:rowOff>
    </xdr:from>
    <xdr:to>
      <xdr:col>5</xdr:col>
      <xdr:colOff>41275</xdr:colOff>
      <xdr:row>74</xdr:row>
      <xdr:rowOff>27305</xdr:rowOff>
    </xdr:to>
    <xdr:sp macro="" textlink="">
      <xdr:nvSpPr>
        <xdr:cNvPr id="7564" name="テキスト ボックス 396"/>
        <xdr:cNvSpPr txBox="1"/>
      </xdr:nvSpPr>
      <xdr:spPr>
        <a:xfrm>
          <a:off x="2717800" y="12456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a:t>
          </a:r>
        </a:p>
      </xdr:txBody>
    </xdr:sp>
    <xdr:clientData/>
  </xdr:twoCellAnchor>
  <xdr:twoCellAnchor>
    <xdr:from>
      <xdr:col>3</xdr:col>
      <xdr:colOff>92075</xdr:colOff>
      <xdr:row>73</xdr:row>
      <xdr:rowOff>139065</xdr:rowOff>
    </xdr:from>
    <xdr:to>
      <xdr:col>3</xdr:col>
      <xdr:colOff>193675</xdr:colOff>
      <xdr:row>74</xdr:row>
      <xdr:rowOff>69215</xdr:rowOff>
    </xdr:to>
    <xdr:sp macro="" textlink="">
      <xdr:nvSpPr>
        <xdr:cNvPr id="7565" name="円/楕円 397"/>
        <xdr:cNvSpPr/>
      </xdr:nvSpPr>
      <xdr:spPr>
        <a:xfrm>
          <a:off x="2159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72</xdr:row>
      <xdr:rowOff>79375</xdr:rowOff>
    </xdr:from>
    <xdr:to>
      <xdr:col>3</xdr:col>
      <xdr:colOff>523875</xdr:colOff>
      <xdr:row>73</xdr:row>
      <xdr:rowOff>166370</xdr:rowOff>
    </xdr:to>
    <xdr:sp macro="" textlink="">
      <xdr:nvSpPr>
        <xdr:cNvPr id="7566" name="テキスト ボックス 398"/>
        <xdr:cNvSpPr txBox="1"/>
      </xdr:nvSpPr>
      <xdr:spPr>
        <a:xfrm>
          <a:off x="1828800" y="1242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8.3</a:t>
          </a:r>
        </a:p>
      </xdr:txBody>
    </xdr:sp>
    <xdr:clientData/>
  </xdr:twoCellAnchor>
  <xdr:twoCellAnchor>
    <xdr:from>
      <xdr:col>1</xdr:col>
      <xdr:colOff>574675</xdr:colOff>
      <xdr:row>73</xdr:row>
      <xdr:rowOff>149860</xdr:rowOff>
    </xdr:from>
    <xdr:to>
      <xdr:col>1</xdr:col>
      <xdr:colOff>676275</xdr:colOff>
      <xdr:row>74</xdr:row>
      <xdr:rowOff>80010</xdr:rowOff>
    </xdr:to>
    <xdr:sp macro="" textlink="">
      <xdr:nvSpPr>
        <xdr:cNvPr id="7567" name="円/楕円 399"/>
        <xdr:cNvSpPr/>
      </xdr:nvSpPr>
      <xdr:spPr>
        <a:xfrm>
          <a:off x="1270000" y="126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72</xdr:row>
      <xdr:rowOff>90170</xdr:rowOff>
    </xdr:from>
    <xdr:to>
      <xdr:col>2</xdr:col>
      <xdr:colOff>320675</xdr:colOff>
      <xdr:row>74</xdr:row>
      <xdr:rowOff>6350</xdr:rowOff>
    </xdr:to>
    <xdr:sp macro="" textlink="">
      <xdr:nvSpPr>
        <xdr:cNvPr id="7568" name="テキスト ボックス 400"/>
        <xdr:cNvSpPr txBox="1"/>
      </xdr:nvSpPr>
      <xdr:spPr>
        <a:xfrm>
          <a:off x="939800" y="1243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8.4</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69"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70" name="正方形/長方形 40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71" name="正方形/長方形 40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5/12</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72" name="正方形/長方形 40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73" name="正方形/長方形 40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74.8</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74" name="正方形/長方形 40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75" name="正方形/長方形 40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75.5</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76" name="正方形/長方形 40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77"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78" name="正方形/長方形 41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79" name="テキスト ボックス 41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公債費以外の比率については，前年度より１．８ポイント上がっているが，類似団体の平均値よりは低い状況である。</a:t>
          </a:r>
        </a:p>
        <a:p>
          <a:pPr algn="l"/>
          <a:r>
            <a:rPr sz="1300" b="0" i="0" u="none" strike="noStrike" baseline="0">
              <a:solidFill>
                <a:srgbClr val="000000"/>
              </a:solidFill>
              <a:latin typeface="ＭＳ Ｐゴシック"/>
              <a:ea typeface="ＭＳ Ｐゴシック"/>
            </a:rPr>
            <a:t>　義務的経費においては，扶助費が増加していることにより，年々増加傾向である。</a:t>
          </a:r>
        </a:p>
        <a:p>
          <a:pPr algn="l"/>
          <a:r>
            <a:rPr sz="1300" b="0" i="0" u="none" strike="noStrike" baseline="0">
              <a:solidFill>
                <a:srgbClr val="000000"/>
              </a:solidFill>
              <a:latin typeface="ＭＳ Ｐゴシック"/>
              <a:ea typeface="ＭＳ Ｐゴシック"/>
            </a:rPr>
            <a:t>　一方，義務的経費以外においては，物件費や補助費等が多くを占め，今後は，事業費の費用対効果をふまえ，経費の縮減に努める。</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80" name="テキスト ボックス 41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81" name="直線コネクタ 41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82" name="テキスト ボックス 41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81.0</a:t>
          </a: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7583" name="直線コネクタ 41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7584" name="テキスト ボックス 416"/>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78.0</a:t>
          </a: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7585" name="直線コネクタ 41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7586" name="テキスト ボックス 418"/>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75.0</a:t>
          </a: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7587" name="直線コネクタ 41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7588" name="テキスト ボックス 420"/>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72.0</a:t>
          </a: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7589" name="直線コネクタ 42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7590" name="テキスト ボックス 422"/>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69.0</a:t>
          </a: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7591" name="直線コネクタ 42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7592" name="テキスト ボックス 424"/>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66.0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93" name="直線コネクタ 42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94" name="テキスト ボックス 42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63.0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9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75</xdr:row>
      <xdr:rowOff>107950</xdr:rowOff>
    </xdr:from>
    <xdr:to>
      <xdr:col>24</xdr:col>
      <xdr:colOff>31750</xdr:colOff>
      <xdr:row>81</xdr:row>
      <xdr:rowOff>120650</xdr:rowOff>
    </xdr:to>
    <xdr:cxnSp macro="">
      <xdr:nvCxnSpPr>
        <xdr:cNvPr id="7596" name="直線コネクタ 428"/>
        <xdr:cNvCxnSpPr/>
      </xdr:nvCxnSpPr>
      <xdr:spPr>
        <a:xfrm flipV="1">
          <a:off x="16510000" y="12966700"/>
          <a:ext cx="0" cy="1041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92710</xdr:rowOff>
    </xdr:from>
    <xdr:to>
      <xdr:col>25</xdr:col>
      <xdr:colOff>196850</xdr:colOff>
      <xdr:row>83</xdr:row>
      <xdr:rowOff>8890</xdr:rowOff>
    </xdr:to>
    <xdr:sp macro="" textlink="">
      <xdr:nvSpPr>
        <xdr:cNvPr id="7597" name="公債費以外最小値テキスト"/>
        <xdr:cNvSpPr txBox="1"/>
      </xdr:nvSpPr>
      <xdr:spPr>
        <a:xfrm>
          <a:off x="16598900" y="1398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77.8</a:t>
          </a:r>
        </a:p>
      </xdr:txBody>
    </xdr:sp>
    <xdr:clientData/>
  </xdr:twoCellAnchor>
  <xdr:twoCellAnchor>
    <xdr:from>
      <xdr:col>23</xdr:col>
      <xdr:colOff>628650</xdr:colOff>
      <xdr:row>81</xdr:row>
      <xdr:rowOff>120650</xdr:rowOff>
    </xdr:from>
    <xdr:to>
      <xdr:col>24</xdr:col>
      <xdr:colOff>120650</xdr:colOff>
      <xdr:row>81</xdr:row>
      <xdr:rowOff>120650</xdr:rowOff>
    </xdr:to>
    <xdr:cxnSp macro="">
      <xdr:nvCxnSpPr>
        <xdr:cNvPr id="7598" name="直線コネクタ 430"/>
        <xdr:cNvCxnSpPr/>
      </xdr:nvCxnSpPr>
      <xdr:spPr>
        <a:xfrm>
          <a:off x="16421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74</xdr:row>
      <xdr:rowOff>22860</xdr:rowOff>
    </xdr:from>
    <xdr:to>
      <xdr:col>25</xdr:col>
      <xdr:colOff>196850</xdr:colOff>
      <xdr:row>75</xdr:row>
      <xdr:rowOff>110490</xdr:rowOff>
    </xdr:to>
    <xdr:sp macro="" textlink="">
      <xdr:nvSpPr>
        <xdr:cNvPr id="7599" name="公債費以外最大値テキスト"/>
        <xdr:cNvSpPr txBox="1"/>
      </xdr:nvSpPr>
      <xdr:spPr>
        <a:xfrm>
          <a:off x="16598900" y="1271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69.6</a:t>
          </a:r>
        </a:p>
      </xdr:txBody>
    </xdr:sp>
    <xdr:clientData/>
  </xdr:twoCellAnchor>
  <xdr:twoCellAnchor>
    <xdr:from>
      <xdr:col>23</xdr:col>
      <xdr:colOff>628650</xdr:colOff>
      <xdr:row>75</xdr:row>
      <xdr:rowOff>107950</xdr:rowOff>
    </xdr:from>
    <xdr:to>
      <xdr:col>24</xdr:col>
      <xdr:colOff>120650</xdr:colOff>
      <xdr:row>75</xdr:row>
      <xdr:rowOff>107950</xdr:rowOff>
    </xdr:to>
    <xdr:cxnSp macro="">
      <xdr:nvCxnSpPr>
        <xdr:cNvPr id="7600" name="直線コネクタ 432"/>
        <xdr:cNvCxnSpPr/>
      </xdr:nvCxnSpPr>
      <xdr:spPr>
        <a:xfrm>
          <a:off x="16421100" y="1296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120650</xdr:rowOff>
    </xdr:from>
    <xdr:to>
      <xdr:col>24</xdr:col>
      <xdr:colOff>31750</xdr:colOff>
      <xdr:row>77</xdr:row>
      <xdr:rowOff>6350</xdr:rowOff>
    </xdr:to>
    <xdr:cxnSp macro="">
      <xdr:nvCxnSpPr>
        <xdr:cNvPr id="7601" name="直線コネクタ 433"/>
        <xdr:cNvCxnSpPr/>
      </xdr:nvCxnSpPr>
      <xdr:spPr>
        <a:xfrm>
          <a:off x="15671800" y="129794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77</xdr:row>
      <xdr:rowOff>118110</xdr:rowOff>
    </xdr:from>
    <xdr:to>
      <xdr:col>25</xdr:col>
      <xdr:colOff>196850</xdr:colOff>
      <xdr:row>79</xdr:row>
      <xdr:rowOff>34290</xdr:rowOff>
    </xdr:to>
    <xdr:sp macro="" textlink="">
      <xdr:nvSpPr>
        <xdr:cNvPr id="7602" name="公債費以外平均値テキスト"/>
        <xdr:cNvSpPr txBox="1"/>
      </xdr:nvSpPr>
      <xdr:spPr>
        <a:xfrm>
          <a:off x="16598900" y="13319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73.0</a:t>
          </a:r>
        </a:p>
      </xdr:txBody>
    </xdr:sp>
    <xdr:clientData/>
  </xdr:twoCellAnchor>
  <xdr:twoCellAnchor>
    <xdr:from>
      <xdr:col>23</xdr:col>
      <xdr:colOff>666750</xdr:colOff>
      <xdr:row>77</xdr:row>
      <xdr:rowOff>146050</xdr:rowOff>
    </xdr:from>
    <xdr:to>
      <xdr:col>24</xdr:col>
      <xdr:colOff>82550</xdr:colOff>
      <xdr:row>78</xdr:row>
      <xdr:rowOff>76200</xdr:rowOff>
    </xdr:to>
    <xdr:sp macro="" textlink="">
      <xdr:nvSpPr>
        <xdr:cNvPr id="7603" name="フローチャート : 判断 43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75</xdr:row>
      <xdr:rowOff>120650</xdr:rowOff>
    </xdr:from>
    <xdr:to>
      <xdr:col>22</xdr:col>
      <xdr:colOff>565150</xdr:colOff>
      <xdr:row>76</xdr:row>
      <xdr:rowOff>63500</xdr:rowOff>
    </xdr:to>
    <xdr:cxnSp macro="">
      <xdr:nvCxnSpPr>
        <xdr:cNvPr id="7604" name="直線コネクタ 436"/>
        <xdr:cNvCxnSpPr/>
      </xdr:nvCxnSpPr>
      <xdr:spPr>
        <a:xfrm flipV="1">
          <a:off x="14782800" y="12979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107950</xdr:rowOff>
    </xdr:from>
    <xdr:to>
      <xdr:col>22</xdr:col>
      <xdr:colOff>615950</xdr:colOff>
      <xdr:row>76</xdr:row>
      <xdr:rowOff>38100</xdr:rowOff>
    </xdr:to>
    <xdr:sp macro="" textlink="">
      <xdr:nvSpPr>
        <xdr:cNvPr id="7605" name="フローチャート : 判断 437"/>
        <xdr:cNvSpPr/>
      </xdr:nvSpPr>
      <xdr:spPr>
        <a:xfrm>
          <a:off x="15621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76</xdr:row>
      <xdr:rowOff>22860</xdr:rowOff>
    </xdr:from>
    <xdr:to>
      <xdr:col>23</xdr:col>
      <xdr:colOff>234950</xdr:colOff>
      <xdr:row>77</xdr:row>
      <xdr:rowOff>110490</xdr:rowOff>
    </xdr:to>
    <xdr:sp macro="" textlink="">
      <xdr:nvSpPr>
        <xdr:cNvPr id="7606" name="テキスト ボックス 438"/>
        <xdr:cNvSpPr txBox="1"/>
      </xdr:nvSpPr>
      <xdr:spPr>
        <a:xfrm>
          <a:off x="15290800" y="1305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70.0</a:t>
          </a:r>
        </a:p>
      </xdr:txBody>
    </xdr:sp>
    <xdr:clientData/>
  </xdr:twoCellAnchor>
  <xdr:twoCellAnchor>
    <xdr:from>
      <xdr:col>20</xdr:col>
      <xdr:colOff>158750</xdr:colOff>
      <xdr:row>73</xdr:row>
      <xdr:rowOff>57150</xdr:rowOff>
    </xdr:from>
    <xdr:to>
      <xdr:col>21</xdr:col>
      <xdr:colOff>361950</xdr:colOff>
      <xdr:row>76</xdr:row>
      <xdr:rowOff>63500</xdr:rowOff>
    </xdr:to>
    <xdr:cxnSp macro="">
      <xdr:nvCxnSpPr>
        <xdr:cNvPr id="7607" name="直線コネクタ 439"/>
        <xdr:cNvCxnSpPr/>
      </xdr:nvCxnSpPr>
      <xdr:spPr>
        <a:xfrm>
          <a:off x="13893800" y="12573000"/>
          <a:ext cx="8890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146050</xdr:rowOff>
    </xdr:from>
    <xdr:to>
      <xdr:col>21</xdr:col>
      <xdr:colOff>412750</xdr:colOff>
      <xdr:row>76</xdr:row>
      <xdr:rowOff>76200</xdr:rowOff>
    </xdr:to>
    <xdr:sp macro="" textlink="">
      <xdr:nvSpPr>
        <xdr:cNvPr id="7608" name="フローチャート : 判断 440"/>
        <xdr:cNvSpPr/>
      </xdr:nvSpPr>
      <xdr:spPr>
        <a:xfrm>
          <a:off x="14732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74</xdr:row>
      <xdr:rowOff>86360</xdr:rowOff>
    </xdr:from>
    <xdr:to>
      <xdr:col>22</xdr:col>
      <xdr:colOff>57150</xdr:colOff>
      <xdr:row>76</xdr:row>
      <xdr:rowOff>1905</xdr:rowOff>
    </xdr:to>
    <xdr:sp macro="" textlink="">
      <xdr:nvSpPr>
        <xdr:cNvPr id="7609" name="テキスト ボックス 441"/>
        <xdr:cNvSpPr txBox="1"/>
      </xdr:nvSpPr>
      <xdr:spPr>
        <a:xfrm>
          <a:off x="14401800" y="12773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70.3</a:t>
          </a:r>
        </a:p>
      </xdr:txBody>
    </xdr:sp>
    <xdr:clientData/>
  </xdr:twoCellAnchor>
  <xdr:twoCellAnchor>
    <xdr:from>
      <xdr:col>18</xdr:col>
      <xdr:colOff>641350</xdr:colOff>
      <xdr:row>73</xdr:row>
      <xdr:rowOff>57150</xdr:rowOff>
    </xdr:from>
    <xdr:to>
      <xdr:col>20</xdr:col>
      <xdr:colOff>158750</xdr:colOff>
      <xdr:row>75</xdr:row>
      <xdr:rowOff>6350</xdr:rowOff>
    </xdr:to>
    <xdr:cxnSp macro="">
      <xdr:nvCxnSpPr>
        <xdr:cNvPr id="7610" name="直線コネクタ 442"/>
        <xdr:cNvCxnSpPr/>
      </xdr:nvCxnSpPr>
      <xdr:spPr>
        <a:xfrm flipV="1">
          <a:off x="13004800" y="1257300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82550</xdr:rowOff>
    </xdr:from>
    <xdr:to>
      <xdr:col>20</xdr:col>
      <xdr:colOff>209550</xdr:colOff>
      <xdr:row>76</xdr:row>
      <xdr:rowOff>12700</xdr:rowOff>
    </xdr:to>
    <xdr:sp macro="" textlink="">
      <xdr:nvSpPr>
        <xdr:cNvPr id="7611" name="フローチャート : 判断 443"/>
        <xdr:cNvSpPr/>
      </xdr:nvSpPr>
      <xdr:spPr>
        <a:xfrm>
          <a:off x="138430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75</xdr:row>
      <xdr:rowOff>168910</xdr:rowOff>
    </xdr:from>
    <xdr:to>
      <xdr:col>20</xdr:col>
      <xdr:colOff>539115</xdr:colOff>
      <xdr:row>77</xdr:row>
      <xdr:rowOff>84455</xdr:rowOff>
    </xdr:to>
    <xdr:sp macro="" textlink="">
      <xdr:nvSpPr>
        <xdr:cNvPr id="7612" name="テキスト ボックス 444"/>
        <xdr:cNvSpPr txBox="1"/>
      </xdr:nvSpPr>
      <xdr:spPr>
        <a:xfrm>
          <a:off x="13512800" y="13027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69.8</a:t>
          </a:r>
        </a:p>
      </xdr:txBody>
    </xdr:sp>
    <xdr:clientData/>
  </xdr:twoCellAnchor>
  <xdr:twoCellAnchor>
    <xdr:from>
      <xdr:col>18</xdr:col>
      <xdr:colOff>590550</xdr:colOff>
      <xdr:row>75</xdr:row>
      <xdr:rowOff>158750</xdr:rowOff>
    </xdr:from>
    <xdr:to>
      <xdr:col>19</xdr:col>
      <xdr:colOff>6350</xdr:colOff>
      <xdr:row>76</xdr:row>
      <xdr:rowOff>88900</xdr:rowOff>
    </xdr:to>
    <xdr:sp macro="" textlink="">
      <xdr:nvSpPr>
        <xdr:cNvPr id="7613" name="フローチャート : 判断 445"/>
        <xdr:cNvSpPr/>
      </xdr:nvSpPr>
      <xdr:spPr>
        <a:xfrm>
          <a:off x="12954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76</xdr:row>
      <xdr:rowOff>73660</xdr:rowOff>
    </xdr:from>
    <xdr:to>
      <xdr:col>19</xdr:col>
      <xdr:colOff>335915</xdr:colOff>
      <xdr:row>77</xdr:row>
      <xdr:rowOff>161290</xdr:rowOff>
    </xdr:to>
    <xdr:sp macro="" textlink="">
      <xdr:nvSpPr>
        <xdr:cNvPr id="7614" name="テキスト ボックス 446"/>
        <xdr:cNvSpPr txBox="1"/>
      </xdr:nvSpPr>
      <xdr:spPr>
        <a:xfrm>
          <a:off x="12623800" y="13103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70.4</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15" name="テキスト ボックス 447"/>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16" name="テキスト ボックス 448"/>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17" name="テキスト ボックス 449"/>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18" name="テキスト ボックス 45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19" name="テキスト ボックス 451"/>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76</xdr:row>
      <xdr:rowOff>127000</xdr:rowOff>
    </xdr:from>
    <xdr:to>
      <xdr:col>24</xdr:col>
      <xdr:colOff>82550</xdr:colOff>
      <xdr:row>77</xdr:row>
      <xdr:rowOff>57150</xdr:rowOff>
    </xdr:to>
    <xdr:sp macro="" textlink="">
      <xdr:nvSpPr>
        <xdr:cNvPr id="7620" name="円/楕円 452"/>
        <xdr:cNvSpPr/>
      </xdr:nvSpPr>
      <xdr:spPr>
        <a:xfrm>
          <a:off x="164592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75</xdr:row>
      <xdr:rowOff>143510</xdr:rowOff>
    </xdr:from>
    <xdr:to>
      <xdr:col>25</xdr:col>
      <xdr:colOff>196850</xdr:colOff>
      <xdr:row>77</xdr:row>
      <xdr:rowOff>59055</xdr:rowOff>
    </xdr:to>
    <xdr:sp macro="" textlink="">
      <xdr:nvSpPr>
        <xdr:cNvPr id="7621" name="公債費以外該当値テキスト"/>
        <xdr:cNvSpPr txBox="1"/>
      </xdr:nvSpPr>
      <xdr:spPr>
        <a:xfrm>
          <a:off x="16598900" y="13002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71.5</a:t>
          </a:r>
        </a:p>
      </xdr:txBody>
    </xdr:sp>
    <xdr:clientData/>
  </xdr:twoCellAnchor>
  <xdr:twoCellAnchor>
    <xdr:from>
      <xdr:col>22</xdr:col>
      <xdr:colOff>514350</xdr:colOff>
      <xdr:row>75</xdr:row>
      <xdr:rowOff>69850</xdr:rowOff>
    </xdr:from>
    <xdr:to>
      <xdr:col>22</xdr:col>
      <xdr:colOff>615950</xdr:colOff>
      <xdr:row>76</xdr:row>
      <xdr:rowOff>0</xdr:rowOff>
    </xdr:to>
    <xdr:sp macro="" textlink="">
      <xdr:nvSpPr>
        <xdr:cNvPr id="7622" name="円/楕円 454"/>
        <xdr:cNvSpPr/>
      </xdr:nvSpPr>
      <xdr:spPr>
        <a:xfrm>
          <a:off x="15621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74</xdr:row>
      <xdr:rowOff>10160</xdr:rowOff>
    </xdr:from>
    <xdr:to>
      <xdr:col>23</xdr:col>
      <xdr:colOff>234950</xdr:colOff>
      <xdr:row>75</xdr:row>
      <xdr:rowOff>97790</xdr:rowOff>
    </xdr:to>
    <xdr:sp macro="" textlink="">
      <xdr:nvSpPr>
        <xdr:cNvPr id="7623" name="テキスト ボックス 455"/>
        <xdr:cNvSpPr txBox="1"/>
      </xdr:nvSpPr>
      <xdr:spPr>
        <a:xfrm>
          <a:off x="15290800" y="12697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69.7</a:t>
          </a:r>
        </a:p>
      </xdr:txBody>
    </xdr:sp>
    <xdr:clientData/>
  </xdr:twoCellAnchor>
  <xdr:twoCellAnchor>
    <xdr:from>
      <xdr:col>21</xdr:col>
      <xdr:colOff>311150</xdr:colOff>
      <xdr:row>76</xdr:row>
      <xdr:rowOff>12700</xdr:rowOff>
    </xdr:from>
    <xdr:to>
      <xdr:col>21</xdr:col>
      <xdr:colOff>412750</xdr:colOff>
      <xdr:row>76</xdr:row>
      <xdr:rowOff>114300</xdr:rowOff>
    </xdr:to>
    <xdr:sp macro="" textlink="">
      <xdr:nvSpPr>
        <xdr:cNvPr id="7624" name="円/楕円 456"/>
        <xdr:cNvSpPr/>
      </xdr:nvSpPr>
      <xdr:spPr>
        <a:xfrm>
          <a:off x="14732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76</xdr:row>
      <xdr:rowOff>99060</xdr:rowOff>
    </xdr:from>
    <xdr:to>
      <xdr:col>22</xdr:col>
      <xdr:colOff>57150</xdr:colOff>
      <xdr:row>78</xdr:row>
      <xdr:rowOff>14605</xdr:rowOff>
    </xdr:to>
    <xdr:sp macro="" textlink="">
      <xdr:nvSpPr>
        <xdr:cNvPr id="7625" name="テキスト ボックス 457"/>
        <xdr:cNvSpPr txBox="1"/>
      </xdr:nvSpPr>
      <xdr:spPr>
        <a:xfrm>
          <a:off x="14401800" y="1312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70.6</a:t>
          </a:r>
        </a:p>
      </xdr:txBody>
    </xdr:sp>
    <xdr:clientData/>
  </xdr:twoCellAnchor>
  <xdr:twoCellAnchor>
    <xdr:from>
      <xdr:col>20</xdr:col>
      <xdr:colOff>107950</xdr:colOff>
      <xdr:row>73</xdr:row>
      <xdr:rowOff>6350</xdr:rowOff>
    </xdr:from>
    <xdr:to>
      <xdr:col>20</xdr:col>
      <xdr:colOff>209550</xdr:colOff>
      <xdr:row>73</xdr:row>
      <xdr:rowOff>107950</xdr:rowOff>
    </xdr:to>
    <xdr:sp macro="" textlink="">
      <xdr:nvSpPr>
        <xdr:cNvPr id="7626" name="円/楕円 458"/>
        <xdr:cNvSpPr/>
      </xdr:nvSpPr>
      <xdr:spPr>
        <a:xfrm>
          <a:off x="13843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71</xdr:row>
      <xdr:rowOff>118110</xdr:rowOff>
    </xdr:from>
    <xdr:to>
      <xdr:col>20</xdr:col>
      <xdr:colOff>539115</xdr:colOff>
      <xdr:row>73</xdr:row>
      <xdr:rowOff>34290</xdr:rowOff>
    </xdr:to>
    <xdr:sp macro="" textlink="">
      <xdr:nvSpPr>
        <xdr:cNvPr id="7627" name="テキスト ボックス 459"/>
        <xdr:cNvSpPr txBox="1"/>
      </xdr:nvSpPr>
      <xdr:spPr>
        <a:xfrm>
          <a:off x="13512800" y="12291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66.5</a:t>
          </a:r>
        </a:p>
      </xdr:txBody>
    </xdr:sp>
    <xdr:clientData/>
  </xdr:twoCellAnchor>
  <xdr:twoCellAnchor>
    <xdr:from>
      <xdr:col>18</xdr:col>
      <xdr:colOff>590550</xdr:colOff>
      <xdr:row>74</xdr:row>
      <xdr:rowOff>127000</xdr:rowOff>
    </xdr:from>
    <xdr:to>
      <xdr:col>19</xdr:col>
      <xdr:colOff>6350</xdr:colOff>
      <xdr:row>75</xdr:row>
      <xdr:rowOff>57150</xdr:rowOff>
    </xdr:to>
    <xdr:sp macro="" textlink="">
      <xdr:nvSpPr>
        <xdr:cNvPr id="7628" name="円/楕円 460"/>
        <xdr:cNvSpPr/>
      </xdr:nvSpPr>
      <xdr:spPr>
        <a:xfrm>
          <a:off x="12954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73</xdr:row>
      <xdr:rowOff>67310</xdr:rowOff>
    </xdr:from>
    <xdr:to>
      <xdr:col>19</xdr:col>
      <xdr:colOff>335915</xdr:colOff>
      <xdr:row>74</xdr:row>
      <xdr:rowOff>154940</xdr:rowOff>
    </xdr:to>
    <xdr:sp macro="" textlink="">
      <xdr:nvSpPr>
        <xdr:cNvPr id="7629" name="テキスト ボックス 461"/>
        <xdr:cNvSpPr txBox="1"/>
      </xdr:nvSpPr>
      <xdr:spPr>
        <a:xfrm>
          <a:off x="12623800" y="12583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68.8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lIns="18288" tIns="0" rIns="0" bIns="0" anchor="ctr" upright="1"/>
        <a:lstStyle/>
        <a:p>
          <a:pPr algn="l"/>
          <a:r>
            <a:rPr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茨城県神栖市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平成28年度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1026160</xdr:colOff>
      <xdr:row>20</xdr:row>
      <xdr:rowOff>79375</xdr:rowOff>
    </xdr:from>
    <xdr:to>
      <xdr:col>5</xdr:col>
      <xdr:colOff>733425</xdr:colOff>
      <xdr:row>20</xdr:row>
      <xdr:rowOff>79375</xdr:rowOff>
    </xdr:to>
    <xdr:cxnSp macro="">
      <xdr:nvCxnSpPr>
        <xdr:cNvPr id="8223"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109220</xdr:rowOff>
    </xdr:from>
    <xdr:to>
      <xdr:col>1</xdr:col>
      <xdr:colOff>1036955</xdr:colOff>
      <xdr:row>21</xdr:row>
      <xdr:rowOff>24765</xdr:rowOff>
    </xdr:to>
    <xdr:sp macro="" textlink="">
      <xdr:nvSpPr>
        <xdr:cNvPr id="8224" name="テキスト ボックス 32"/>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18</xdr:row>
      <xdr:rowOff>41275</xdr:rowOff>
    </xdr:from>
    <xdr:to>
      <xdr:col>5</xdr:col>
      <xdr:colOff>733425</xdr:colOff>
      <xdr:row>18</xdr:row>
      <xdr:rowOff>41275</xdr:rowOff>
    </xdr:to>
    <xdr:cxnSp macro="">
      <xdr:nvCxnSpPr>
        <xdr:cNvPr id="8225"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17</xdr:row>
      <xdr:rowOff>70485</xdr:rowOff>
    </xdr:from>
    <xdr:to>
      <xdr:col>1</xdr:col>
      <xdr:colOff>1036955</xdr:colOff>
      <xdr:row>18</xdr:row>
      <xdr:rowOff>158115</xdr:rowOff>
    </xdr:to>
    <xdr:sp macro="" textlink="">
      <xdr:nvSpPr>
        <xdr:cNvPr id="8226"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8227"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8228" name="テキスト ボックス 36"/>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1026160</xdr:colOff>
      <xdr:row>13</xdr:row>
      <xdr:rowOff>136525</xdr:rowOff>
    </xdr:from>
    <xdr:to>
      <xdr:col>5</xdr:col>
      <xdr:colOff>733425</xdr:colOff>
      <xdr:row>13</xdr:row>
      <xdr:rowOff>136525</xdr:rowOff>
    </xdr:to>
    <xdr:cxnSp macro="">
      <xdr:nvCxnSpPr>
        <xdr:cNvPr id="8229"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166370</xdr:rowOff>
    </xdr:from>
    <xdr:to>
      <xdr:col>1</xdr:col>
      <xdr:colOff>1036955</xdr:colOff>
      <xdr:row>14</xdr:row>
      <xdr:rowOff>81915</xdr:rowOff>
    </xdr:to>
    <xdr:sp macro="" textlink="">
      <xdr:nvSpPr>
        <xdr:cNvPr id="8230" name="テキスト ボックス 38"/>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1026160</xdr:colOff>
      <xdr:row>11</xdr:row>
      <xdr:rowOff>98425</xdr:rowOff>
    </xdr:from>
    <xdr:to>
      <xdr:col>5</xdr:col>
      <xdr:colOff>733425</xdr:colOff>
      <xdr:row>11</xdr:row>
      <xdr:rowOff>98425</xdr:rowOff>
    </xdr:to>
    <xdr:cxnSp macro="">
      <xdr:nvCxnSpPr>
        <xdr:cNvPr id="8231"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127635</xdr:rowOff>
    </xdr:from>
    <xdr:to>
      <xdr:col>1</xdr:col>
      <xdr:colOff>1036955</xdr:colOff>
      <xdr:row>12</xdr:row>
      <xdr:rowOff>43815</xdr:rowOff>
    </xdr:to>
    <xdr:sp macro="" textlink="">
      <xdr:nvSpPr>
        <xdr:cNvPr id="8232"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3"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4" name="テキスト ボックス 42"/>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5"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12</xdr:row>
      <xdr:rowOff>81280</xdr:rowOff>
    </xdr:from>
    <xdr:to>
      <xdr:col>4</xdr:col>
      <xdr:colOff>1118235</xdr:colOff>
      <xdr:row>20</xdr:row>
      <xdr:rowOff>143510</xdr:rowOff>
    </xdr:to>
    <xdr:cxnSp macro="">
      <xdr:nvCxnSpPr>
        <xdr:cNvPr id="8236" name="直線コネクタ 44"/>
        <xdr:cNvCxnSpPr/>
      </xdr:nvCxnSpPr>
      <xdr:spPr>
        <a:xfrm flipV="1">
          <a:off x="5652135" y="2186305"/>
          <a:ext cx="0" cy="14338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20</xdr:row>
      <xdr:rowOff>115570</xdr:rowOff>
    </xdr:from>
    <xdr:to>
      <xdr:col>5</xdr:col>
      <xdr:colOff>835660</xdr:colOff>
      <xdr:row>22</xdr:row>
      <xdr:rowOff>31750</xdr:rowOff>
    </xdr:to>
    <xdr:sp macro="" textlink="">
      <xdr:nvSpPr>
        <xdr:cNvPr id="8237" name="人口1人当たり決算額の推移最小値テキスト130"/>
        <xdr:cNvSpPr txBox="1"/>
      </xdr:nvSpPr>
      <xdr:spPr>
        <a:xfrm>
          <a:off x="5740400" y="35921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58,309</a:t>
          </a:r>
        </a:p>
      </xdr:txBody>
    </xdr:sp>
    <xdr:clientData/>
  </xdr:twoCellAnchor>
  <xdr:twoCellAnchor>
    <xdr:from>
      <xdr:col>4</xdr:col>
      <xdr:colOff>1028065</xdr:colOff>
      <xdr:row>20</xdr:row>
      <xdr:rowOff>143510</xdr:rowOff>
    </xdr:from>
    <xdr:to>
      <xdr:col>5</xdr:col>
      <xdr:colOff>73025</xdr:colOff>
      <xdr:row>20</xdr:row>
      <xdr:rowOff>143510</xdr:rowOff>
    </xdr:to>
    <xdr:cxnSp macro="">
      <xdr:nvCxnSpPr>
        <xdr:cNvPr id="8238" name="直線コネクタ 46"/>
        <xdr:cNvCxnSpPr/>
      </xdr:nvCxnSpPr>
      <xdr:spPr>
        <a:xfrm>
          <a:off x="5561965" y="36201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167640</xdr:rowOff>
    </xdr:from>
    <xdr:to>
      <xdr:col>5</xdr:col>
      <xdr:colOff>835660</xdr:colOff>
      <xdr:row>12</xdr:row>
      <xdr:rowOff>83185</xdr:rowOff>
    </xdr:to>
    <xdr:sp macro="" textlink="">
      <xdr:nvSpPr>
        <xdr:cNvPr id="8239" name="人口1人当たり決算額の推移最大値テキスト130"/>
        <xdr:cNvSpPr txBox="1"/>
      </xdr:nvSpPr>
      <xdr:spPr>
        <a:xfrm>
          <a:off x="5740400" y="19297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95,944</a:t>
          </a:r>
        </a:p>
      </xdr:txBody>
    </xdr:sp>
    <xdr:clientData/>
  </xdr:twoCellAnchor>
  <xdr:twoCellAnchor>
    <xdr:from>
      <xdr:col>4</xdr:col>
      <xdr:colOff>1028065</xdr:colOff>
      <xdr:row>12</xdr:row>
      <xdr:rowOff>81280</xdr:rowOff>
    </xdr:from>
    <xdr:to>
      <xdr:col>5</xdr:col>
      <xdr:colOff>73025</xdr:colOff>
      <xdr:row>12</xdr:row>
      <xdr:rowOff>81280</xdr:rowOff>
    </xdr:to>
    <xdr:cxnSp macro="">
      <xdr:nvCxnSpPr>
        <xdr:cNvPr id="8240" name="直線コネクタ 48"/>
        <xdr:cNvCxnSpPr/>
      </xdr:nvCxnSpPr>
      <xdr:spPr>
        <a:xfrm>
          <a:off x="5561965" y="21863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63500</xdr:rowOff>
    </xdr:from>
    <xdr:to>
      <xdr:col>4</xdr:col>
      <xdr:colOff>1118235</xdr:colOff>
      <xdr:row>17</xdr:row>
      <xdr:rowOff>95250</xdr:rowOff>
    </xdr:to>
    <xdr:cxnSp macro="">
      <xdr:nvCxnSpPr>
        <xdr:cNvPr id="8241" name="直線コネクタ 49"/>
        <xdr:cNvCxnSpPr/>
      </xdr:nvCxnSpPr>
      <xdr:spPr>
        <a:xfrm flipV="1">
          <a:off x="5003800" y="3025775"/>
          <a:ext cx="648335"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15</xdr:row>
      <xdr:rowOff>9525</xdr:rowOff>
    </xdr:from>
    <xdr:to>
      <xdr:col>5</xdr:col>
      <xdr:colOff>835660</xdr:colOff>
      <xdr:row>16</xdr:row>
      <xdr:rowOff>96520</xdr:rowOff>
    </xdr:to>
    <xdr:sp macro="" textlink="">
      <xdr:nvSpPr>
        <xdr:cNvPr id="8242" name="人口1人当たり決算額の推移平均値テキスト130"/>
        <xdr:cNvSpPr txBox="1"/>
      </xdr:nvSpPr>
      <xdr:spPr>
        <a:xfrm>
          <a:off x="5740400" y="262890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78,930</a:t>
          </a:r>
        </a:p>
      </xdr:txBody>
    </xdr:sp>
    <xdr:clientData/>
  </xdr:twoCellAnchor>
  <xdr:twoCellAnchor>
    <xdr:from>
      <xdr:col>4</xdr:col>
      <xdr:colOff>1066800</xdr:colOff>
      <xdr:row>15</xdr:row>
      <xdr:rowOff>164465</xdr:rowOff>
    </xdr:from>
    <xdr:to>
      <xdr:col>5</xdr:col>
      <xdr:colOff>35560</xdr:colOff>
      <xdr:row>16</xdr:row>
      <xdr:rowOff>94615</xdr:rowOff>
    </xdr:to>
    <xdr:sp macro="" textlink="">
      <xdr:nvSpPr>
        <xdr:cNvPr id="8243" name="フローチャート : 判断 51"/>
        <xdr:cNvSpPr/>
      </xdr:nvSpPr>
      <xdr:spPr>
        <a:xfrm>
          <a:off x="5600700" y="27838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17</xdr:row>
      <xdr:rowOff>95250</xdr:rowOff>
    </xdr:from>
    <xdr:to>
      <xdr:col>4</xdr:col>
      <xdr:colOff>469900</xdr:colOff>
      <xdr:row>18</xdr:row>
      <xdr:rowOff>40640</xdr:rowOff>
    </xdr:to>
    <xdr:cxnSp macro="">
      <xdr:nvCxnSpPr>
        <xdr:cNvPr id="8244" name="直線コネクタ 52"/>
        <xdr:cNvCxnSpPr/>
      </xdr:nvCxnSpPr>
      <xdr:spPr>
        <a:xfrm flipV="1">
          <a:off x="4305935" y="3057525"/>
          <a:ext cx="697865" cy="1168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86360</xdr:rowOff>
    </xdr:from>
    <xdr:to>
      <xdr:col>4</xdr:col>
      <xdr:colOff>520700</xdr:colOff>
      <xdr:row>16</xdr:row>
      <xdr:rowOff>15875</xdr:rowOff>
    </xdr:to>
    <xdr:sp macro="" textlink="">
      <xdr:nvSpPr>
        <xdr:cNvPr id="8245" name="フローチャート : 判断 53"/>
        <xdr:cNvSpPr/>
      </xdr:nvSpPr>
      <xdr:spPr>
        <a:xfrm>
          <a:off x="4953000" y="27057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14</xdr:row>
      <xdr:rowOff>26035</xdr:rowOff>
    </xdr:from>
    <xdr:to>
      <xdr:col>4</xdr:col>
      <xdr:colOff>824230</xdr:colOff>
      <xdr:row>15</xdr:row>
      <xdr:rowOff>113665</xdr:rowOff>
    </xdr:to>
    <xdr:sp macro="" textlink="">
      <xdr:nvSpPr>
        <xdr:cNvPr id="8246" name="テキスト ボックス 54"/>
        <xdr:cNvSpPr txBox="1"/>
      </xdr:nvSpPr>
      <xdr:spPr>
        <a:xfrm>
          <a:off x="4622800" y="24739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81,006</a:t>
          </a:r>
        </a:p>
      </xdr:txBody>
    </xdr:sp>
    <xdr:clientData/>
  </xdr:twoCellAnchor>
  <xdr:twoCellAnchor>
    <xdr:from>
      <xdr:col>3</xdr:col>
      <xdr:colOff>206375</xdr:colOff>
      <xdr:row>18</xdr:row>
      <xdr:rowOff>40640</xdr:rowOff>
    </xdr:from>
    <xdr:to>
      <xdr:col>3</xdr:col>
      <xdr:colOff>905510</xdr:colOff>
      <xdr:row>18</xdr:row>
      <xdr:rowOff>52070</xdr:rowOff>
    </xdr:to>
    <xdr:cxnSp macro="">
      <xdr:nvCxnSpPr>
        <xdr:cNvPr id="8247" name="直線コネクタ 55"/>
        <xdr:cNvCxnSpPr/>
      </xdr:nvCxnSpPr>
      <xdr:spPr>
        <a:xfrm flipV="1">
          <a:off x="3606800" y="3174365"/>
          <a:ext cx="699135"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12065</xdr:rowOff>
    </xdr:from>
    <xdr:to>
      <xdr:col>3</xdr:col>
      <xdr:colOff>956310</xdr:colOff>
      <xdr:row>16</xdr:row>
      <xdr:rowOff>113665</xdr:rowOff>
    </xdr:to>
    <xdr:sp macro="" textlink="">
      <xdr:nvSpPr>
        <xdr:cNvPr id="8248" name="フローチャート : 判断 56"/>
        <xdr:cNvSpPr/>
      </xdr:nvSpPr>
      <xdr:spPr>
        <a:xfrm>
          <a:off x="4254500" y="280289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14</xdr:row>
      <xdr:rowOff>123825</xdr:rowOff>
    </xdr:from>
    <xdr:to>
      <xdr:col>4</xdr:col>
      <xdr:colOff>153035</xdr:colOff>
      <xdr:row>16</xdr:row>
      <xdr:rowOff>39370</xdr:rowOff>
    </xdr:to>
    <xdr:sp macro="" textlink="">
      <xdr:nvSpPr>
        <xdr:cNvPr id="8249" name="テキスト ボックス 57"/>
        <xdr:cNvSpPr txBox="1"/>
      </xdr:nvSpPr>
      <xdr:spPr>
        <a:xfrm>
          <a:off x="3924300" y="25717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78,436</a:t>
          </a:r>
        </a:p>
      </xdr:txBody>
    </xdr:sp>
    <xdr:clientData/>
  </xdr:twoCellAnchor>
  <xdr:twoCellAnchor>
    <xdr:from>
      <xdr:col>2</xdr:col>
      <xdr:colOff>641350</xdr:colOff>
      <xdr:row>17</xdr:row>
      <xdr:rowOff>93980</xdr:rowOff>
    </xdr:from>
    <xdr:to>
      <xdr:col>3</xdr:col>
      <xdr:colOff>206375</xdr:colOff>
      <xdr:row>18</xdr:row>
      <xdr:rowOff>52070</xdr:rowOff>
    </xdr:to>
    <xdr:cxnSp macro="">
      <xdr:nvCxnSpPr>
        <xdr:cNvPr id="8250" name="直線コネクタ 58"/>
        <xdr:cNvCxnSpPr/>
      </xdr:nvCxnSpPr>
      <xdr:spPr>
        <a:xfrm>
          <a:off x="2908300" y="3056255"/>
          <a:ext cx="698500" cy="129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67945</xdr:rowOff>
    </xdr:from>
    <xdr:to>
      <xdr:col>3</xdr:col>
      <xdr:colOff>257175</xdr:colOff>
      <xdr:row>16</xdr:row>
      <xdr:rowOff>169545</xdr:rowOff>
    </xdr:to>
    <xdr:sp macro="" textlink="">
      <xdr:nvSpPr>
        <xdr:cNvPr id="8251" name="フローチャート : 判断 59"/>
        <xdr:cNvSpPr/>
      </xdr:nvSpPr>
      <xdr:spPr>
        <a:xfrm>
          <a:off x="3555365" y="285877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15</xdr:row>
      <xdr:rowOff>8255</xdr:rowOff>
    </xdr:from>
    <xdr:to>
      <xdr:col>3</xdr:col>
      <xdr:colOff>587375</xdr:colOff>
      <xdr:row>16</xdr:row>
      <xdr:rowOff>95250</xdr:rowOff>
    </xdr:to>
    <xdr:sp macro="" textlink="">
      <xdr:nvSpPr>
        <xdr:cNvPr id="8252" name="テキスト ボックス 60"/>
        <xdr:cNvSpPr txBox="1"/>
      </xdr:nvSpPr>
      <xdr:spPr>
        <a:xfrm>
          <a:off x="3225165" y="262763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76,965</a:t>
          </a:r>
        </a:p>
      </xdr:txBody>
    </xdr:sp>
    <xdr:clientData/>
  </xdr:twoCellAnchor>
  <xdr:twoCellAnchor>
    <xdr:from>
      <xdr:col>2</xdr:col>
      <xdr:colOff>590550</xdr:colOff>
      <xdr:row>15</xdr:row>
      <xdr:rowOff>153035</xdr:rowOff>
    </xdr:from>
    <xdr:to>
      <xdr:col>2</xdr:col>
      <xdr:colOff>692785</xdr:colOff>
      <xdr:row>16</xdr:row>
      <xdr:rowOff>83185</xdr:rowOff>
    </xdr:to>
    <xdr:sp macro="" textlink="">
      <xdr:nvSpPr>
        <xdr:cNvPr id="8253" name="フローチャート : 判断 61"/>
        <xdr:cNvSpPr/>
      </xdr:nvSpPr>
      <xdr:spPr>
        <a:xfrm>
          <a:off x="2857500" y="277241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14</xdr:row>
      <xdr:rowOff>93345</xdr:rowOff>
    </xdr:from>
    <xdr:to>
      <xdr:col>2</xdr:col>
      <xdr:colOff>1022985</xdr:colOff>
      <xdr:row>16</xdr:row>
      <xdr:rowOff>9525</xdr:rowOff>
    </xdr:to>
    <xdr:sp macro="" textlink="">
      <xdr:nvSpPr>
        <xdr:cNvPr id="8254" name="テキスト ボックス 62"/>
        <xdr:cNvSpPr txBox="1"/>
      </xdr:nvSpPr>
      <xdr:spPr>
        <a:xfrm>
          <a:off x="2527300" y="25412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79,226</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5"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6" name="テキスト ボックス 64"/>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7" name="テキスト ボックス 65"/>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8"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59"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4</xdr:col>
      <xdr:colOff>1066800</xdr:colOff>
      <xdr:row>17</xdr:row>
      <xdr:rowOff>12700</xdr:rowOff>
    </xdr:from>
    <xdr:to>
      <xdr:col>5</xdr:col>
      <xdr:colOff>35560</xdr:colOff>
      <xdr:row>17</xdr:row>
      <xdr:rowOff>114300</xdr:rowOff>
    </xdr:to>
    <xdr:sp macro="" textlink="">
      <xdr:nvSpPr>
        <xdr:cNvPr id="8260" name="円/楕円 68"/>
        <xdr:cNvSpPr/>
      </xdr:nvSpPr>
      <xdr:spPr>
        <a:xfrm>
          <a:off x="5600700" y="297497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16</xdr:row>
      <xdr:rowOff>156210</xdr:rowOff>
    </xdr:from>
    <xdr:to>
      <xdr:col>5</xdr:col>
      <xdr:colOff>835660</xdr:colOff>
      <xdr:row>18</xdr:row>
      <xdr:rowOff>71755</xdr:rowOff>
    </xdr:to>
    <xdr:sp macro="" textlink="">
      <xdr:nvSpPr>
        <xdr:cNvPr id="8261" name="人口1人当たり決算額の推移該当値テキスト130"/>
        <xdr:cNvSpPr txBox="1"/>
      </xdr:nvSpPr>
      <xdr:spPr>
        <a:xfrm>
          <a:off x="5740400" y="294703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73,915</a:t>
          </a:r>
        </a:p>
      </xdr:txBody>
    </xdr:sp>
    <xdr:clientData/>
  </xdr:twoCellAnchor>
  <xdr:twoCellAnchor>
    <xdr:from>
      <xdr:col>4</xdr:col>
      <xdr:colOff>419100</xdr:colOff>
      <xdr:row>17</xdr:row>
      <xdr:rowOff>44450</xdr:rowOff>
    </xdr:from>
    <xdr:to>
      <xdr:col>4</xdr:col>
      <xdr:colOff>520700</xdr:colOff>
      <xdr:row>17</xdr:row>
      <xdr:rowOff>146050</xdr:rowOff>
    </xdr:to>
    <xdr:sp macro="" textlink="">
      <xdr:nvSpPr>
        <xdr:cNvPr id="8262" name="円/楕円 70"/>
        <xdr:cNvSpPr/>
      </xdr:nvSpPr>
      <xdr:spPr>
        <a:xfrm>
          <a:off x="4953000" y="30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17</xdr:row>
      <xdr:rowOff>130810</xdr:rowOff>
    </xdr:from>
    <xdr:to>
      <xdr:col>4</xdr:col>
      <xdr:colOff>824230</xdr:colOff>
      <xdr:row>19</xdr:row>
      <xdr:rowOff>46990</xdr:rowOff>
    </xdr:to>
    <xdr:sp macro="" textlink="">
      <xdr:nvSpPr>
        <xdr:cNvPr id="8263" name="テキスト ボックス 71"/>
        <xdr:cNvSpPr txBox="1"/>
      </xdr:nvSpPr>
      <xdr:spPr>
        <a:xfrm>
          <a:off x="4622800" y="309308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73,083</a:t>
          </a:r>
        </a:p>
      </xdr:txBody>
    </xdr:sp>
    <xdr:clientData/>
  </xdr:twoCellAnchor>
  <xdr:twoCellAnchor>
    <xdr:from>
      <xdr:col>3</xdr:col>
      <xdr:colOff>854075</xdr:colOff>
      <xdr:row>17</xdr:row>
      <xdr:rowOff>160655</xdr:rowOff>
    </xdr:from>
    <xdr:to>
      <xdr:col>3</xdr:col>
      <xdr:colOff>956310</xdr:colOff>
      <xdr:row>18</xdr:row>
      <xdr:rowOff>90805</xdr:rowOff>
    </xdr:to>
    <xdr:sp macro="" textlink="">
      <xdr:nvSpPr>
        <xdr:cNvPr id="8264" name="円/楕円 72"/>
        <xdr:cNvSpPr/>
      </xdr:nvSpPr>
      <xdr:spPr>
        <a:xfrm>
          <a:off x="4254500" y="31229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18</xdr:row>
      <xdr:rowOff>75565</xdr:rowOff>
    </xdr:from>
    <xdr:to>
      <xdr:col>4</xdr:col>
      <xdr:colOff>153035</xdr:colOff>
      <xdr:row>19</xdr:row>
      <xdr:rowOff>162560</xdr:rowOff>
    </xdr:to>
    <xdr:sp macro="" textlink="">
      <xdr:nvSpPr>
        <xdr:cNvPr id="8265" name="テキスト ボックス 73"/>
        <xdr:cNvSpPr txBox="1"/>
      </xdr:nvSpPr>
      <xdr:spPr>
        <a:xfrm>
          <a:off x="3924300" y="32092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70,028</a:t>
          </a:r>
        </a:p>
      </xdr:txBody>
    </xdr:sp>
    <xdr:clientData/>
  </xdr:twoCellAnchor>
  <xdr:twoCellAnchor>
    <xdr:from>
      <xdr:col>3</xdr:col>
      <xdr:colOff>154940</xdr:colOff>
      <xdr:row>18</xdr:row>
      <xdr:rowOff>635</xdr:rowOff>
    </xdr:from>
    <xdr:to>
      <xdr:col>3</xdr:col>
      <xdr:colOff>257175</xdr:colOff>
      <xdr:row>18</xdr:row>
      <xdr:rowOff>102235</xdr:rowOff>
    </xdr:to>
    <xdr:sp macro="" textlink="">
      <xdr:nvSpPr>
        <xdr:cNvPr id="8266" name="円/楕円 74"/>
        <xdr:cNvSpPr/>
      </xdr:nvSpPr>
      <xdr:spPr>
        <a:xfrm>
          <a:off x="3555365" y="31343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18</xdr:row>
      <xdr:rowOff>86995</xdr:rowOff>
    </xdr:from>
    <xdr:to>
      <xdr:col>3</xdr:col>
      <xdr:colOff>587375</xdr:colOff>
      <xdr:row>20</xdr:row>
      <xdr:rowOff>2540</xdr:rowOff>
    </xdr:to>
    <xdr:sp macro="" textlink="">
      <xdr:nvSpPr>
        <xdr:cNvPr id="8267" name="テキスト ボックス 75"/>
        <xdr:cNvSpPr txBox="1"/>
      </xdr:nvSpPr>
      <xdr:spPr>
        <a:xfrm>
          <a:off x="3225165" y="322072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69,738</a:t>
          </a:r>
        </a:p>
      </xdr:txBody>
    </xdr:sp>
    <xdr:clientData/>
  </xdr:twoCellAnchor>
  <xdr:twoCellAnchor>
    <xdr:from>
      <xdr:col>2</xdr:col>
      <xdr:colOff>590550</xdr:colOff>
      <xdr:row>17</xdr:row>
      <xdr:rowOff>43180</xdr:rowOff>
    </xdr:from>
    <xdr:to>
      <xdr:col>2</xdr:col>
      <xdr:colOff>692785</xdr:colOff>
      <xdr:row>17</xdr:row>
      <xdr:rowOff>144780</xdr:rowOff>
    </xdr:to>
    <xdr:sp macro="" textlink="">
      <xdr:nvSpPr>
        <xdr:cNvPr id="8268" name="円/楕円 76"/>
        <xdr:cNvSpPr/>
      </xdr:nvSpPr>
      <xdr:spPr>
        <a:xfrm>
          <a:off x="2857500" y="30054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17</xdr:row>
      <xdr:rowOff>129540</xdr:rowOff>
    </xdr:from>
    <xdr:to>
      <xdr:col>2</xdr:col>
      <xdr:colOff>1022985</xdr:colOff>
      <xdr:row>19</xdr:row>
      <xdr:rowOff>45720</xdr:rowOff>
    </xdr:to>
    <xdr:sp macro="" textlink="">
      <xdr:nvSpPr>
        <xdr:cNvPr id="8269" name="テキスト ボックス 77"/>
        <xdr:cNvSpPr txBox="1"/>
      </xdr:nvSpPr>
      <xdr:spPr>
        <a:xfrm>
          <a:off x="2527300" y="30918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73,121</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0"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1"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2"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3"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4"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5"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6"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7"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8"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9"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0"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1"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2"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3"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4"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39</xdr:row>
      <xdr:rowOff>156210</xdr:rowOff>
    </xdr:from>
    <xdr:to>
      <xdr:col>1</xdr:col>
      <xdr:colOff>1036955</xdr:colOff>
      <xdr:row>40</xdr:row>
      <xdr:rowOff>71755</xdr:rowOff>
    </xdr:to>
    <xdr:sp macro="" textlink="">
      <xdr:nvSpPr>
        <xdr:cNvPr id="8285" name="テキスト ボックス 93"/>
        <xdr:cNvSpPr txBox="1"/>
      </xdr:nvSpPr>
      <xdr:spPr>
        <a:xfrm>
          <a:off x="1409065" y="7795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1</xdr:col>
      <xdr:colOff>1026160</xdr:colOff>
      <xdr:row>38</xdr:row>
      <xdr:rowOff>88900</xdr:rowOff>
    </xdr:from>
    <xdr:to>
      <xdr:col>5</xdr:col>
      <xdr:colOff>733425</xdr:colOff>
      <xdr:row>38</xdr:row>
      <xdr:rowOff>88900</xdr:rowOff>
    </xdr:to>
    <xdr:cxnSp macro="">
      <xdr:nvCxnSpPr>
        <xdr:cNvPr id="8286" name="直線コネクタ 94"/>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288925</xdr:rowOff>
    </xdr:from>
    <xdr:to>
      <xdr:col>1</xdr:col>
      <xdr:colOff>1036955</xdr:colOff>
      <xdr:row>39</xdr:row>
      <xdr:rowOff>33655</xdr:rowOff>
    </xdr:to>
    <xdr:sp macro="" textlink="">
      <xdr:nvSpPr>
        <xdr:cNvPr id="8287" name="テキスト ボックス 95"/>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xdr:col>
      <xdr:colOff>1026160</xdr:colOff>
      <xdr:row>37</xdr:row>
      <xdr:rowOff>50800</xdr:rowOff>
    </xdr:from>
    <xdr:to>
      <xdr:col>5</xdr:col>
      <xdr:colOff>733425</xdr:colOff>
      <xdr:row>37</xdr:row>
      <xdr:rowOff>50800</xdr:rowOff>
    </xdr:to>
    <xdr:cxnSp macro="">
      <xdr:nvCxnSpPr>
        <xdr:cNvPr id="8288" name="直線コネクタ 96"/>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8289" name="テキスト ボックス 97"/>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90" name="直線コネクタ 98"/>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91" name="テキスト ボックス 99"/>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8292" name="直線コネクタ 100"/>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8293" name="テキスト ボックス 101"/>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a:t>
          </a: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8294" name="直線コネクタ 102"/>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8295" name="テキスト ボックス 103"/>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6" name="直線コネクタ 104"/>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7" name="テキスト ボックス 105"/>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35,000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8"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33</xdr:row>
      <xdr:rowOff>306705</xdr:rowOff>
    </xdr:from>
    <xdr:to>
      <xdr:col>4</xdr:col>
      <xdr:colOff>1118235</xdr:colOff>
      <xdr:row>38</xdr:row>
      <xdr:rowOff>100965</xdr:rowOff>
    </xdr:to>
    <xdr:cxnSp macro="">
      <xdr:nvCxnSpPr>
        <xdr:cNvPr id="8299" name="直線コネクタ 107"/>
        <xdr:cNvCxnSpPr/>
      </xdr:nvCxnSpPr>
      <xdr:spPr>
        <a:xfrm flipV="1">
          <a:off x="5652135" y="6231255"/>
          <a:ext cx="0" cy="13373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38</xdr:row>
      <xdr:rowOff>73025</xdr:rowOff>
    </xdr:from>
    <xdr:to>
      <xdr:col>5</xdr:col>
      <xdr:colOff>835660</xdr:colOff>
      <xdr:row>39</xdr:row>
      <xdr:rowOff>160020</xdr:rowOff>
    </xdr:to>
    <xdr:sp macro="" textlink="">
      <xdr:nvSpPr>
        <xdr:cNvPr id="8300" name="人口1人当たり決算額の推移最小値テキスト445"/>
        <xdr:cNvSpPr txBox="1"/>
      </xdr:nvSpPr>
      <xdr:spPr>
        <a:xfrm>
          <a:off x="5740400" y="75406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9,839</a:t>
          </a:r>
        </a:p>
      </xdr:txBody>
    </xdr:sp>
    <xdr:clientData/>
  </xdr:twoCellAnchor>
  <xdr:twoCellAnchor>
    <xdr:from>
      <xdr:col>4</xdr:col>
      <xdr:colOff>1028065</xdr:colOff>
      <xdr:row>38</xdr:row>
      <xdr:rowOff>100965</xdr:rowOff>
    </xdr:from>
    <xdr:to>
      <xdr:col>5</xdr:col>
      <xdr:colOff>73025</xdr:colOff>
      <xdr:row>38</xdr:row>
      <xdr:rowOff>100965</xdr:rowOff>
    </xdr:to>
    <xdr:cxnSp macro="">
      <xdr:nvCxnSpPr>
        <xdr:cNvPr id="8301" name="直線コネクタ 109"/>
        <xdr:cNvCxnSpPr/>
      </xdr:nvCxnSpPr>
      <xdr:spPr>
        <a:xfrm>
          <a:off x="5561965" y="75685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33</xdr:row>
      <xdr:rowOff>49530</xdr:rowOff>
    </xdr:from>
    <xdr:to>
      <xdr:col>5</xdr:col>
      <xdr:colOff>835660</xdr:colOff>
      <xdr:row>33</xdr:row>
      <xdr:rowOff>309245</xdr:rowOff>
    </xdr:to>
    <xdr:sp macro="" textlink="">
      <xdr:nvSpPr>
        <xdr:cNvPr id="8302" name="人口1人当たり決算額の推移最大値テキスト445"/>
        <xdr:cNvSpPr txBox="1"/>
      </xdr:nvSpPr>
      <xdr:spPr>
        <a:xfrm>
          <a:off x="5740400" y="597408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27,392</a:t>
          </a:r>
        </a:p>
      </xdr:txBody>
    </xdr:sp>
    <xdr:clientData/>
  </xdr:twoCellAnchor>
  <xdr:twoCellAnchor>
    <xdr:from>
      <xdr:col>4</xdr:col>
      <xdr:colOff>1028065</xdr:colOff>
      <xdr:row>33</xdr:row>
      <xdr:rowOff>306705</xdr:rowOff>
    </xdr:from>
    <xdr:to>
      <xdr:col>5</xdr:col>
      <xdr:colOff>73025</xdr:colOff>
      <xdr:row>33</xdr:row>
      <xdr:rowOff>306705</xdr:rowOff>
    </xdr:to>
    <xdr:cxnSp macro="">
      <xdr:nvCxnSpPr>
        <xdr:cNvPr id="8303" name="直線コネクタ 111"/>
        <xdr:cNvCxnSpPr/>
      </xdr:nvCxnSpPr>
      <xdr:spPr>
        <a:xfrm>
          <a:off x="5561965" y="623125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205740</xdr:rowOff>
    </xdr:from>
    <xdr:to>
      <xdr:col>4</xdr:col>
      <xdr:colOff>1118235</xdr:colOff>
      <xdr:row>37</xdr:row>
      <xdr:rowOff>311785</xdr:rowOff>
    </xdr:to>
    <xdr:cxnSp macro="">
      <xdr:nvCxnSpPr>
        <xdr:cNvPr id="8304" name="直線コネクタ 112"/>
        <xdr:cNvCxnSpPr/>
      </xdr:nvCxnSpPr>
      <xdr:spPr>
        <a:xfrm flipV="1">
          <a:off x="5003800" y="7330440"/>
          <a:ext cx="648335"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227330</xdr:rowOff>
    </xdr:from>
    <xdr:to>
      <xdr:col>5</xdr:col>
      <xdr:colOff>835660</xdr:colOff>
      <xdr:row>36</xdr:row>
      <xdr:rowOff>143510</xdr:rowOff>
    </xdr:to>
    <xdr:sp macro="" textlink="">
      <xdr:nvSpPr>
        <xdr:cNvPr id="8305" name="人口1人当たり決算額の推移平均値テキスト445"/>
        <xdr:cNvSpPr txBox="1"/>
      </xdr:nvSpPr>
      <xdr:spPr>
        <a:xfrm>
          <a:off x="5740400" y="683768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16,746</a:t>
          </a:r>
        </a:p>
      </xdr:txBody>
    </xdr:sp>
    <xdr:clientData/>
  </xdr:twoCellAnchor>
  <xdr:twoCellAnchor>
    <xdr:from>
      <xdr:col>4</xdr:col>
      <xdr:colOff>1066800</xdr:colOff>
      <xdr:row>36</xdr:row>
      <xdr:rowOff>38100</xdr:rowOff>
    </xdr:from>
    <xdr:to>
      <xdr:col>5</xdr:col>
      <xdr:colOff>35560</xdr:colOff>
      <xdr:row>36</xdr:row>
      <xdr:rowOff>139700</xdr:rowOff>
    </xdr:to>
    <xdr:sp macro="" textlink="">
      <xdr:nvSpPr>
        <xdr:cNvPr id="8306" name="フローチャート : 判断 114"/>
        <xdr:cNvSpPr/>
      </xdr:nvSpPr>
      <xdr:spPr>
        <a:xfrm>
          <a:off x="5600700" y="69913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37</xdr:row>
      <xdr:rowOff>192405</xdr:rowOff>
    </xdr:from>
    <xdr:to>
      <xdr:col>4</xdr:col>
      <xdr:colOff>469900</xdr:colOff>
      <xdr:row>37</xdr:row>
      <xdr:rowOff>311785</xdr:rowOff>
    </xdr:to>
    <xdr:cxnSp macro="">
      <xdr:nvCxnSpPr>
        <xdr:cNvPr id="8307" name="直線コネクタ 115"/>
        <xdr:cNvCxnSpPr/>
      </xdr:nvCxnSpPr>
      <xdr:spPr>
        <a:xfrm>
          <a:off x="4305935" y="7317105"/>
          <a:ext cx="697865" cy="1193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278130</xdr:rowOff>
    </xdr:from>
    <xdr:to>
      <xdr:col>4</xdr:col>
      <xdr:colOff>520700</xdr:colOff>
      <xdr:row>36</xdr:row>
      <xdr:rowOff>37465</xdr:rowOff>
    </xdr:to>
    <xdr:sp macro="" textlink="">
      <xdr:nvSpPr>
        <xdr:cNvPr id="8308" name="フローチャート : 判断 116"/>
        <xdr:cNvSpPr/>
      </xdr:nvSpPr>
      <xdr:spPr>
        <a:xfrm>
          <a:off x="49530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46990</xdr:rowOff>
    </xdr:from>
    <xdr:to>
      <xdr:col>4</xdr:col>
      <xdr:colOff>824230</xdr:colOff>
      <xdr:row>35</xdr:row>
      <xdr:rowOff>306705</xdr:rowOff>
    </xdr:to>
    <xdr:sp macro="" textlink="">
      <xdr:nvSpPr>
        <xdr:cNvPr id="8309" name="テキスト ボックス 117"/>
        <xdr:cNvSpPr txBox="1"/>
      </xdr:nvSpPr>
      <xdr:spPr>
        <a:xfrm>
          <a:off x="4622800" y="665734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18,093</a:t>
          </a:r>
        </a:p>
      </xdr:txBody>
    </xdr:sp>
    <xdr:clientData/>
  </xdr:twoCellAnchor>
  <xdr:twoCellAnchor>
    <xdr:from>
      <xdr:col>3</xdr:col>
      <xdr:colOff>206375</xdr:colOff>
      <xdr:row>37</xdr:row>
      <xdr:rowOff>100965</xdr:rowOff>
    </xdr:from>
    <xdr:to>
      <xdr:col>3</xdr:col>
      <xdr:colOff>905510</xdr:colOff>
      <xdr:row>37</xdr:row>
      <xdr:rowOff>192405</xdr:rowOff>
    </xdr:to>
    <xdr:cxnSp macro="">
      <xdr:nvCxnSpPr>
        <xdr:cNvPr id="8310" name="直線コネクタ 118"/>
        <xdr:cNvCxnSpPr/>
      </xdr:nvCxnSpPr>
      <xdr:spPr>
        <a:xfrm>
          <a:off x="3606800" y="7225665"/>
          <a:ext cx="699135" cy="914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38100</xdr:rowOff>
    </xdr:from>
    <xdr:to>
      <xdr:col>3</xdr:col>
      <xdr:colOff>956310</xdr:colOff>
      <xdr:row>36</xdr:row>
      <xdr:rowOff>139700</xdr:rowOff>
    </xdr:to>
    <xdr:sp macro="" textlink="">
      <xdr:nvSpPr>
        <xdr:cNvPr id="8311" name="フローチャート : 判断 119"/>
        <xdr:cNvSpPr/>
      </xdr:nvSpPr>
      <xdr:spPr>
        <a:xfrm>
          <a:off x="4254500" y="69913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35</xdr:row>
      <xdr:rowOff>150495</xdr:rowOff>
    </xdr:from>
    <xdr:to>
      <xdr:col>4</xdr:col>
      <xdr:colOff>153035</xdr:colOff>
      <xdr:row>36</xdr:row>
      <xdr:rowOff>66675</xdr:rowOff>
    </xdr:to>
    <xdr:sp macro="" textlink="">
      <xdr:nvSpPr>
        <xdr:cNvPr id="8312" name="テキスト ボックス 120"/>
        <xdr:cNvSpPr txBox="1"/>
      </xdr:nvSpPr>
      <xdr:spPr>
        <a:xfrm>
          <a:off x="3924300" y="67608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16,746</a:t>
          </a:r>
        </a:p>
      </xdr:txBody>
    </xdr:sp>
    <xdr:clientData/>
  </xdr:twoCellAnchor>
  <xdr:twoCellAnchor>
    <xdr:from>
      <xdr:col>2</xdr:col>
      <xdr:colOff>641350</xdr:colOff>
      <xdr:row>36</xdr:row>
      <xdr:rowOff>160655</xdr:rowOff>
    </xdr:from>
    <xdr:to>
      <xdr:col>3</xdr:col>
      <xdr:colOff>206375</xdr:colOff>
      <xdr:row>37</xdr:row>
      <xdr:rowOff>100965</xdr:rowOff>
    </xdr:to>
    <xdr:cxnSp macro="">
      <xdr:nvCxnSpPr>
        <xdr:cNvPr id="8313" name="直線コネクタ 121"/>
        <xdr:cNvCxnSpPr/>
      </xdr:nvCxnSpPr>
      <xdr:spPr>
        <a:xfrm>
          <a:off x="2908300" y="7113905"/>
          <a:ext cx="698500" cy="1117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173355</xdr:rowOff>
    </xdr:from>
    <xdr:to>
      <xdr:col>3</xdr:col>
      <xdr:colOff>257175</xdr:colOff>
      <xdr:row>35</xdr:row>
      <xdr:rowOff>274320</xdr:rowOff>
    </xdr:to>
    <xdr:sp macro="" textlink="">
      <xdr:nvSpPr>
        <xdr:cNvPr id="8314" name="フローチャート : 判断 122"/>
        <xdr:cNvSpPr/>
      </xdr:nvSpPr>
      <xdr:spPr>
        <a:xfrm>
          <a:off x="3555365" y="678370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34</xdr:row>
      <xdr:rowOff>285115</xdr:rowOff>
    </xdr:from>
    <xdr:to>
      <xdr:col>3</xdr:col>
      <xdr:colOff>587375</xdr:colOff>
      <xdr:row>35</xdr:row>
      <xdr:rowOff>200660</xdr:rowOff>
    </xdr:to>
    <xdr:sp macro="" textlink="">
      <xdr:nvSpPr>
        <xdr:cNvPr id="8315" name="テキスト ボックス 123"/>
        <xdr:cNvSpPr txBox="1"/>
      </xdr:nvSpPr>
      <xdr:spPr>
        <a:xfrm>
          <a:off x="3225165" y="65525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19,475</a:t>
          </a:r>
        </a:p>
      </xdr:txBody>
    </xdr:sp>
    <xdr:clientData/>
  </xdr:twoCellAnchor>
  <xdr:twoCellAnchor>
    <xdr:from>
      <xdr:col>2</xdr:col>
      <xdr:colOff>590550</xdr:colOff>
      <xdr:row>35</xdr:row>
      <xdr:rowOff>64770</xdr:rowOff>
    </xdr:from>
    <xdr:to>
      <xdr:col>2</xdr:col>
      <xdr:colOff>692785</xdr:colOff>
      <xdr:row>35</xdr:row>
      <xdr:rowOff>165100</xdr:rowOff>
    </xdr:to>
    <xdr:sp macro="" textlink="">
      <xdr:nvSpPr>
        <xdr:cNvPr id="8316" name="フローチャート : 判断 124"/>
        <xdr:cNvSpPr/>
      </xdr:nvSpPr>
      <xdr:spPr>
        <a:xfrm>
          <a:off x="2857500" y="667512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34</xdr:row>
      <xdr:rowOff>175895</xdr:rowOff>
    </xdr:from>
    <xdr:to>
      <xdr:col>2</xdr:col>
      <xdr:colOff>1022985</xdr:colOff>
      <xdr:row>35</xdr:row>
      <xdr:rowOff>91440</xdr:rowOff>
    </xdr:to>
    <xdr:sp macro="" textlink="">
      <xdr:nvSpPr>
        <xdr:cNvPr id="8317" name="テキスト ボックス 125"/>
        <xdr:cNvSpPr txBox="1"/>
      </xdr:nvSpPr>
      <xdr:spPr>
        <a:xfrm>
          <a:off x="2527300" y="64433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20,906</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8" name="テキスト ボックス 126"/>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9" name="テキスト ボックス 127"/>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20" name="テキスト ボックス 128"/>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21" name="テキスト ボックス 129"/>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22" name="テキスト ボックス 130"/>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4</xdr:col>
      <xdr:colOff>1066800</xdr:colOff>
      <xdr:row>37</xdr:row>
      <xdr:rowOff>154940</xdr:rowOff>
    </xdr:from>
    <xdr:to>
      <xdr:col>5</xdr:col>
      <xdr:colOff>35560</xdr:colOff>
      <xdr:row>37</xdr:row>
      <xdr:rowOff>256540</xdr:rowOff>
    </xdr:to>
    <xdr:sp macro="" textlink="">
      <xdr:nvSpPr>
        <xdr:cNvPr id="8323" name="円/楕円 131"/>
        <xdr:cNvSpPr/>
      </xdr:nvSpPr>
      <xdr:spPr>
        <a:xfrm>
          <a:off x="5600700" y="727964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37</xdr:row>
      <xdr:rowOff>126365</xdr:rowOff>
    </xdr:from>
    <xdr:to>
      <xdr:col>5</xdr:col>
      <xdr:colOff>835660</xdr:colOff>
      <xdr:row>38</xdr:row>
      <xdr:rowOff>42545</xdr:rowOff>
    </xdr:to>
    <xdr:sp macro="" textlink="">
      <xdr:nvSpPr>
        <xdr:cNvPr id="8324" name="人口1人当たり決算額の推移該当値テキスト445"/>
        <xdr:cNvSpPr txBox="1"/>
      </xdr:nvSpPr>
      <xdr:spPr>
        <a:xfrm>
          <a:off x="5740400" y="72510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12,966</a:t>
          </a:r>
        </a:p>
      </xdr:txBody>
    </xdr:sp>
    <xdr:clientData/>
  </xdr:twoCellAnchor>
  <xdr:twoCellAnchor>
    <xdr:from>
      <xdr:col>4</xdr:col>
      <xdr:colOff>419100</xdr:colOff>
      <xdr:row>37</xdr:row>
      <xdr:rowOff>260985</xdr:rowOff>
    </xdr:from>
    <xdr:to>
      <xdr:col>4</xdr:col>
      <xdr:colOff>520700</xdr:colOff>
      <xdr:row>38</xdr:row>
      <xdr:rowOff>19685</xdr:rowOff>
    </xdr:to>
    <xdr:sp macro="" textlink="">
      <xdr:nvSpPr>
        <xdr:cNvPr id="8325" name="円/楕円 133"/>
        <xdr:cNvSpPr/>
      </xdr:nvSpPr>
      <xdr:spPr>
        <a:xfrm>
          <a:off x="4953000" y="73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38</xdr:row>
      <xdr:rowOff>4445</xdr:rowOff>
    </xdr:from>
    <xdr:to>
      <xdr:col>4</xdr:col>
      <xdr:colOff>824230</xdr:colOff>
      <xdr:row>39</xdr:row>
      <xdr:rowOff>91440</xdr:rowOff>
    </xdr:to>
    <xdr:sp macro="" textlink="">
      <xdr:nvSpPr>
        <xdr:cNvPr id="8326" name="テキスト ボックス 134"/>
        <xdr:cNvSpPr txBox="1"/>
      </xdr:nvSpPr>
      <xdr:spPr>
        <a:xfrm>
          <a:off x="4622800" y="74720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11,574</a:t>
          </a:r>
        </a:p>
      </xdr:txBody>
    </xdr:sp>
    <xdr:clientData/>
  </xdr:twoCellAnchor>
  <xdr:twoCellAnchor>
    <xdr:from>
      <xdr:col>3</xdr:col>
      <xdr:colOff>854075</xdr:colOff>
      <xdr:row>37</xdr:row>
      <xdr:rowOff>140970</xdr:rowOff>
    </xdr:from>
    <xdr:to>
      <xdr:col>3</xdr:col>
      <xdr:colOff>956310</xdr:colOff>
      <xdr:row>37</xdr:row>
      <xdr:rowOff>241935</xdr:rowOff>
    </xdr:to>
    <xdr:sp macro="" textlink="">
      <xdr:nvSpPr>
        <xdr:cNvPr id="8327" name="円/楕円 135"/>
        <xdr:cNvSpPr/>
      </xdr:nvSpPr>
      <xdr:spPr>
        <a:xfrm>
          <a:off x="4254500" y="726567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37</xdr:row>
      <xdr:rowOff>228600</xdr:rowOff>
    </xdr:from>
    <xdr:to>
      <xdr:col>4</xdr:col>
      <xdr:colOff>153035</xdr:colOff>
      <xdr:row>38</xdr:row>
      <xdr:rowOff>144780</xdr:rowOff>
    </xdr:to>
    <xdr:sp macro="" textlink="">
      <xdr:nvSpPr>
        <xdr:cNvPr id="8328" name="テキスト ボックス 136"/>
        <xdr:cNvSpPr txBox="1"/>
      </xdr:nvSpPr>
      <xdr:spPr>
        <a:xfrm>
          <a:off x="3924300" y="73533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13,146</a:t>
          </a:r>
        </a:p>
      </xdr:txBody>
    </xdr:sp>
    <xdr:clientData/>
  </xdr:twoCellAnchor>
  <xdr:twoCellAnchor>
    <xdr:from>
      <xdr:col>3</xdr:col>
      <xdr:colOff>154940</xdr:colOff>
      <xdr:row>37</xdr:row>
      <xdr:rowOff>49530</xdr:rowOff>
    </xdr:from>
    <xdr:to>
      <xdr:col>3</xdr:col>
      <xdr:colOff>257175</xdr:colOff>
      <xdr:row>37</xdr:row>
      <xdr:rowOff>151765</xdr:rowOff>
    </xdr:to>
    <xdr:sp macro="" textlink="">
      <xdr:nvSpPr>
        <xdr:cNvPr id="8329" name="円/楕円 137"/>
        <xdr:cNvSpPr/>
      </xdr:nvSpPr>
      <xdr:spPr>
        <a:xfrm>
          <a:off x="3555365" y="71742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37</xdr:row>
      <xdr:rowOff>137160</xdr:rowOff>
    </xdr:from>
    <xdr:to>
      <xdr:col>3</xdr:col>
      <xdr:colOff>587375</xdr:colOff>
      <xdr:row>38</xdr:row>
      <xdr:rowOff>53340</xdr:rowOff>
    </xdr:to>
    <xdr:sp macro="" textlink="">
      <xdr:nvSpPr>
        <xdr:cNvPr id="8330" name="テキスト ボックス 138"/>
        <xdr:cNvSpPr txBox="1"/>
      </xdr:nvSpPr>
      <xdr:spPr>
        <a:xfrm>
          <a:off x="3225165" y="7261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14,345</a:t>
          </a:r>
        </a:p>
      </xdr:txBody>
    </xdr:sp>
    <xdr:clientData/>
  </xdr:twoCellAnchor>
  <xdr:twoCellAnchor>
    <xdr:from>
      <xdr:col>2</xdr:col>
      <xdr:colOff>590550</xdr:colOff>
      <xdr:row>36</xdr:row>
      <xdr:rowOff>109855</xdr:rowOff>
    </xdr:from>
    <xdr:to>
      <xdr:col>2</xdr:col>
      <xdr:colOff>692785</xdr:colOff>
      <xdr:row>37</xdr:row>
      <xdr:rowOff>40640</xdr:rowOff>
    </xdr:to>
    <xdr:sp macro="" textlink="">
      <xdr:nvSpPr>
        <xdr:cNvPr id="8331" name="円/楕円 139"/>
        <xdr:cNvSpPr/>
      </xdr:nvSpPr>
      <xdr:spPr>
        <a:xfrm>
          <a:off x="2857500" y="706310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37</xdr:row>
      <xdr:rowOff>24130</xdr:rowOff>
    </xdr:from>
    <xdr:to>
      <xdr:col>2</xdr:col>
      <xdr:colOff>1022985</xdr:colOff>
      <xdr:row>37</xdr:row>
      <xdr:rowOff>283845</xdr:rowOff>
    </xdr:to>
    <xdr:sp macro="" textlink="">
      <xdr:nvSpPr>
        <xdr:cNvPr id="8332" name="テキスト ボックス 140"/>
        <xdr:cNvSpPr txBox="1"/>
      </xdr:nvSpPr>
      <xdr:spPr>
        <a:xfrm>
          <a:off x="2527300" y="71488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15,812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0241"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（5）市町村性質別歳出決算分析表（住民一人当たりのコスト）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0242"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0243"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0244"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0245"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0246"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0247"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0248"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249"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0250"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94,934</a:t>
          </a:r>
        </a:p>
        <a:p>
          <a:pPr algn="r"/>
          <a:r>
            <a:rPr sz="1100" b="1" i="0" u="none" strike="noStrike" baseline="0">
              <a:solidFill>
                <a:srgbClr val="000000"/>
              </a:solidFill>
              <a:latin typeface="ＭＳ ゴシック"/>
              <a:ea typeface="ＭＳ ゴシック"/>
            </a:rPr>
            <a:t>92,724</a:t>
          </a:r>
        </a:p>
        <a:p>
          <a:pPr algn="r"/>
          <a:r>
            <a:rPr sz="1100" b="1" i="0" u="none" strike="noStrike" baseline="0">
              <a:solidFill>
                <a:srgbClr val="000000"/>
              </a:solidFill>
              <a:latin typeface="ＭＳ ゴシック"/>
              <a:ea typeface="ＭＳ ゴシック"/>
            </a:rPr>
            <a:t>146.98</a:t>
          </a:r>
        </a:p>
        <a:p>
          <a:pPr algn="r"/>
          <a:r>
            <a:rPr sz="1100" b="1" i="0" u="none" strike="noStrike" baseline="0">
              <a:solidFill>
                <a:srgbClr val="000000"/>
              </a:solidFill>
              <a:latin typeface="ＭＳ ゴシック"/>
              <a:ea typeface="ＭＳ ゴシック"/>
            </a:rPr>
            <a:t>48,672,389</a:t>
          </a:r>
        </a:p>
        <a:p>
          <a:pPr algn="r"/>
          <a:r>
            <a:rPr sz="1100" b="1" i="0" u="none" strike="noStrike" baseline="0">
              <a:solidFill>
                <a:srgbClr val="000000"/>
              </a:solidFill>
              <a:latin typeface="ＭＳ ゴシック"/>
              <a:ea typeface="ＭＳ ゴシック"/>
            </a:rPr>
            <a:t>45,298,950</a:t>
          </a:r>
        </a:p>
        <a:p>
          <a:pPr algn="r"/>
          <a:r>
            <a:rPr sz="1100" b="1" i="0" u="none" strike="noStrike" baseline="0">
              <a:solidFill>
                <a:srgbClr val="000000"/>
              </a:solidFill>
              <a:latin typeface="ＭＳ ゴシック"/>
              <a:ea typeface="ＭＳ ゴシック"/>
            </a:rPr>
            <a:t>3,144,401</a:t>
          </a:r>
        </a:p>
        <a:p>
          <a:pPr algn="r"/>
          <a:r>
            <a:rPr sz="1100" b="1" i="0" u="none" strike="noStrike" baseline="0">
              <a:solidFill>
                <a:srgbClr val="000000"/>
              </a:solidFill>
              <a:latin typeface="ＭＳ ゴシック"/>
              <a:ea typeface="ＭＳ ゴシック"/>
            </a:rPr>
            <a:t>28,549,332</a:t>
          </a:r>
        </a:p>
        <a:p>
          <a:pPr algn="r"/>
          <a:r>
            <a:rPr sz="1100" b="1" i="0" u="none" strike="noStrike" baseline="0">
              <a:solidFill>
                <a:srgbClr val="000000"/>
              </a:solidFill>
              <a:latin typeface="ＭＳ ゴシック"/>
              <a:ea typeface="ＭＳ ゴシック"/>
            </a:rPr>
            <a:t>16,792,130</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0251"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0252"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0253"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4.5</a:t>
          </a:r>
        </a:p>
        <a:p>
          <a:pPr algn="r"/>
          <a:r>
            <a:rPr sz="1100" b="1" i="0" u="none" strike="noStrike" baseline="0">
              <a:solidFill>
                <a:srgbClr val="000000"/>
              </a:solidFill>
              <a:latin typeface="ＭＳ ゴシック"/>
              <a:ea typeface="ＭＳ ゴシック"/>
            </a:rPr>
            <a:t>25.2</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0254"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0255"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0256"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Ⅱ－０    H25  Ⅱ－０    H26  Ⅱ－０    </a:t>
          </a:r>
        </a:p>
        <a:p>
          <a:pPr algn="l"/>
          <a:r>
            <a:rPr sz="1100" b="1" i="0" u="none" strike="noStrike" baseline="0">
              <a:solidFill>
                <a:srgbClr val="000000"/>
              </a:solidFill>
              <a:latin typeface="ＭＳ ゴシック"/>
              <a:ea typeface="ＭＳ ゴシック"/>
            </a:rPr>
            <a:t>H27  Ⅱ－０    H28  Ⅱ－０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0257"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0258"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10259"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10260"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10261"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10262"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10263"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10264"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10265"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10266"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10267"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0268"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0269"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0270"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0271"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0272"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0273"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0274"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0275"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64,063</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0276"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0277"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61,795</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78"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0279"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0280"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40</xdr:row>
      <xdr:rowOff>111760</xdr:rowOff>
    </xdr:from>
    <xdr:to>
      <xdr:col>1</xdr:col>
      <xdr:colOff>66675</xdr:colOff>
      <xdr:row>42</xdr:row>
      <xdr:rowOff>27305</xdr:rowOff>
    </xdr:to>
    <xdr:sp macro="" textlink="">
      <xdr:nvSpPr>
        <xdr:cNvPr id="10281"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39</xdr:row>
      <xdr:rowOff>99060</xdr:rowOff>
    </xdr:from>
    <xdr:to>
      <xdr:col>7</xdr:col>
      <xdr:colOff>638175</xdr:colOff>
      <xdr:row>39</xdr:row>
      <xdr:rowOff>99060</xdr:rowOff>
    </xdr:to>
    <xdr:cxnSp macro="">
      <xdr:nvCxnSpPr>
        <xdr:cNvPr id="10282"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38</xdr:row>
      <xdr:rowOff>128270</xdr:rowOff>
    </xdr:from>
    <xdr:to>
      <xdr:col>1</xdr:col>
      <xdr:colOff>66675</xdr:colOff>
      <xdr:row>40</xdr:row>
      <xdr:rowOff>44450</xdr:rowOff>
    </xdr:to>
    <xdr:sp macro="" textlink="">
      <xdr:nvSpPr>
        <xdr:cNvPr id="10283"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66675</xdr:colOff>
      <xdr:row>37</xdr:row>
      <xdr:rowOff>114935</xdr:rowOff>
    </xdr:from>
    <xdr:to>
      <xdr:col>7</xdr:col>
      <xdr:colOff>638175</xdr:colOff>
      <xdr:row>37</xdr:row>
      <xdr:rowOff>114935</xdr:rowOff>
    </xdr:to>
    <xdr:cxnSp macro="">
      <xdr:nvCxnSpPr>
        <xdr:cNvPr id="10284"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36</xdr:row>
      <xdr:rowOff>144145</xdr:rowOff>
    </xdr:from>
    <xdr:to>
      <xdr:col>1</xdr:col>
      <xdr:colOff>66675</xdr:colOff>
      <xdr:row>38</xdr:row>
      <xdr:rowOff>59690</xdr:rowOff>
    </xdr:to>
    <xdr:sp macro="" textlink="">
      <xdr:nvSpPr>
        <xdr:cNvPr id="10285"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35</xdr:row>
      <xdr:rowOff>132080</xdr:rowOff>
    </xdr:from>
    <xdr:to>
      <xdr:col>7</xdr:col>
      <xdr:colOff>638175</xdr:colOff>
      <xdr:row>35</xdr:row>
      <xdr:rowOff>132080</xdr:rowOff>
    </xdr:to>
    <xdr:cxnSp macro="">
      <xdr:nvCxnSpPr>
        <xdr:cNvPr id="10286"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34</xdr:row>
      <xdr:rowOff>160655</xdr:rowOff>
    </xdr:from>
    <xdr:to>
      <xdr:col>1</xdr:col>
      <xdr:colOff>66675</xdr:colOff>
      <xdr:row>36</xdr:row>
      <xdr:rowOff>76835</xdr:rowOff>
    </xdr:to>
    <xdr:sp macro="" textlink="">
      <xdr:nvSpPr>
        <xdr:cNvPr id="10287"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xdr:col>
      <xdr:colOff>66675</xdr:colOff>
      <xdr:row>33</xdr:row>
      <xdr:rowOff>147955</xdr:rowOff>
    </xdr:from>
    <xdr:to>
      <xdr:col>7</xdr:col>
      <xdr:colOff>638175</xdr:colOff>
      <xdr:row>33</xdr:row>
      <xdr:rowOff>147955</xdr:rowOff>
    </xdr:to>
    <xdr:cxnSp macro="">
      <xdr:nvCxnSpPr>
        <xdr:cNvPr id="10288"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33</xdr:row>
      <xdr:rowOff>6350</xdr:rowOff>
    </xdr:from>
    <xdr:to>
      <xdr:col>1</xdr:col>
      <xdr:colOff>66675</xdr:colOff>
      <xdr:row>34</xdr:row>
      <xdr:rowOff>93345</xdr:rowOff>
    </xdr:to>
    <xdr:sp macro="" textlink="">
      <xdr:nvSpPr>
        <xdr:cNvPr id="10289" name="テキスト ボックス 49"/>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66675</xdr:colOff>
      <xdr:row>31</xdr:row>
      <xdr:rowOff>164465</xdr:rowOff>
    </xdr:from>
    <xdr:to>
      <xdr:col>7</xdr:col>
      <xdr:colOff>638175</xdr:colOff>
      <xdr:row>31</xdr:row>
      <xdr:rowOff>164465</xdr:rowOff>
    </xdr:to>
    <xdr:cxnSp macro="">
      <xdr:nvCxnSpPr>
        <xdr:cNvPr id="10290"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31</xdr:row>
      <xdr:rowOff>22225</xdr:rowOff>
    </xdr:from>
    <xdr:to>
      <xdr:col>1</xdr:col>
      <xdr:colOff>66675</xdr:colOff>
      <xdr:row>32</xdr:row>
      <xdr:rowOff>109220</xdr:rowOff>
    </xdr:to>
    <xdr:sp macro="" textlink="">
      <xdr:nvSpPr>
        <xdr:cNvPr id="10291"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66675</xdr:colOff>
      <xdr:row>30</xdr:row>
      <xdr:rowOff>8890</xdr:rowOff>
    </xdr:from>
    <xdr:to>
      <xdr:col>7</xdr:col>
      <xdr:colOff>638175</xdr:colOff>
      <xdr:row>30</xdr:row>
      <xdr:rowOff>8890</xdr:rowOff>
    </xdr:to>
    <xdr:cxnSp macro="">
      <xdr:nvCxnSpPr>
        <xdr:cNvPr id="10292"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29</xdr:row>
      <xdr:rowOff>38100</xdr:rowOff>
    </xdr:from>
    <xdr:to>
      <xdr:col>1</xdr:col>
      <xdr:colOff>66675</xdr:colOff>
      <xdr:row>30</xdr:row>
      <xdr:rowOff>125730</xdr:rowOff>
    </xdr:to>
    <xdr:sp macro="" textlink="">
      <xdr:nvSpPr>
        <xdr:cNvPr id="10293"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0294"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27</xdr:row>
      <xdr:rowOff>54610</xdr:rowOff>
    </xdr:from>
    <xdr:to>
      <xdr:col>1</xdr:col>
      <xdr:colOff>66675</xdr:colOff>
      <xdr:row>28</xdr:row>
      <xdr:rowOff>141605</xdr:rowOff>
    </xdr:to>
    <xdr:sp macro="" textlink="">
      <xdr:nvSpPr>
        <xdr:cNvPr id="10295" name="テキスト ボックス 55"/>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96"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31</xdr:row>
      <xdr:rowOff>27305</xdr:rowOff>
    </xdr:from>
    <xdr:to>
      <xdr:col>6</xdr:col>
      <xdr:colOff>510540</xdr:colOff>
      <xdr:row>39</xdr:row>
      <xdr:rowOff>171450</xdr:rowOff>
    </xdr:to>
    <xdr:cxnSp macro="">
      <xdr:nvCxnSpPr>
        <xdr:cNvPr id="10297" name="直線コネクタ 57"/>
        <xdr:cNvCxnSpPr/>
      </xdr:nvCxnSpPr>
      <xdr:spPr>
        <a:xfrm flipV="1">
          <a:off x="4633595" y="5342255"/>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40</xdr:row>
      <xdr:rowOff>3810</xdr:rowOff>
    </xdr:from>
    <xdr:to>
      <xdr:col>7</xdr:col>
      <xdr:colOff>410210</xdr:colOff>
      <xdr:row>41</xdr:row>
      <xdr:rowOff>91440</xdr:rowOff>
    </xdr:to>
    <xdr:sp macro="" textlink="">
      <xdr:nvSpPr>
        <xdr:cNvPr id="10298" name="人件費最小値テキスト"/>
        <xdr:cNvSpPr txBox="1"/>
      </xdr:nvSpPr>
      <xdr:spPr>
        <a:xfrm>
          <a:off x="4686300" y="6861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47,780</a:t>
          </a:r>
        </a:p>
      </xdr:txBody>
    </xdr:sp>
    <xdr:clientData/>
  </xdr:twoCellAnchor>
  <xdr:twoCellAnchor>
    <xdr:from>
      <xdr:col>6</xdr:col>
      <xdr:colOff>422275</xdr:colOff>
      <xdr:row>39</xdr:row>
      <xdr:rowOff>171450</xdr:rowOff>
    </xdr:from>
    <xdr:to>
      <xdr:col>6</xdr:col>
      <xdr:colOff>600075</xdr:colOff>
      <xdr:row>39</xdr:row>
      <xdr:rowOff>171450</xdr:rowOff>
    </xdr:to>
    <xdr:cxnSp macro="">
      <xdr:nvCxnSpPr>
        <xdr:cNvPr id="10299" name="直線コネクタ 59"/>
        <xdr:cNvCxnSpPr/>
      </xdr:nvCxnSpPr>
      <xdr:spPr>
        <a:xfrm>
          <a:off x="4546600" y="685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29</xdr:row>
      <xdr:rowOff>145415</xdr:rowOff>
    </xdr:from>
    <xdr:to>
      <xdr:col>7</xdr:col>
      <xdr:colOff>410210</xdr:colOff>
      <xdr:row>31</xdr:row>
      <xdr:rowOff>60960</xdr:rowOff>
    </xdr:to>
    <xdr:sp macro="" textlink="">
      <xdr:nvSpPr>
        <xdr:cNvPr id="10300" name="人件費最大値テキスト"/>
        <xdr:cNvSpPr txBox="1"/>
      </xdr:nvSpPr>
      <xdr:spPr>
        <a:xfrm>
          <a:off x="4686300" y="511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94,196</a:t>
          </a:r>
        </a:p>
      </xdr:txBody>
    </xdr:sp>
    <xdr:clientData/>
  </xdr:twoCellAnchor>
  <xdr:twoCellAnchor>
    <xdr:from>
      <xdr:col>6</xdr:col>
      <xdr:colOff>422275</xdr:colOff>
      <xdr:row>31</xdr:row>
      <xdr:rowOff>27305</xdr:rowOff>
    </xdr:from>
    <xdr:to>
      <xdr:col>6</xdr:col>
      <xdr:colOff>600075</xdr:colOff>
      <xdr:row>31</xdr:row>
      <xdr:rowOff>27305</xdr:rowOff>
    </xdr:to>
    <xdr:cxnSp macro="">
      <xdr:nvCxnSpPr>
        <xdr:cNvPr id="10301" name="直線コネクタ 61"/>
        <xdr:cNvCxnSpPr/>
      </xdr:nvCxnSpPr>
      <xdr:spPr>
        <a:xfrm>
          <a:off x="4546600" y="534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61595</xdr:rowOff>
    </xdr:from>
    <xdr:to>
      <xdr:col>6</xdr:col>
      <xdr:colOff>511810</xdr:colOff>
      <xdr:row>39</xdr:row>
      <xdr:rowOff>68580</xdr:rowOff>
    </xdr:to>
    <xdr:cxnSp macro="">
      <xdr:nvCxnSpPr>
        <xdr:cNvPr id="10302" name="直線コネクタ 62"/>
        <xdr:cNvCxnSpPr/>
      </xdr:nvCxnSpPr>
      <xdr:spPr>
        <a:xfrm flipV="1">
          <a:off x="3797300" y="6748145"/>
          <a:ext cx="83883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35</xdr:row>
      <xdr:rowOff>99695</xdr:rowOff>
    </xdr:from>
    <xdr:to>
      <xdr:col>7</xdr:col>
      <xdr:colOff>410210</xdr:colOff>
      <xdr:row>37</xdr:row>
      <xdr:rowOff>15240</xdr:rowOff>
    </xdr:to>
    <xdr:sp macro="" textlink="">
      <xdr:nvSpPr>
        <xdr:cNvPr id="10303" name="人件費平均値テキスト"/>
        <xdr:cNvSpPr txBox="1"/>
      </xdr:nvSpPr>
      <xdr:spPr>
        <a:xfrm>
          <a:off x="4686300" y="610044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64,861</a:t>
          </a:r>
        </a:p>
      </xdr:txBody>
    </xdr:sp>
    <xdr:clientData/>
  </xdr:twoCellAnchor>
  <xdr:twoCellAnchor>
    <xdr:from>
      <xdr:col>6</xdr:col>
      <xdr:colOff>460375</xdr:colOff>
      <xdr:row>36</xdr:row>
      <xdr:rowOff>76835</xdr:rowOff>
    </xdr:from>
    <xdr:to>
      <xdr:col>6</xdr:col>
      <xdr:colOff>561975</xdr:colOff>
      <xdr:row>37</xdr:row>
      <xdr:rowOff>6985</xdr:rowOff>
    </xdr:to>
    <xdr:sp macro="" textlink="">
      <xdr:nvSpPr>
        <xdr:cNvPr id="10304" name="フローチャート : 判断 64"/>
        <xdr:cNvSpPr/>
      </xdr:nvSpPr>
      <xdr:spPr>
        <a:xfrm>
          <a:off x="45847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39</xdr:row>
      <xdr:rowOff>68580</xdr:rowOff>
    </xdr:from>
    <xdr:to>
      <xdr:col>5</xdr:col>
      <xdr:colOff>358775</xdr:colOff>
      <xdr:row>39</xdr:row>
      <xdr:rowOff>97790</xdr:rowOff>
    </xdr:to>
    <xdr:cxnSp macro="">
      <xdr:nvCxnSpPr>
        <xdr:cNvPr id="10305" name="直線コネクタ 65"/>
        <xdr:cNvCxnSpPr/>
      </xdr:nvCxnSpPr>
      <xdr:spPr>
        <a:xfrm flipV="1">
          <a:off x="2908300" y="67551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116840</xdr:rowOff>
    </xdr:from>
    <xdr:to>
      <xdr:col>5</xdr:col>
      <xdr:colOff>409575</xdr:colOff>
      <xdr:row>36</xdr:row>
      <xdr:rowOff>46990</xdr:rowOff>
    </xdr:to>
    <xdr:sp macro="" textlink="">
      <xdr:nvSpPr>
        <xdr:cNvPr id="10306" name="フローチャート : 判断 66"/>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34</xdr:row>
      <xdr:rowOff>63500</xdr:rowOff>
    </xdr:from>
    <xdr:to>
      <xdr:col>5</xdr:col>
      <xdr:colOff>625475</xdr:colOff>
      <xdr:row>35</xdr:row>
      <xdr:rowOff>150495</xdr:rowOff>
    </xdr:to>
    <xdr:sp macro="" textlink="">
      <xdr:nvSpPr>
        <xdr:cNvPr id="10307" name="テキスト ボックス 67"/>
        <xdr:cNvSpPr txBox="1"/>
      </xdr:nvSpPr>
      <xdr:spPr>
        <a:xfrm>
          <a:off x="3529965" y="5892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68,904</a:t>
          </a:r>
        </a:p>
      </xdr:txBody>
    </xdr:sp>
    <xdr:clientData/>
  </xdr:twoCellAnchor>
  <xdr:twoCellAnchor>
    <xdr:from>
      <xdr:col>2</xdr:col>
      <xdr:colOff>638175</xdr:colOff>
      <xdr:row>39</xdr:row>
      <xdr:rowOff>73660</xdr:rowOff>
    </xdr:from>
    <xdr:to>
      <xdr:col>4</xdr:col>
      <xdr:colOff>155575</xdr:colOff>
      <xdr:row>39</xdr:row>
      <xdr:rowOff>97790</xdr:rowOff>
    </xdr:to>
    <xdr:cxnSp macro="">
      <xdr:nvCxnSpPr>
        <xdr:cNvPr id="10308" name="直線コネクタ 68"/>
        <xdr:cNvCxnSpPr/>
      </xdr:nvCxnSpPr>
      <xdr:spPr>
        <a:xfrm>
          <a:off x="2019300" y="67602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34290</xdr:rowOff>
    </xdr:from>
    <xdr:to>
      <xdr:col>4</xdr:col>
      <xdr:colOff>206375</xdr:colOff>
      <xdr:row>36</xdr:row>
      <xdr:rowOff>135890</xdr:rowOff>
    </xdr:to>
    <xdr:sp macro="" textlink="">
      <xdr:nvSpPr>
        <xdr:cNvPr id="10309" name="フローチャート : 判断 69"/>
        <xdr:cNvSpPr/>
      </xdr:nvSpPr>
      <xdr:spPr>
        <a:xfrm>
          <a:off x="2857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34</xdr:row>
      <xdr:rowOff>152400</xdr:rowOff>
    </xdr:from>
    <xdr:to>
      <xdr:col>4</xdr:col>
      <xdr:colOff>422275</xdr:colOff>
      <xdr:row>36</xdr:row>
      <xdr:rowOff>68580</xdr:rowOff>
    </xdr:to>
    <xdr:sp macro="" textlink="">
      <xdr:nvSpPr>
        <xdr:cNvPr id="10310" name="テキスト ボックス 70"/>
        <xdr:cNvSpPr txBox="1"/>
      </xdr:nvSpPr>
      <xdr:spPr>
        <a:xfrm>
          <a:off x="2640965" y="598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66,168</a:t>
          </a:r>
        </a:p>
      </xdr:txBody>
    </xdr:sp>
    <xdr:clientData/>
  </xdr:twoCellAnchor>
  <xdr:twoCellAnchor>
    <xdr:from>
      <xdr:col>1</xdr:col>
      <xdr:colOff>434975</xdr:colOff>
      <xdr:row>38</xdr:row>
      <xdr:rowOff>59055</xdr:rowOff>
    </xdr:from>
    <xdr:to>
      <xdr:col>2</xdr:col>
      <xdr:colOff>638175</xdr:colOff>
      <xdr:row>39</xdr:row>
      <xdr:rowOff>73660</xdr:rowOff>
    </xdr:to>
    <xdr:cxnSp macro="">
      <xdr:nvCxnSpPr>
        <xdr:cNvPr id="10311" name="直線コネクタ 71"/>
        <xdr:cNvCxnSpPr/>
      </xdr:nvCxnSpPr>
      <xdr:spPr>
        <a:xfrm>
          <a:off x="1130300" y="657415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57150</xdr:rowOff>
    </xdr:from>
    <xdr:to>
      <xdr:col>3</xdr:col>
      <xdr:colOff>3175</xdr:colOff>
      <xdr:row>36</xdr:row>
      <xdr:rowOff>158750</xdr:rowOff>
    </xdr:to>
    <xdr:sp macro="" textlink="">
      <xdr:nvSpPr>
        <xdr:cNvPr id="10312" name="フローチャート : 判断 72"/>
        <xdr:cNvSpPr/>
      </xdr:nvSpPr>
      <xdr:spPr>
        <a:xfrm>
          <a:off x="1968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35</xdr:row>
      <xdr:rowOff>3810</xdr:rowOff>
    </xdr:from>
    <xdr:to>
      <xdr:col>3</xdr:col>
      <xdr:colOff>219075</xdr:colOff>
      <xdr:row>36</xdr:row>
      <xdr:rowOff>91440</xdr:rowOff>
    </xdr:to>
    <xdr:sp macro="" textlink="">
      <xdr:nvSpPr>
        <xdr:cNvPr id="10313" name="テキスト ボックス 73"/>
        <xdr:cNvSpPr txBox="1"/>
      </xdr:nvSpPr>
      <xdr:spPr>
        <a:xfrm>
          <a:off x="1751965" y="6004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65,478</a:t>
          </a:r>
        </a:p>
      </xdr:txBody>
    </xdr:sp>
    <xdr:clientData/>
  </xdr:twoCellAnchor>
  <xdr:twoCellAnchor>
    <xdr:from>
      <xdr:col>1</xdr:col>
      <xdr:colOff>384175</xdr:colOff>
      <xdr:row>35</xdr:row>
      <xdr:rowOff>153670</xdr:rowOff>
    </xdr:from>
    <xdr:to>
      <xdr:col>1</xdr:col>
      <xdr:colOff>485775</xdr:colOff>
      <xdr:row>36</xdr:row>
      <xdr:rowOff>83820</xdr:rowOff>
    </xdr:to>
    <xdr:sp macro="" textlink="">
      <xdr:nvSpPr>
        <xdr:cNvPr id="10314" name="フローチャート : 判断 74"/>
        <xdr:cNvSpPr/>
      </xdr:nvSpPr>
      <xdr:spPr>
        <a:xfrm>
          <a:off x="1079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34</xdr:row>
      <xdr:rowOff>100330</xdr:rowOff>
    </xdr:from>
    <xdr:to>
      <xdr:col>2</xdr:col>
      <xdr:colOff>15875</xdr:colOff>
      <xdr:row>36</xdr:row>
      <xdr:rowOff>15875</xdr:rowOff>
    </xdr:to>
    <xdr:sp macro="" textlink="">
      <xdr:nvSpPr>
        <xdr:cNvPr id="10315" name="テキスト ボックス 75"/>
        <xdr:cNvSpPr txBox="1"/>
      </xdr:nvSpPr>
      <xdr:spPr>
        <a:xfrm>
          <a:off x="862965" y="5929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67,762</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0316"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0317"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0318"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0319"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0320"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39</xdr:row>
      <xdr:rowOff>10795</xdr:rowOff>
    </xdr:from>
    <xdr:to>
      <xdr:col>6</xdr:col>
      <xdr:colOff>561975</xdr:colOff>
      <xdr:row>39</xdr:row>
      <xdr:rowOff>112395</xdr:rowOff>
    </xdr:to>
    <xdr:sp macro="" textlink="">
      <xdr:nvSpPr>
        <xdr:cNvPr id="10321" name="円/楕円 81"/>
        <xdr:cNvSpPr/>
      </xdr:nvSpPr>
      <xdr:spPr>
        <a:xfrm>
          <a:off x="45847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38</xdr:row>
      <xdr:rowOff>97790</xdr:rowOff>
    </xdr:from>
    <xdr:to>
      <xdr:col>7</xdr:col>
      <xdr:colOff>410210</xdr:colOff>
      <xdr:row>40</xdr:row>
      <xdr:rowOff>13335</xdr:rowOff>
    </xdr:to>
    <xdr:sp macro="" textlink="">
      <xdr:nvSpPr>
        <xdr:cNvPr id="10322" name="人件費該当値テキスト"/>
        <xdr:cNvSpPr txBox="1"/>
      </xdr:nvSpPr>
      <xdr:spPr>
        <a:xfrm>
          <a:off x="4686300" y="6612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51,150</a:t>
          </a:r>
        </a:p>
      </xdr:txBody>
    </xdr:sp>
    <xdr:clientData/>
  </xdr:twoCellAnchor>
  <xdr:twoCellAnchor>
    <xdr:from>
      <xdr:col>5</xdr:col>
      <xdr:colOff>307975</xdr:colOff>
      <xdr:row>39</xdr:row>
      <xdr:rowOff>17780</xdr:rowOff>
    </xdr:from>
    <xdr:to>
      <xdr:col>5</xdr:col>
      <xdr:colOff>409575</xdr:colOff>
      <xdr:row>39</xdr:row>
      <xdr:rowOff>119380</xdr:rowOff>
    </xdr:to>
    <xdr:sp macro="" textlink="">
      <xdr:nvSpPr>
        <xdr:cNvPr id="10323" name="円/楕円 83"/>
        <xdr:cNvSpPr/>
      </xdr:nvSpPr>
      <xdr:spPr>
        <a:xfrm>
          <a:off x="3746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39</xdr:row>
      <xdr:rowOff>110490</xdr:rowOff>
    </xdr:from>
    <xdr:to>
      <xdr:col>5</xdr:col>
      <xdr:colOff>625475</xdr:colOff>
      <xdr:row>41</xdr:row>
      <xdr:rowOff>26035</xdr:rowOff>
    </xdr:to>
    <xdr:sp macro="" textlink="">
      <xdr:nvSpPr>
        <xdr:cNvPr id="10324" name="テキスト ボックス 84"/>
        <xdr:cNvSpPr txBox="1"/>
      </xdr:nvSpPr>
      <xdr:spPr>
        <a:xfrm>
          <a:off x="3529965" y="679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50,931</a:t>
          </a:r>
        </a:p>
      </xdr:txBody>
    </xdr:sp>
    <xdr:clientData/>
  </xdr:twoCellAnchor>
  <xdr:twoCellAnchor>
    <xdr:from>
      <xdr:col>4</xdr:col>
      <xdr:colOff>104775</xdr:colOff>
      <xdr:row>39</xdr:row>
      <xdr:rowOff>46990</xdr:rowOff>
    </xdr:from>
    <xdr:to>
      <xdr:col>4</xdr:col>
      <xdr:colOff>206375</xdr:colOff>
      <xdr:row>39</xdr:row>
      <xdr:rowOff>148590</xdr:rowOff>
    </xdr:to>
    <xdr:sp macro="" textlink="">
      <xdr:nvSpPr>
        <xdr:cNvPr id="10325" name="円/楕円 85"/>
        <xdr:cNvSpPr/>
      </xdr:nvSpPr>
      <xdr:spPr>
        <a:xfrm>
          <a:off x="2857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39</xdr:row>
      <xdr:rowOff>139700</xdr:rowOff>
    </xdr:from>
    <xdr:to>
      <xdr:col>4</xdr:col>
      <xdr:colOff>422275</xdr:colOff>
      <xdr:row>41</xdr:row>
      <xdr:rowOff>55880</xdr:rowOff>
    </xdr:to>
    <xdr:sp macro="" textlink="">
      <xdr:nvSpPr>
        <xdr:cNvPr id="10326" name="テキスト ボックス 86"/>
        <xdr:cNvSpPr txBox="1"/>
      </xdr:nvSpPr>
      <xdr:spPr>
        <a:xfrm>
          <a:off x="2640965" y="6826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50,041</a:t>
          </a:r>
        </a:p>
      </xdr:txBody>
    </xdr:sp>
    <xdr:clientData/>
  </xdr:twoCellAnchor>
  <xdr:twoCellAnchor>
    <xdr:from>
      <xdr:col>2</xdr:col>
      <xdr:colOff>587375</xdr:colOff>
      <xdr:row>39</xdr:row>
      <xdr:rowOff>22860</xdr:rowOff>
    </xdr:from>
    <xdr:to>
      <xdr:col>3</xdr:col>
      <xdr:colOff>3175</xdr:colOff>
      <xdr:row>39</xdr:row>
      <xdr:rowOff>124460</xdr:rowOff>
    </xdr:to>
    <xdr:sp macro="" textlink="">
      <xdr:nvSpPr>
        <xdr:cNvPr id="10327" name="円/楕円 87"/>
        <xdr:cNvSpPr/>
      </xdr:nvSpPr>
      <xdr:spPr>
        <a:xfrm>
          <a:off x="1968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39</xdr:row>
      <xdr:rowOff>115570</xdr:rowOff>
    </xdr:from>
    <xdr:to>
      <xdr:col>3</xdr:col>
      <xdr:colOff>219075</xdr:colOff>
      <xdr:row>41</xdr:row>
      <xdr:rowOff>31750</xdr:rowOff>
    </xdr:to>
    <xdr:sp macro="" textlink="">
      <xdr:nvSpPr>
        <xdr:cNvPr id="10328" name="テキスト ボックス 88"/>
        <xdr:cNvSpPr txBox="1"/>
      </xdr:nvSpPr>
      <xdr:spPr>
        <a:xfrm>
          <a:off x="1751965" y="680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50,772</a:t>
          </a:r>
        </a:p>
      </xdr:txBody>
    </xdr:sp>
    <xdr:clientData/>
  </xdr:twoCellAnchor>
  <xdr:twoCellAnchor>
    <xdr:from>
      <xdr:col>1</xdr:col>
      <xdr:colOff>384175</xdr:colOff>
      <xdr:row>38</xdr:row>
      <xdr:rowOff>8255</xdr:rowOff>
    </xdr:from>
    <xdr:to>
      <xdr:col>1</xdr:col>
      <xdr:colOff>485775</xdr:colOff>
      <xdr:row>38</xdr:row>
      <xdr:rowOff>109855</xdr:rowOff>
    </xdr:to>
    <xdr:sp macro="" textlink="">
      <xdr:nvSpPr>
        <xdr:cNvPr id="10329" name="円/楕円 89"/>
        <xdr:cNvSpPr/>
      </xdr:nvSpPr>
      <xdr:spPr>
        <a:xfrm>
          <a:off x="107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38</xdr:row>
      <xdr:rowOff>100965</xdr:rowOff>
    </xdr:from>
    <xdr:to>
      <xdr:col>2</xdr:col>
      <xdr:colOff>15875</xdr:colOff>
      <xdr:row>40</xdr:row>
      <xdr:rowOff>16510</xdr:rowOff>
    </xdr:to>
    <xdr:sp macro="" textlink="">
      <xdr:nvSpPr>
        <xdr:cNvPr id="10330" name="テキスト ボックス 90"/>
        <xdr:cNvSpPr txBox="1"/>
      </xdr:nvSpPr>
      <xdr:spPr>
        <a:xfrm>
          <a:off x="862965" y="6616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56,475</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0331"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0332"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0333"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6/12</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0334"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0335"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58,226</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0336"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337"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53,487</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38"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0339"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0340"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60</xdr:row>
      <xdr:rowOff>111760</xdr:rowOff>
    </xdr:from>
    <xdr:to>
      <xdr:col>1</xdr:col>
      <xdr:colOff>66675</xdr:colOff>
      <xdr:row>62</xdr:row>
      <xdr:rowOff>27305</xdr:rowOff>
    </xdr:to>
    <xdr:sp macro="" textlink="">
      <xdr:nvSpPr>
        <xdr:cNvPr id="10341" name="テキスト ボックス 101"/>
        <xdr:cNvSpPr txBox="1"/>
      </xdr:nvSpPr>
      <xdr:spPr>
        <a:xfrm>
          <a:off x="513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59</xdr:row>
      <xdr:rowOff>44450</xdr:rowOff>
    </xdr:from>
    <xdr:to>
      <xdr:col>7</xdr:col>
      <xdr:colOff>638175</xdr:colOff>
      <xdr:row>59</xdr:row>
      <xdr:rowOff>44450</xdr:rowOff>
    </xdr:to>
    <xdr:cxnSp macro="">
      <xdr:nvCxnSpPr>
        <xdr:cNvPr id="10342"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58</xdr:row>
      <xdr:rowOff>73660</xdr:rowOff>
    </xdr:from>
    <xdr:to>
      <xdr:col>1</xdr:col>
      <xdr:colOff>66675</xdr:colOff>
      <xdr:row>59</xdr:row>
      <xdr:rowOff>161290</xdr:rowOff>
    </xdr:to>
    <xdr:sp macro="" textlink="">
      <xdr:nvSpPr>
        <xdr:cNvPr id="10343"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66675</xdr:colOff>
      <xdr:row>57</xdr:row>
      <xdr:rowOff>6350</xdr:rowOff>
    </xdr:from>
    <xdr:to>
      <xdr:col>7</xdr:col>
      <xdr:colOff>638175</xdr:colOff>
      <xdr:row>57</xdr:row>
      <xdr:rowOff>6350</xdr:rowOff>
    </xdr:to>
    <xdr:cxnSp macro="">
      <xdr:nvCxnSpPr>
        <xdr:cNvPr id="10344"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56</xdr:row>
      <xdr:rowOff>35560</xdr:rowOff>
    </xdr:from>
    <xdr:to>
      <xdr:col>1</xdr:col>
      <xdr:colOff>66675</xdr:colOff>
      <xdr:row>57</xdr:row>
      <xdr:rowOff>123190</xdr:rowOff>
    </xdr:to>
    <xdr:sp macro="" textlink="">
      <xdr:nvSpPr>
        <xdr:cNvPr id="10345" name="テキスト ボックス 105"/>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54</xdr:row>
      <xdr:rowOff>139700</xdr:rowOff>
    </xdr:from>
    <xdr:to>
      <xdr:col>7</xdr:col>
      <xdr:colOff>638175</xdr:colOff>
      <xdr:row>54</xdr:row>
      <xdr:rowOff>139700</xdr:rowOff>
    </xdr:to>
    <xdr:cxnSp macro="">
      <xdr:nvCxnSpPr>
        <xdr:cNvPr id="10346"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53</xdr:row>
      <xdr:rowOff>168910</xdr:rowOff>
    </xdr:from>
    <xdr:to>
      <xdr:col>1</xdr:col>
      <xdr:colOff>66675</xdr:colOff>
      <xdr:row>55</xdr:row>
      <xdr:rowOff>84455</xdr:rowOff>
    </xdr:to>
    <xdr:sp macro="" textlink="">
      <xdr:nvSpPr>
        <xdr:cNvPr id="10347" name="テキスト ボックス 107"/>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66675</xdr:colOff>
      <xdr:row>52</xdr:row>
      <xdr:rowOff>101600</xdr:rowOff>
    </xdr:from>
    <xdr:to>
      <xdr:col>7</xdr:col>
      <xdr:colOff>638175</xdr:colOff>
      <xdr:row>52</xdr:row>
      <xdr:rowOff>101600</xdr:rowOff>
    </xdr:to>
    <xdr:cxnSp macro="">
      <xdr:nvCxnSpPr>
        <xdr:cNvPr id="10348"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130810</xdr:rowOff>
    </xdr:from>
    <xdr:to>
      <xdr:col>1</xdr:col>
      <xdr:colOff>66675</xdr:colOff>
      <xdr:row>53</xdr:row>
      <xdr:rowOff>46990</xdr:rowOff>
    </xdr:to>
    <xdr:sp macro="" textlink="">
      <xdr:nvSpPr>
        <xdr:cNvPr id="10349" name="テキスト ボックス 109"/>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50</xdr:row>
      <xdr:rowOff>63500</xdr:rowOff>
    </xdr:from>
    <xdr:to>
      <xdr:col>7</xdr:col>
      <xdr:colOff>638175</xdr:colOff>
      <xdr:row>50</xdr:row>
      <xdr:rowOff>63500</xdr:rowOff>
    </xdr:to>
    <xdr:cxnSp macro="">
      <xdr:nvCxnSpPr>
        <xdr:cNvPr id="10350"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92710</xdr:rowOff>
    </xdr:from>
    <xdr:to>
      <xdr:col>1</xdr:col>
      <xdr:colOff>66675</xdr:colOff>
      <xdr:row>51</xdr:row>
      <xdr:rowOff>8890</xdr:rowOff>
    </xdr:to>
    <xdr:sp macro="" textlink="">
      <xdr:nvSpPr>
        <xdr:cNvPr id="10351" name="テキスト ボックス 111"/>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0352"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1</xdr:col>
      <xdr:colOff>66675</xdr:colOff>
      <xdr:row>48</xdr:row>
      <xdr:rowOff>141605</xdr:rowOff>
    </xdr:to>
    <xdr:sp macro="" textlink="">
      <xdr:nvSpPr>
        <xdr:cNvPr id="10353" name="テキスト ボックス 113"/>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54"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51</xdr:row>
      <xdr:rowOff>110490</xdr:rowOff>
    </xdr:from>
    <xdr:to>
      <xdr:col>6</xdr:col>
      <xdr:colOff>510540</xdr:colOff>
      <xdr:row>59</xdr:row>
      <xdr:rowOff>86995</xdr:rowOff>
    </xdr:to>
    <xdr:cxnSp macro="">
      <xdr:nvCxnSpPr>
        <xdr:cNvPr id="10355" name="直線コネクタ 115"/>
        <xdr:cNvCxnSpPr/>
      </xdr:nvCxnSpPr>
      <xdr:spPr>
        <a:xfrm flipV="1">
          <a:off x="4633595" y="885444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59</xdr:row>
      <xdr:rowOff>90805</xdr:rowOff>
    </xdr:from>
    <xdr:to>
      <xdr:col>7</xdr:col>
      <xdr:colOff>410210</xdr:colOff>
      <xdr:row>61</xdr:row>
      <xdr:rowOff>6350</xdr:rowOff>
    </xdr:to>
    <xdr:sp macro="" textlink="">
      <xdr:nvSpPr>
        <xdr:cNvPr id="10356" name="物件費最小値テキスト"/>
        <xdr:cNvSpPr txBox="1"/>
      </xdr:nvSpPr>
      <xdr:spPr>
        <a:xfrm>
          <a:off x="4686300" y="10206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44,436</a:t>
          </a:r>
        </a:p>
      </xdr:txBody>
    </xdr:sp>
    <xdr:clientData/>
  </xdr:twoCellAnchor>
  <xdr:twoCellAnchor>
    <xdr:from>
      <xdr:col>6</xdr:col>
      <xdr:colOff>422275</xdr:colOff>
      <xdr:row>59</xdr:row>
      <xdr:rowOff>86995</xdr:rowOff>
    </xdr:from>
    <xdr:to>
      <xdr:col>6</xdr:col>
      <xdr:colOff>600075</xdr:colOff>
      <xdr:row>59</xdr:row>
      <xdr:rowOff>86995</xdr:rowOff>
    </xdr:to>
    <xdr:cxnSp macro="">
      <xdr:nvCxnSpPr>
        <xdr:cNvPr id="10357" name="直線コネクタ 117"/>
        <xdr:cNvCxnSpPr/>
      </xdr:nvCxnSpPr>
      <xdr:spPr>
        <a:xfrm>
          <a:off x="4546600" y="1020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50</xdr:row>
      <xdr:rowOff>57150</xdr:rowOff>
    </xdr:from>
    <xdr:to>
      <xdr:col>7</xdr:col>
      <xdr:colOff>474345</xdr:colOff>
      <xdr:row>51</xdr:row>
      <xdr:rowOff>144780</xdr:rowOff>
    </xdr:to>
    <xdr:sp macro="" textlink="">
      <xdr:nvSpPr>
        <xdr:cNvPr id="10358" name="物件費最大値テキスト"/>
        <xdr:cNvSpPr txBox="1"/>
      </xdr:nvSpPr>
      <xdr:spPr>
        <a:xfrm>
          <a:off x="4686300" y="8629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221,297</a:t>
          </a:r>
        </a:p>
      </xdr:txBody>
    </xdr:sp>
    <xdr:clientData/>
  </xdr:twoCellAnchor>
  <xdr:twoCellAnchor>
    <xdr:from>
      <xdr:col>6</xdr:col>
      <xdr:colOff>422275</xdr:colOff>
      <xdr:row>51</xdr:row>
      <xdr:rowOff>110490</xdr:rowOff>
    </xdr:from>
    <xdr:to>
      <xdr:col>6</xdr:col>
      <xdr:colOff>600075</xdr:colOff>
      <xdr:row>51</xdr:row>
      <xdr:rowOff>110490</xdr:rowOff>
    </xdr:to>
    <xdr:cxnSp macro="">
      <xdr:nvCxnSpPr>
        <xdr:cNvPr id="10359" name="直線コネクタ 119"/>
        <xdr:cNvCxnSpPr/>
      </xdr:nvCxnSpPr>
      <xdr:spPr>
        <a:xfrm>
          <a:off x="4546600" y="885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35560</xdr:rowOff>
    </xdr:from>
    <xdr:to>
      <xdr:col>6</xdr:col>
      <xdr:colOff>511810</xdr:colOff>
      <xdr:row>58</xdr:row>
      <xdr:rowOff>69850</xdr:rowOff>
    </xdr:to>
    <xdr:cxnSp macro="">
      <xdr:nvCxnSpPr>
        <xdr:cNvPr id="10360" name="直線コネクタ 120"/>
        <xdr:cNvCxnSpPr/>
      </xdr:nvCxnSpPr>
      <xdr:spPr>
        <a:xfrm flipV="1">
          <a:off x="3797300" y="9979660"/>
          <a:ext cx="83883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56</xdr:row>
      <xdr:rowOff>139065</xdr:rowOff>
    </xdr:from>
    <xdr:to>
      <xdr:col>7</xdr:col>
      <xdr:colOff>410210</xdr:colOff>
      <xdr:row>58</xdr:row>
      <xdr:rowOff>55245</xdr:rowOff>
    </xdr:to>
    <xdr:sp macro="" textlink="">
      <xdr:nvSpPr>
        <xdr:cNvPr id="10361" name="物件費平均値テキスト"/>
        <xdr:cNvSpPr txBox="1"/>
      </xdr:nvSpPr>
      <xdr:spPr>
        <a:xfrm>
          <a:off x="4686300" y="974026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78,928</a:t>
          </a:r>
        </a:p>
      </xdr:txBody>
    </xdr:sp>
    <xdr:clientData/>
  </xdr:twoCellAnchor>
  <xdr:twoCellAnchor>
    <xdr:from>
      <xdr:col>6</xdr:col>
      <xdr:colOff>460375</xdr:colOff>
      <xdr:row>57</xdr:row>
      <xdr:rowOff>116205</xdr:rowOff>
    </xdr:from>
    <xdr:to>
      <xdr:col>6</xdr:col>
      <xdr:colOff>561975</xdr:colOff>
      <xdr:row>58</xdr:row>
      <xdr:rowOff>46355</xdr:rowOff>
    </xdr:to>
    <xdr:sp macro="" textlink="">
      <xdr:nvSpPr>
        <xdr:cNvPr id="10362" name="フローチャート : 判断 122"/>
        <xdr:cNvSpPr/>
      </xdr:nvSpPr>
      <xdr:spPr>
        <a:xfrm>
          <a:off x="4584700" y="98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58</xdr:row>
      <xdr:rowOff>64135</xdr:rowOff>
    </xdr:from>
    <xdr:to>
      <xdr:col>5</xdr:col>
      <xdr:colOff>358775</xdr:colOff>
      <xdr:row>58</xdr:row>
      <xdr:rowOff>69850</xdr:rowOff>
    </xdr:to>
    <xdr:cxnSp macro="">
      <xdr:nvCxnSpPr>
        <xdr:cNvPr id="10363" name="直線コネクタ 123"/>
        <xdr:cNvCxnSpPr/>
      </xdr:nvCxnSpPr>
      <xdr:spPr>
        <a:xfrm>
          <a:off x="2908300" y="100082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92710</xdr:rowOff>
    </xdr:from>
    <xdr:to>
      <xdr:col>5</xdr:col>
      <xdr:colOff>409575</xdr:colOff>
      <xdr:row>58</xdr:row>
      <xdr:rowOff>22860</xdr:rowOff>
    </xdr:to>
    <xdr:sp macro="" textlink="">
      <xdr:nvSpPr>
        <xdr:cNvPr id="10364" name="フローチャート : 判断 124"/>
        <xdr:cNvSpPr/>
      </xdr:nvSpPr>
      <xdr:spPr>
        <a:xfrm>
          <a:off x="3746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56</xdr:row>
      <xdr:rowOff>39370</xdr:rowOff>
    </xdr:from>
    <xdr:to>
      <xdr:col>5</xdr:col>
      <xdr:colOff>625475</xdr:colOff>
      <xdr:row>57</xdr:row>
      <xdr:rowOff>127000</xdr:rowOff>
    </xdr:to>
    <xdr:sp macro="" textlink="">
      <xdr:nvSpPr>
        <xdr:cNvPr id="10365" name="テキスト ボックス 125"/>
        <xdr:cNvSpPr txBox="1"/>
      </xdr:nvSpPr>
      <xdr:spPr>
        <a:xfrm>
          <a:off x="3529965" y="964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82,034</a:t>
          </a:r>
        </a:p>
      </xdr:txBody>
    </xdr:sp>
    <xdr:clientData/>
  </xdr:twoCellAnchor>
  <xdr:twoCellAnchor>
    <xdr:from>
      <xdr:col>2</xdr:col>
      <xdr:colOff>638175</xdr:colOff>
      <xdr:row>58</xdr:row>
      <xdr:rowOff>64135</xdr:rowOff>
    </xdr:from>
    <xdr:to>
      <xdr:col>4</xdr:col>
      <xdr:colOff>155575</xdr:colOff>
      <xdr:row>58</xdr:row>
      <xdr:rowOff>92710</xdr:rowOff>
    </xdr:to>
    <xdr:cxnSp macro="">
      <xdr:nvCxnSpPr>
        <xdr:cNvPr id="10366" name="直線コネクタ 126"/>
        <xdr:cNvCxnSpPr/>
      </xdr:nvCxnSpPr>
      <xdr:spPr>
        <a:xfrm flipV="1">
          <a:off x="2019300" y="100082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21590</xdr:rowOff>
    </xdr:from>
    <xdr:to>
      <xdr:col>4</xdr:col>
      <xdr:colOff>206375</xdr:colOff>
      <xdr:row>58</xdr:row>
      <xdr:rowOff>123190</xdr:rowOff>
    </xdr:to>
    <xdr:sp macro="" textlink="">
      <xdr:nvSpPr>
        <xdr:cNvPr id="10367" name="フローチャート : 判断 127"/>
        <xdr:cNvSpPr/>
      </xdr:nvSpPr>
      <xdr:spPr>
        <a:xfrm>
          <a:off x="2857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58</xdr:row>
      <xdr:rowOff>114300</xdr:rowOff>
    </xdr:from>
    <xdr:to>
      <xdr:col>4</xdr:col>
      <xdr:colOff>422275</xdr:colOff>
      <xdr:row>60</xdr:row>
      <xdr:rowOff>30480</xdr:rowOff>
    </xdr:to>
    <xdr:sp macro="" textlink="">
      <xdr:nvSpPr>
        <xdr:cNvPr id="10368" name="テキスト ボックス 128"/>
        <xdr:cNvSpPr txBox="1"/>
      </xdr:nvSpPr>
      <xdr:spPr>
        <a:xfrm>
          <a:off x="2640965" y="10058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68,810</a:t>
          </a:r>
        </a:p>
      </xdr:txBody>
    </xdr:sp>
    <xdr:clientData/>
  </xdr:twoCellAnchor>
  <xdr:twoCellAnchor>
    <xdr:from>
      <xdr:col>1</xdr:col>
      <xdr:colOff>434975</xdr:colOff>
      <xdr:row>58</xdr:row>
      <xdr:rowOff>84455</xdr:rowOff>
    </xdr:from>
    <xdr:to>
      <xdr:col>2</xdr:col>
      <xdr:colOff>638175</xdr:colOff>
      <xdr:row>58</xdr:row>
      <xdr:rowOff>92710</xdr:rowOff>
    </xdr:to>
    <xdr:cxnSp macro="">
      <xdr:nvCxnSpPr>
        <xdr:cNvPr id="10369" name="直線コネクタ 129"/>
        <xdr:cNvCxnSpPr/>
      </xdr:nvCxnSpPr>
      <xdr:spPr>
        <a:xfrm>
          <a:off x="1130300" y="100285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19685</xdr:rowOff>
    </xdr:from>
    <xdr:to>
      <xdr:col>3</xdr:col>
      <xdr:colOff>3175</xdr:colOff>
      <xdr:row>58</xdr:row>
      <xdr:rowOff>121285</xdr:rowOff>
    </xdr:to>
    <xdr:sp macro="" textlink="">
      <xdr:nvSpPr>
        <xdr:cNvPr id="10370" name="フローチャート : 判断 130"/>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56</xdr:row>
      <xdr:rowOff>137795</xdr:rowOff>
    </xdr:from>
    <xdr:to>
      <xdr:col>3</xdr:col>
      <xdr:colOff>219075</xdr:colOff>
      <xdr:row>58</xdr:row>
      <xdr:rowOff>53975</xdr:rowOff>
    </xdr:to>
    <xdr:sp macro="" textlink="">
      <xdr:nvSpPr>
        <xdr:cNvPr id="10371" name="テキスト ボックス 131"/>
        <xdr:cNvSpPr txBox="1"/>
      </xdr:nvSpPr>
      <xdr:spPr>
        <a:xfrm>
          <a:off x="1751965" y="9738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69,067</a:t>
          </a:r>
        </a:p>
      </xdr:txBody>
    </xdr:sp>
    <xdr:clientData/>
  </xdr:twoCellAnchor>
  <xdr:twoCellAnchor>
    <xdr:from>
      <xdr:col>1</xdr:col>
      <xdr:colOff>384175</xdr:colOff>
      <xdr:row>58</xdr:row>
      <xdr:rowOff>64770</xdr:rowOff>
    </xdr:from>
    <xdr:to>
      <xdr:col>1</xdr:col>
      <xdr:colOff>485775</xdr:colOff>
      <xdr:row>58</xdr:row>
      <xdr:rowOff>166370</xdr:rowOff>
    </xdr:to>
    <xdr:sp macro="" textlink="">
      <xdr:nvSpPr>
        <xdr:cNvPr id="10372" name="フローチャート : 判断 132"/>
        <xdr:cNvSpPr/>
      </xdr:nvSpPr>
      <xdr:spPr>
        <a:xfrm>
          <a:off x="1079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58</xdr:row>
      <xdr:rowOff>157480</xdr:rowOff>
    </xdr:from>
    <xdr:to>
      <xdr:col>2</xdr:col>
      <xdr:colOff>15875</xdr:colOff>
      <xdr:row>60</xdr:row>
      <xdr:rowOff>73025</xdr:rowOff>
    </xdr:to>
    <xdr:sp macro="" textlink="">
      <xdr:nvSpPr>
        <xdr:cNvPr id="10373" name="テキスト ボックス 133"/>
        <xdr:cNvSpPr txBox="1"/>
      </xdr:nvSpPr>
      <xdr:spPr>
        <a:xfrm>
          <a:off x="862965" y="10101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63,206</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0374" name="テキスト ボックス 134"/>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0375" name="テキスト ボックス 135"/>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0376"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0377"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0378"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57</xdr:row>
      <xdr:rowOff>156210</xdr:rowOff>
    </xdr:from>
    <xdr:to>
      <xdr:col>6</xdr:col>
      <xdr:colOff>561975</xdr:colOff>
      <xdr:row>58</xdr:row>
      <xdr:rowOff>86360</xdr:rowOff>
    </xdr:to>
    <xdr:sp macro="" textlink="">
      <xdr:nvSpPr>
        <xdr:cNvPr id="10379" name="円/楕円 139"/>
        <xdr:cNvSpPr/>
      </xdr:nvSpPr>
      <xdr:spPr>
        <a:xfrm>
          <a:off x="45847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57</xdr:row>
      <xdr:rowOff>134620</xdr:rowOff>
    </xdr:from>
    <xdr:to>
      <xdr:col>7</xdr:col>
      <xdr:colOff>410210</xdr:colOff>
      <xdr:row>59</xdr:row>
      <xdr:rowOff>50165</xdr:rowOff>
    </xdr:to>
    <xdr:sp macro="" textlink="">
      <xdr:nvSpPr>
        <xdr:cNvPr id="10380" name="物件費該当値テキスト"/>
        <xdr:cNvSpPr txBox="1"/>
      </xdr:nvSpPr>
      <xdr:spPr>
        <a:xfrm>
          <a:off x="4686300" y="9907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73,633</a:t>
          </a:r>
        </a:p>
      </xdr:txBody>
    </xdr:sp>
    <xdr:clientData/>
  </xdr:twoCellAnchor>
  <xdr:twoCellAnchor>
    <xdr:from>
      <xdr:col>5</xdr:col>
      <xdr:colOff>307975</xdr:colOff>
      <xdr:row>58</xdr:row>
      <xdr:rowOff>19050</xdr:rowOff>
    </xdr:from>
    <xdr:to>
      <xdr:col>5</xdr:col>
      <xdr:colOff>409575</xdr:colOff>
      <xdr:row>58</xdr:row>
      <xdr:rowOff>120650</xdr:rowOff>
    </xdr:to>
    <xdr:sp macro="" textlink="">
      <xdr:nvSpPr>
        <xdr:cNvPr id="10381" name="円/楕円 141"/>
        <xdr:cNvSpPr/>
      </xdr:nvSpPr>
      <xdr:spPr>
        <a:xfrm>
          <a:off x="37465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58</xdr:row>
      <xdr:rowOff>111760</xdr:rowOff>
    </xdr:from>
    <xdr:to>
      <xdr:col>5</xdr:col>
      <xdr:colOff>625475</xdr:colOff>
      <xdr:row>60</xdr:row>
      <xdr:rowOff>27305</xdr:rowOff>
    </xdr:to>
    <xdr:sp macro="" textlink="">
      <xdr:nvSpPr>
        <xdr:cNvPr id="10382" name="テキスト ボックス 142"/>
        <xdr:cNvSpPr txBox="1"/>
      </xdr:nvSpPr>
      <xdr:spPr>
        <a:xfrm>
          <a:off x="3529965" y="10055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69,154</a:t>
          </a:r>
        </a:p>
      </xdr:txBody>
    </xdr:sp>
    <xdr:clientData/>
  </xdr:twoCellAnchor>
  <xdr:twoCellAnchor>
    <xdr:from>
      <xdr:col>4</xdr:col>
      <xdr:colOff>104775</xdr:colOff>
      <xdr:row>58</xdr:row>
      <xdr:rowOff>13335</xdr:rowOff>
    </xdr:from>
    <xdr:to>
      <xdr:col>4</xdr:col>
      <xdr:colOff>206375</xdr:colOff>
      <xdr:row>58</xdr:row>
      <xdr:rowOff>114935</xdr:rowOff>
    </xdr:to>
    <xdr:sp macro="" textlink="">
      <xdr:nvSpPr>
        <xdr:cNvPr id="10383" name="円/楕円 143"/>
        <xdr:cNvSpPr/>
      </xdr:nvSpPr>
      <xdr:spPr>
        <a:xfrm>
          <a:off x="2857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56</xdr:row>
      <xdr:rowOff>132080</xdr:rowOff>
    </xdr:from>
    <xdr:to>
      <xdr:col>4</xdr:col>
      <xdr:colOff>422275</xdr:colOff>
      <xdr:row>58</xdr:row>
      <xdr:rowOff>47625</xdr:rowOff>
    </xdr:to>
    <xdr:sp macro="" textlink="">
      <xdr:nvSpPr>
        <xdr:cNvPr id="10384" name="テキスト ボックス 144"/>
        <xdr:cNvSpPr txBox="1"/>
      </xdr:nvSpPr>
      <xdr:spPr>
        <a:xfrm>
          <a:off x="2640965" y="9733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69,956</a:t>
          </a:r>
        </a:p>
      </xdr:txBody>
    </xdr:sp>
    <xdr:clientData/>
  </xdr:twoCellAnchor>
  <xdr:twoCellAnchor>
    <xdr:from>
      <xdr:col>2</xdr:col>
      <xdr:colOff>587375</xdr:colOff>
      <xdr:row>58</xdr:row>
      <xdr:rowOff>41910</xdr:rowOff>
    </xdr:from>
    <xdr:to>
      <xdr:col>3</xdr:col>
      <xdr:colOff>3175</xdr:colOff>
      <xdr:row>58</xdr:row>
      <xdr:rowOff>143510</xdr:rowOff>
    </xdr:to>
    <xdr:sp macro="" textlink="">
      <xdr:nvSpPr>
        <xdr:cNvPr id="10385" name="円/楕円 145"/>
        <xdr:cNvSpPr/>
      </xdr:nvSpPr>
      <xdr:spPr>
        <a:xfrm>
          <a:off x="1968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58</xdr:row>
      <xdr:rowOff>134620</xdr:rowOff>
    </xdr:from>
    <xdr:to>
      <xdr:col>3</xdr:col>
      <xdr:colOff>219075</xdr:colOff>
      <xdr:row>60</xdr:row>
      <xdr:rowOff>50165</xdr:rowOff>
    </xdr:to>
    <xdr:sp macro="" textlink="">
      <xdr:nvSpPr>
        <xdr:cNvPr id="10386" name="テキスト ボックス 146"/>
        <xdr:cNvSpPr txBox="1"/>
      </xdr:nvSpPr>
      <xdr:spPr>
        <a:xfrm>
          <a:off x="1751965" y="10078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66,186</a:t>
          </a:r>
        </a:p>
      </xdr:txBody>
    </xdr:sp>
    <xdr:clientData/>
  </xdr:twoCellAnchor>
  <xdr:twoCellAnchor>
    <xdr:from>
      <xdr:col>1</xdr:col>
      <xdr:colOff>384175</xdr:colOff>
      <xdr:row>58</xdr:row>
      <xdr:rowOff>33655</xdr:rowOff>
    </xdr:from>
    <xdr:to>
      <xdr:col>1</xdr:col>
      <xdr:colOff>485775</xdr:colOff>
      <xdr:row>58</xdr:row>
      <xdr:rowOff>135255</xdr:rowOff>
    </xdr:to>
    <xdr:sp macro="" textlink="">
      <xdr:nvSpPr>
        <xdr:cNvPr id="10387" name="円/楕円 147"/>
        <xdr:cNvSpPr/>
      </xdr:nvSpPr>
      <xdr:spPr>
        <a:xfrm>
          <a:off x="1079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56</xdr:row>
      <xdr:rowOff>151765</xdr:rowOff>
    </xdr:from>
    <xdr:to>
      <xdr:col>2</xdr:col>
      <xdr:colOff>15875</xdr:colOff>
      <xdr:row>58</xdr:row>
      <xdr:rowOff>67945</xdr:rowOff>
    </xdr:to>
    <xdr:sp macro="" textlink="">
      <xdr:nvSpPr>
        <xdr:cNvPr id="10388" name="テキスト ボックス 148"/>
        <xdr:cNvSpPr txBox="1"/>
      </xdr:nvSpPr>
      <xdr:spPr>
        <a:xfrm>
          <a:off x="862965" y="9752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67,261</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0389"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0390"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0391"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3/12</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0392"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0393"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5,092</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0394"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0395"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3,708</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396"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0397" name="テキスト ボックス 157"/>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0398"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80</xdr:row>
      <xdr:rowOff>111760</xdr:rowOff>
    </xdr:from>
    <xdr:to>
      <xdr:col>1</xdr:col>
      <xdr:colOff>66675</xdr:colOff>
      <xdr:row>82</xdr:row>
      <xdr:rowOff>27305</xdr:rowOff>
    </xdr:to>
    <xdr:sp macro="" textlink="">
      <xdr:nvSpPr>
        <xdr:cNvPr id="10399" name="テキスト ボックス 159"/>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79</xdr:row>
      <xdr:rowOff>44450</xdr:rowOff>
    </xdr:from>
    <xdr:to>
      <xdr:col>7</xdr:col>
      <xdr:colOff>638175</xdr:colOff>
      <xdr:row>79</xdr:row>
      <xdr:rowOff>44450</xdr:rowOff>
    </xdr:to>
    <xdr:cxnSp macro="">
      <xdr:nvCxnSpPr>
        <xdr:cNvPr id="10400"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78</xdr:row>
      <xdr:rowOff>73660</xdr:rowOff>
    </xdr:from>
    <xdr:to>
      <xdr:col>1</xdr:col>
      <xdr:colOff>66675</xdr:colOff>
      <xdr:row>79</xdr:row>
      <xdr:rowOff>161290</xdr:rowOff>
    </xdr:to>
    <xdr:sp macro="" textlink="">
      <xdr:nvSpPr>
        <xdr:cNvPr id="10401" name="テキスト ボックス 161"/>
        <xdr:cNvSpPr txBox="1"/>
      </xdr:nvSpPr>
      <xdr:spPr>
        <a:xfrm>
          <a:off x="294005" y="13446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xdr:col>
      <xdr:colOff>66675</xdr:colOff>
      <xdr:row>77</xdr:row>
      <xdr:rowOff>6350</xdr:rowOff>
    </xdr:from>
    <xdr:to>
      <xdr:col>7</xdr:col>
      <xdr:colOff>638175</xdr:colOff>
      <xdr:row>77</xdr:row>
      <xdr:rowOff>6350</xdr:rowOff>
    </xdr:to>
    <xdr:cxnSp macro="">
      <xdr:nvCxnSpPr>
        <xdr:cNvPr id="10402"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76</xdr:row>
      <xdr:rowOff>35560</xdr:rowOff>
    </xdr:from>
    <xdr:to>
      <xdr:col>1</xdr:col>
      <xdr:colOff>66675</xdr:colOff>
      <xdr:row>77</xdr:row>
      <xdr:rowOff>123190</xdr:rowOff>
    </xdr:to>
    <xdr:sp macro="" textlink="">
      <xdr:nvSpPr>
        <xdr:cNvPr id="10403" name="テキスト ボックス 163"/>
        <xdr:cNvSpPr txBox="1"/>
      </xdr:nvSpPr>
      <xdr:spPr>
        <a:xfrm>
          <a:off x="294005" y="1306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1</xdr:col>
      <xdr:colOff>66675</xdr:colOff>
      <xdr:row>74</xdr:row>
      <xdr:rowOff>139700</xdr:rowOff>
    </xdr:from>
    <xdr:to>
      <xdr:col>7</xdr:col>
      <xdr:colOff>638175</xdr:colOff>
      <xdr:row>74</xdr:row>
      <xdr:rowOff>139700</xdr:rowOff>
    </xdr:to>
    <xdr:cxnSp macro="">
      <xdr:nvCxnSpPr>
        <xdr:cNvPr id="10404"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73</xdr:row>
      <xdr:rowOff>168910</xdr:rowOff>
    </xdr:from>
    <xdr:to>
      <xdr:col>1</xdr:col>
      <xdr:colOff>66675</xdr:colOff>
      <xdr:row>75</xdr:row>
      <xdr:rowOff>84455</xdr:rowOff>
    </xdr:to>
    <xdr:sp macro="" textlink="">
      <xdr:nvSpPr>
        <xdr:cNvPr id="10405" name="テキスト ボックス 165"/>
        <xdr:cNvSpPr txBox="1"/>
      </xdr:nvSpPr>
      <xdr:spPr>
        <a:xfrm>
          <a:off x="294005" y="12684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1</xdr:col>
      <xdr:colOff>66675</xdr:colOff>
      <xdr:row>72</xdr:row>
      <xdr:rowOff>101600</xdr:rowOff>
    </xdr:from>
    <xdr:to>
      <xdr:col>7</xdr:col>
      <xdr:colOff>638175</xdr:colOff>
      <xdr:row>72</xdr:row>
      <xdr:rowOff>101600</xdr:rowOff>
    </xdr:to>
    <xdr:cxnSp macro="">
      <xdr:nvCxnSpPr>
        <xdr:cNvPr id="10406"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71</xdr:row>
      <xdr:rowOff>130810</xdr:rowOff>
    </xdr:from>
    <xdr:to>
      <xdr:col>1</xdr:col>
      <xdr:colOff>66675</xdr:colOff>
      <xdr:row>73</xdr:row>
      <xdr:rowOff>46990</xdr:rowOff>
    </xdr:to>
    <xdr:sp macro="" textlink="">
      <xdr:nvSpPr>
        <xdr:cNvPr id="10407" name="テキスト ボックス 167"/>
        <xdr:cNvSpPr txBox="1"/>
      </xdr:nvSpPr>
      <xdr:spPr>
        <a:xfrm>
          <a:off x="294005" y="12303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a:t>
          </a:r>
        </a:p>
      </xdr:txBody>
    </xdr:sp>
    <xdr:clientData/>
  </xdr:twoCellAnchor>
  <xdr:twoCellAnchor>
    <xdr:from>
      <xdr:col>1</xdr:col>
      <xdr:colOff>66675</xdr:colOff>
      <xdr:row>70</xdr:row>
      <xdr:rowOff>63500</xdr:rowOff>
    </xdr:from>
    <xdr:to>
      <xdr:col>7</xdr:col>
      <xdr:colOff>638175</xdr:colOff>
      <xdr:row>70</xdr:row>
      <xdr:rowOff>63500</xdr:rowOff>
    </xdr:to>
    <xdr:cxnSp macro="">
      <xdr:nvCxnSpPr>
        <xdr:cNvPr id="10408"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69</xdr:row>
      <xdr:rowOff>92710</xdr:rowOff>
    </xdr:from>
    <xdr:to>
      <xdr:col>1</xdr:col>
      <xdr:colOff>66675</xdr:colOff>
      <xdr:row>71</xdr:row>
      <xdr:rowOff>8890</xdr:rowOff>
    </xdr:to>
    <xdr:sp macro="" textlink="">
      <xdr:nvSpPr>
        <xdr:cNvPr id="10409"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0410"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67</xdr:row>
      <xdr:rowOff>54610</xdr:rowOff>
    </xdr:from>
    <xdr:to>
      <xdr:col>1</xdr:col>
      <xdr:colOff>66675</xdr:colOff>
      <xdr:row>68</xdr:row>
      <xdr:rowOff>141605</xdr:rowOff>
    </xdr:to>
    <xdr:sp macro="" textlink="">
      <xdr:nvSpPr>
        <xdr:cNvPr id="10411" name="テキスト ボックス 171"/>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41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70</xdr:row>
      <xdr:rowOff>112395</xdr:rowOff>
    </xdr:from>
    <xdr:to>
      <xdr:col>6</xdr:col>
      <xdr:colOff>510540</xdr:colOff>
      <xdr:row>79</xdr:row>
      <xdr:rowOff>89535</xdr:rowOff>
    </xdr:to>
    <xdr:cxnSp macro="">
      <xdr:nvCxnSpPr>
        <xdr:cNvPr id="10413" name="直線コネクタ 173"/>
        <xdr:cNvCxnSpPr/>
      </xdr:nvCxnSpPr>
      <xdr:spPr>
        <a:xfrm flipV="1">
          <a:off x="4633595" y="1211389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79</xdr:row>
      <xdr:rowOff>93345</xdr:rowOff>
    </xdr:from>
    <xdr:to>
      <xdr:col>7</xdr:col>
      <xdr:colOff>345440</xdr:colOff>
      <xdr:row>81</xdr:row>
      <xdr:rowOff>9525</xdr:rowOff>
    </xdr:to>
    <xdr:sp macro="" textlink="">
      <xdr:nvSpPr>
        <xdr:cNvPr id="10414" name="維持補修費最小値テキスト"/>
        <xdr:cNvSpPr txBox="1"/>
      </xdr:nvSpPr>
      <xdr:spPr>
        <a:xfrm>
          <a:off x="4686300" y="13637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1,763</a:t>
          </a:r>
        </a:p>
      </xdr:txBody>
    </xdr:sp>
    <xdr:clientData/>
  </xdr:twoCellAnchor>
  <xdr:twoCellAnchor>
    <xdr:from>
      <xdr:col>6</xdr:col>
      <xdr:colOff>422275</xdr:colOff>
      <xdr:row>79</xdr:row>
      <xdr:rowOff>89535</xdr:rowOff>
    </xdr:from>
    <xdr:to>
      <xdr:col>6</xdr:col>
      <xdr:colOff>600075</xdr:colOff>
      <xdr:row>79</xdr:row>
      <xdr:rowOff>89535</xdr:rowOff>
    </xdr:to>
    <xdr:cxnSp macro="">
      <xdr:nvCxnSpPr>
        <xdr:cNvPr id="10415" name="直線コネクタ 175"/>
        <xdr:cNvCxnSpPr/>
      </xdr:nvCxnSpPr>
      <xdr:spPr>
        <a:xfrm>
          <a:off x="4546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69</xdr:row>
      <xdr:rowOff>59055</xdr:rowOff>
    </xdr:from>
    <xdr:to>
      <xdr:col>7</xdr:col>
      <xdr:colOff>345440</xdr:colOff>
      <xdr:row>70</xdr:row>
      <xdr:rowOff>146685</xdr:rowOff>
    </xdr:to>
    <xdr:sp macro="" textlink="">
      <xdr:nvSpPr>
        <xdr:cNvPr id="10416" name="維持補修費最大値テキスト"/>
        <xdr:cNvSpPr txBox="1"/>
      </xdr:nvSpPr>
      <xdr:spPr>
        <a:xfrm>
          <a:off x="4686300" y="11889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9,742</a:t>
          </a:r>
        </a:p>
      </xdr:txBody>
    </xdr:sp>
    <xdr:clientData/>
  </xdr:twoCellAnchor>
  <xdr:twoCellAnchor>
    <xdr:from>
      <xdr:col>6</xdr:col>
      <xdr:colOff>422275</xdr:colOff>
      <xdr:row>70</xdr:row>
      <xdr:rowOff>112395</xdr:rowOff>
    </xdr:from>
    <xdr:to>
      <xdr:col>6</xdr:col>
      <xdr:colOff>600075</xdr:colOff>
      <xdr:row>70</xdr:row>
      <xdr:rowOff>112395</xdr:rowOff>
    </xdr:to>
    <xdr:cxnSp macro="">
      <xdr:nvCxnSpPr>
        <xdr:cNvPr id="10417" name="直線コネクタ 177"/>
        <xdr:cNvCxnSpPr/>
      </xdr:nvCxnSpPr>
      <xdr:spPr>
        <a:xfrm>
          <a:off x="4546600" y="1211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69</xdr:row>
      <xdr:rowOff>163830</xdr:rowOff>
    </xdr:from>
    <xdr:to>
      <xdr:col>6</xdr:col>
      <xdr:colOff>511810</xdr:colOff>
      <xdr:row>71</xdr:row>
      <xdr:rowOff>106680</xdr:rowOff>
    </xdr:to>
    <xdr:cxnSp macro="">
      <xdr:nvCxnSpPr>
        <xdr:cNvPr id="10418" name="直線コネクタ 178"/>
        <xdr:cNvCxnSpPr/>
      </xdr:nvCxnSpPr>
      <xdr:spPr>
        <a:xfrm>
          <a:off x="3797300" y="11993880"/>
          <a:ext cx="838835"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75</xdr:row>
      <xdr:rowOff>33655</xdr:rowOff>
    </xdr:from>
    <xdr:to>
      <xdr:col>7</xdr:col>
      <xdr:colOff>345440</xdr:colOff>
      <xdr:row>76</xdr:row>
      <xdr:rowOff>120650</xdr:rowOff>
    </xdr:to>
    <xdr:sp macro="" textlink="">
      <xdr:nvSpPr>
        <xdr:cNvPr id="10419" name="維持補修費平均値テキスト"/>
        <xdr:cNvSpPr txBox="1"/>
      </xdr:nvSpPr>
      <xdr:spPr>
        <a:xfrm>
          <a:off x="4686300" y="1289240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5,278</a:t>
          </a:r>
        </a:p>
      </xdr:txBody>
    </xdr:sp>
    <xdr:clientData/>
  </xdr:twoCellAnchor>
  <xdr:twoCellAnchor>
    <xdr:from>
      <xdr:col>6</xdr:col>
      <xdr:colOff>460375</xdr:colOff>
      <xdr:row>75</xdr:row>
      <xdr:rowOff>55245</xdr:rowOff>
    </xdr:from>
    <xdr:to>
      <xdr:col>6</xdr:col>
      <xdr:colOff>561975</xdr:colOff>
      <xdr:row>75</xdr:row>
      <xdr:rowOff>156845</xdr:rowOff>
    </xdr:to>
    <xdr:sp macro="" textlink="">
      <xdr:nvSpPr>
        <xdr:cNvPr id="10420" name="フローチャート : 判断 180"/>
        <xdr:cNvSpPr/>
      </xdr:nvSpPr>
      <xdr:spPr>
        <a:xfrm>
          <a:off x="45847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69</xdr:row>
      <xdr:rowOff>163830</xdr:rowOff>
    </xdr:from>
    <xdr:to>
      <xdr:col>5</xdr:col>
      <xdr:colOff>358775</xdr:colOff>
      <xdr:row>70</xdr:row>
      <xdr:rowOff>4445</xdr:rowOff>
    </xdr:to>
    <xdr:cxnSp macro="">
      <xdr:nvCxnSpPr>
        <xdr:cNvPr id="10421" name="直線コネクタ 181"/>
        <xdr:cNvCxnSpPr/>
      </xdr:nvCxnSpPr>
      <xdr:spPr>
        <a:xfrm flipV="1">
          <a:off x="2908300" y="119938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171450</xdr:rowOff>
    </xdr:from>
    <xdr:to>
      <xdr:col>5</xdr:col>
      <xdr:colOff>409575</xdr:colOff>
      <xdr:row>75</xdr:row>
      <xdr:rowOff>101600</xdr:rowOff>
    </xdr:to>
    <xdr:sp macro="" textlink="">
      <xdr:nvSpPr>
        <xdr:cNvPr id="10422" name="フローチャート : 判断 182"/>
        <xdr:cNvSpPr/>
      </xdr:nvSpPr>
      <xdr:spPr>
        <a:xfrm>
          <a:off x="37465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75</xdr:row>
      <xdr:rowOff>92710</xdr:rowOff>
    </xdr:from>
    <xdr:to>
      <xdr:col>5</xdr:col>
      <xdr:colOff>593725</xdr:colOff>
      <xdr:row>77</xdr:row>
      <xdr:rowOff>8890</xdr:rowOff>
    </xdr:to>
    <xdr:sp macro="" textlink="">
      <xdr:nvSpPr>
        <xdr:cNvPr id="10423" name="テキスト ボックス 183"/>
        <xdr:cNvSpPr txBox="1"/>
      </xdr:nvSpPr>
      <xdr:spPr>
        <a:xfrm>
          <a:off x="3562350" y="12951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5,568</a:t>
          </a:r>
        </a:p>
      </xdr:txBody>
    </xdr:sp>
    <xdr:clientData/>
  </xdr:twoCellAnchor>
  <xdr:twoCellAnchor>
    <xdr:from>
      <xdr:col>2</xdr:col>
      <xdr:colOff>638175</xdr:colOff>
      <xdr:row>70</xdr:row>
      <xdr:rowOff>4445</xdr:rowOff>
    </xdr:from>
    <xdr:to>
      <xdr:col>4</xdr:col>
      <xdr:colOff>155575</xdr:colOff>
      <xdr:row>72</xdr:row>
      <xdr:rowOff>7620</xdr:rowOff>
    </xdr:to>
    <xdr:cxnSp macro="">
      <xdr:nvCxnSpPr>
        <xdr:cNvPr id="10424" name="直線コネクタ 184"/>
        <xdr:cNvCxnSpPr/>
      </xdr:nvCxnSpPr>
      <xdr:spPr>
        <a:xfrm flipV="1">
          <a:off x="2019300" y="12005945"/>
          <a:ext cx="8890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60325</xdr:rowOff>
    </xdr:from>
    <xdr:to>
      <xdr:col>4</xdr:col>
      <xdr:colOff>206375</xdr:colOff>
      <xdr:row>75</xdr:row>
      <xdr:rowOff>161925</xdr:rowOff>
    </xdr:to>
    <xdr:sp macro="" textlink="">
      <xdr:nvSpPr>
        <xdr:cNvPr id="10425" name="フローチャート : 判断 185"/>
        <xdr:cNvSpPr/>
      </xdr:nvSpPr>
      <xdr:spPr>
        <a:xfrm>
          <a:off x="28575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75</xdr:row>
      <xdr:rowOff>153035</xdr:rowOff>
    </xdr:from>
    <xdr:to>
      <xdr:col>4</xdr:col>
      <xdr:colOff>390525</xdr:colOff>
      <xdr:row>77</xdr:row>
      <xdr:rowOff>69215</xdr:rowOff>
    </xdr:to>
    <xdr:sp macro="" textlink="">
      <xdr:nvSpPr>
        <xdr:cNvPr id="10426" name="テキスト ボックス 186"/>
        <xdr:cNvSpPr txBox="1"/>
      </xdr:nvSpPr>
      <xdr:spPr>
        <a:xfrm>
          <a:off x="2673350" y="13011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5,249</a:t>
          </a:r>
        </a:p>
      </xdr:txBody>
    </xdr:sp>
    <xdr:clientData/>
  </xdr:twoCellAnchor>
  <xdr:twoCellAnchor>
    <xdr:from>
      <xdr:col>1</xdr:col>
      <xdr:colOff>434975</xdr:colOff>
      <xdr:row>72</xdr:row>
      <xdr:rowOff>7620</xdr:rowOff>
    </xdr:from>
    <xdr:to>
      <xdr:col>2</xdr:col>
      <xdr:colOff>638175</xdr:colOff>
      <xdr:row>72</xdr:row>
      <xdr:rowOff>112395</xdr:rowOff>
    </xdr:to>
    <xdr:cxnSp macro="">
      <xdr:nvCxnSpPr>
        <xdr:cNvPr id="10427" name="直線コネクタ 187"/>
        <xdr:cNvCxnSpPr/>
      </xdr:nvCxnSpPr>
      <xdr:spPr>
        <a:xfrm flipV="1">
          <a:off x="1130300" y="1235202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162560</xdr:rowOff>
    </xdr:from>
    <xdr:to>
      <xdr:col>3</xdr:col>
      <xdr:colOff>3175</xdr:colOff>
      <xdr:row>76</xdr:row>
      <xdr:rowOff>92710</xdr:rowOff>
    </xdr:to>
    <xdr:sp macro="" textlink="">
      <xdr:nvSpPr>
        <xdr:cNvPr id="10428" name="フローチャート : 判断 188"/>
        <xdr:cNvSpPr/>
      </xdr:nvSpPr>
      <xdr:spPr>
        <a:xfrm>
          <a:off x="1968500" y="1302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76</xdr:row>
      <xdr:rowOff>83820</xdr:rowOff>
    </xdr:from>
    <xdr:to>
      <xdr:col>3</xdr:col>
      <xdr:colOff>186055</xdr:colOff>
      <xdr:row>77</xdr:row>
      <xdr:rowOff>171450</xdr:rowOff>
    </xdr:to>
    <xdr:sp macro="" textlink="">
      <xdr:nvSpPr>
        <xdr:cNvPr id="10429" name="テキスト ボックス 189"/>
        <xdr:cNvSpPr txBox="1"/>
      </xdr:nvSpPr>
      <xdr:spPr>
        <a:xfrm>
          <a:off x="1783715" y="1311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4,715</a:t>
          </a:r>
        </a:p>
      </xdr:txBody>
    </xdr:sp>
    <xdr:clientData/>
  </xdr:twoCellAnchor>
  <xdr:twoCellAnchor>
    <xdr:from>
      <xdr:col>1</xdr:col>
      <xdr:colOff>384175</xdr:colOff>
      <xdr:row>76</xdr:row>
      <xdr:rowOff>34925</xdr:rowOff>
    </xdr:from>
    <xdr:to>
      <xdr:col>1</xdr:col>
      <xdr:colOff>485775</xdr:colOff>
      <xdr:row>76</xdr:row>
      <xdr:rowOff>136525</xdr:rowOff>
    </xdr:to>
    <xdr:sp macro="" textlink="">
      <xdr:nvSpPr>
        <xdr:cNvPr id="10430" name="フローチャート : 判断 190"/>
        <xdr:cNvSpPr/>
      </xdr:nvSpPr>
      <xdr:spPr>
        <a:xfrm>
          <a:off x="10795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76</xdr:row>
      <xdr:rowOff>127635</xdr:rowOff>
    </xdr:from>
    <xdr:to>
      <xdr:col>1</xdr:col>
      <xdr:colOff>669290</xdr:colOff>
      <xdr:row>78</xdr:row>
      <xdr:rowOff>43815</xdr:rowOff>
    </xdr:to>
    <xdr:sp macro="" textlink="">
      <xdr:nvSpPr>
        <xdr:cNvPr id="10431" name="テキスト ボックス 191"/>
        <xdr:cNvSpPr txBox="1"/>
      </xdr:nvSpPr>
      <xdr:spPr>
        <a:xfrm>
          <a:off x="895350" y="13157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4,484</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0432" name="テキスト ボックス 192"/>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0433" name="テキスト ボックス 193"/>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0434"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0435"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0436"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71</xdr:row>
      <xdr:rowOff>55880</xdr:rowOff>
    </xdr:from>
    <xdr:to>
      <xdr:col>6</xdr:col>
      <xdr:colOff>561975</xdr:colOff>
      <xdr:row>71</xdr:row>
      <xdr:rowOff>157480</xdr:rowOff>
    </xdr:to>
    <xdr:sp macro="" textlink="">
      <xdr:nvSpPr>
        <xdr:cNvPr id="10437" name="円/楕円 197"/>
        <xdr:cNvSpPr/>
      </xdr:nvSpPr>
      <xdr:spPr>
        <a:xfrm>
          <a:off x="4584700" y="122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70</xdr:row>
      <xdr:rowOff>78740</xdr:rowOff>
    </xdr:from>
    <xdr:to>
      <xdr:col>7</xdr:col>
      <xdr:colOff>345440</xdr:colOff>
      <xdr:row>71</xdr:row>
      <xdr:rowOff>166370</xdr:rowOff>
    </xdr:to>
    <xdr:sp macro="" textlink="">
      <xdr:nvSpPr>
        <xdr:cNvPr id="10438" name="維持補修費該当値テキスト"/>
        <xdr:cNvSpPr txBox="1"/>
      </xdr:nvSpPr>
      <xdr:spPr>
        <a:xfrm>
          <a:off x="4686300" y="12080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8,872</a:t>
          </a:r>
        </a:p>
      </xdr:txBody>
    </xdr:sp>
    <xdr:clientData/>
  </xdr:twoCellAnchor>
  <xdr:twoCellAnchor>
    <xdr:from>
      <xdr:col>5</xdr:col>
      <xdr:colOff>307975</xdr:colOff>
      <xdr:row>69</xdr:row>
      <xdr:rowOff>113030</xdr:rowOff>
    </xdr:from>
    <xdr:to>
      <xdr:col>5</xdr:col>
      <xdr:colOff>409575</xdr:colOff>
      <xdr:row>70</xdr:row>
      <xdr:rowOff>43180</xdr:rowOff>
    </xdr:to>
    <xdr:sp macro="" textlink="">
      <xdr:nvSpPr>
        <xdr:cNvPr id="10439" name="円/楕円 199"/>
        <xdr:cNvSpPr/>
      </xdr:nvSpPr>
      <xdr:spPr>
        <a:xfrm>
          <a:off x="3746500" y="119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68</xdr:row>
      <xdr:rowOff>59690</xdr:rowOff>
    </xdr:from>
    <xdr:to>
      <xdr:col>5</xdr:col>
      <xdr:colOff>625475</xdr:colOff>
      <xdr:row>69</xdr:row>
      <xdr:rowOff>147320</xdr:rowOff>
    </xdr:to>
    <xdr:sp macro="" textlink="">
      <xdr:nvSpPr>
        <xdr:cNvPr id="10440" name="テキスト ボックス 200"/>
        <xdr:cNvSpPr txBox="1"/>
      </xdr:nvSpPr>
      <xdr:spPr>
        <a:xfrm>
          <a:off x="3529965" y="11718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10,374</a:t>
          </a:r>
        </a:p>
      </xdr:txBody>
    </xdr:sp>
    <xdr:clientData/>
  </xdr:twoCellAnchor>
  <xdr:twoCellAnchor>
    <xdr:from>
      <xdr:col>4</xdr:col>
      <xdr:colOff>104775</xdr:colOff>
      <xdr:row>69</xdr:row>
      <xdr:rowOff>125095</xdr:rowOff>
    </xdr:from>
    <xdr:to>
      <xdr:col>4</xdr:col>
      <xdr:colOff>206375</xdr:colOff>
      <xdr:row>70</xdr:row>
      <xdr:rowOff>55245</xdr:rowOff>
    </xdr:to>
    <xdr:sp macro="" textlink="">
      <xdr:nvSpPr>
        <xdr:cNvPr id="10441" name="円/楕円 201"/>
        <xdr:cNvSpPr/>
      </xdr:nvSpPr>
      <xdr:spPr>
        <a:xfrm>
          <a:off x="2857500" y="119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68</xdr:row>
      <xdr:rowOff>71755</xdr:rowOff>
    </xdr:from>
    <xdr:to>
      <xdr:col>4</xdr:col>
      <xdr:colOff>422275</xdr:colOff>
      <xdr:row>69</xdr:row>
      <xdr:rowOff>159385</xdr:rowOff>
    </xdr:to>
    <xdr:sp macro="" textlink="">
      <xdr:nvSpPr>
        <xdr:cNvPr id="10442" name="テキスト ボックス 202"/>
        <xdr:cNvSpPr txBox="1"/>
      </xdr:nvSpPr>
      <xdr:spPr>
        <a:xfrm>
          <a:off x="2640965" y="11730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10,311</a:t>
          </a:r>
        </a:p>
      </xdr:txBody>
    </xdr:sp>
    <xdr:clientData/>
  </xdr:twoCellAnchor>
  <xdr:twoCellAnchor>
    <xdr:from>
      <xdr:col>2</xdr:col>
      <xdr:colOff>587375</xdr:colOff>
      <xdr:row>71</xdr:row>
      <xdr:rowOff>128270</xdr:rowOff>
    </xdr:from>
    <xdr:to>
      <xdr:col>3</xdr:col>
      <xdr:colOff>3175</xdr:colOff>
      <xdr:row>72</xdr:row>
      <xdr:rowOff>58420</xdr:rowOff>
    </xdr:to>
    <xdr:sp macro="" textlink="">
      <xdr:nvSpPr>
        <xdr:cNvPr id="10443" name="円/楕円 203"/>
        <xdr:cNvSpPr/>
      </xdr:nvSpPr>
      <xdr:spPr>
        <a:xfrm>
          <a:off x="1968500" y="1230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70</xdr:row>
      <xdr:rowOff>74930</xdr:rowOff>
    </xdr:from>
    <xdr:to>
      <xdr:col>3</xdr:col>
      <xdr:colOff>186055</xdr:colOff>
      <xdr:row>71</xdr:row>
      <xdr:rowOff>161925</xdr:rowOff>
    </xdr:to>
    <xdr:sp macro="" textlink="">
      <xdr:nvSpPr>
        <xdr:cNvPr id="10444" name="テキスト ボックス 204"/>
        <xdr:cNvSpPr txBox="1"/>
      </xdr:nvSpPr>
      <xdr:spPr>
        <a:xfrm>
          <a:off x="1783715" y="12076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8,495</a:t>
          </a:r>
        </a:p>
      </xdr:txBody>
    </xdr:sp>
    <xdr:clientData/>
  </xdr:twoCellAnchor>
  <xdr:twoCellAnchor>
    <xdr:from>
      <xdr:col>1</xdr:col>
      <xdr:colOff>384175</xdr:colOff>
      <xdr:row>72</xdr:row>
      <xdr:rowOff>61595</xdr:rowOff>
    </xdr:from>
    <xdr:to>
      <xdr:col>1</xdr:col>
      <xdr:colOff>485775</xdr:colOff>
      <xdr:row>72</xdr:row>
      <xdr:rowOff>163195</xdr:rowOff>
    </xdr:to>
    <xdr:sp macro="" textlink="">
      <xdr:nvSpPr>
        <xdr:cNvPr id="10445" name="円/楕円 205"/>
        <xdr:cNvSpPr/>
      </xdr:nvSpPr>
      <xdr:spPr>
        <a:xfrm>
          <a:off x="1079500" y="124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71</xdr:row>
      <xdr:rowOff>8255</xdr:rowOff>
    </xdr:from>
    <xdr:to>
      <xdr:col>1</xdr:col>
      <xdr:colOff>669290</xdr:colOff>
      <xdr:row>72</xdr:row>
      <xdr:rowOff>95250</xdr:rowOff>
    </xdr:to>
    <xdr:sp macro="" textlink="">
      <xdr:nvSpPr>
        <xdr:cNvPr id="10446" name="テキスト ボックス 206"/>
        <xdr:cNvSpPr txBox="1"/>
      </xdr:nvSpPr>
      <xdr:spPr>
        <a:xfrm>
          <a:off x="895350" y="12181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7,944</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0447"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0448"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0449"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0450"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0451"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100,991</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0452"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0453"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78,880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54"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0455" name="テキスト ボックス 215"/>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0456"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100</xdr:row>
      <xdr:rowOff>111760</xdr:rowOff>
    </xdr:from>
    <xdr:to>
      <xdr:col>1</xdr:col>
      <xdr:colOff>66675</xdr:colOff>
      <xdr:row>102</xdr:row>
      <xdr:rowOff>27305</xdr:rowOff>
    </xdr:to>
    <xdr:sp macro="" textlink="">
      <xdr:nvSpPr>
        <xdr:cNvPr id="10457" name="テキスト ボックス 217"/>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99</xdr:row>
      <xdr:rowOff>44450</xdr:rowOff>
    </xdr:from>
    <xdr:to>
      <xdr:col>7</xdr:col>
      <xdr:colOff>638175</xdr:colOff>
      <xdr:row>99</xdr:row>
      <xdr:rowOff>44450</xdr:rowOff>
    </xdr:to>
    <xdr:cxnSp macro="">
      <xdr:nvCxnSpPr>
        <xdr:cNvPr id="10458"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98</xdr:row>
      <xdr:rowOff>73660</xdr:rowOff>
    </xdr:from>
    <xdr:to>
      <xdr:col>1</xdr:col>
      <xdr:colOff>66675</xdr:colOff>
      <xdr:row>99</xdr:row>
      <xdr:rowOff>161290</xdr:rowOff>
    </xdr:to>
    <xdr:sp macro="" textlink="">
      <xdr:nvSpPr>
        <xdr:cNvPr id="10459"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66675</xdr:colOff>
      <xdr:row>97</xdr:row>
      <xdr:rowOff>6350</xdr:rowOff>
    </xdr:from>
    <xdr:to>
      <xdr:col>7</xdr:col>
      <xdr:colOff>638175</xdr:colOff>
      <xdr:row>97</xdr:row>
      <xdr:rowOff>6350</xdr:rowOff>
    </xdr:to>
    <xdr:cxnSp macro="">
      <xdr:nvCxnSpPr>
        <xdr:cNvPr id="10460"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96</xdr:row>
      <xdr:rowOff>35560</xdr:rowOff>
    </xdr:from>
    <xdr:to>
      <xdr:col>1</xdr:col>
      <xdr:colOff>66675</xdr:colOff>
      <xdr:row>97</xdr:row>
      <xdr:rowOff>123190</xdr:rowOff>
    </xdr:to>
    <xdr:sp macro="" textlink="">
      <xdr:nvSpPr>
        <xdr:cNvPr id="10461"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94</xdr:row>
      <xdr:rowOff>139700</xdr:rowOff>
    </xdr:from>
    <xdr:to>
      <xdr:col>7</xdr:col>
      <xdr:colOff>638175</xdr:colOff>
      <xdr:row>94</xdr:row>
      <xdr:rowOff>139700</xdr:rowOff>
    </xdr:to>
    <xdr:cxnSp macro="">
      <xdr:nvCxnSpPr>
        <xdr:cNvPr id="10462"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93</xdr:row>
      <xdr:rowOff>168910</xdr:rowOff>
    </xdr:from>
    <xdr:to>
      <xdr:col>1</xdr:col>
      <xdr:colOff>66675</xdr:colOff>
      <xdr:row>95</xdr:row>
      <xdr:rowOff>84455</xdr:rowOff>
    </xdr:to>
    <xdr:sp macro="" textlink="">
      <xdr:nvSpPr>
        <xdr:cNvPr id="10463"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xdr:col>
      <xdr:colOff>66675</xdr:colOff>
      <xdr:row>92</xdr:row>
      <xdr:rowOff>101600</xdr:rowOff>
    </xdr:from>
    <xdr:to>
      <xdr:col>7</xdr:col>
      <xdr:colOff>638175</xdr:colOff>
      <xdr:row>92</xdr:row>
      <xdr:rowOff>101600</xdr:rowOff>
    </xdr:to>
    <xdr:cxnSp macro="">
      <xdr:nvCxnSpPr>
        <xdr:cNvPr id="10464"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91</xdr:row>
      <xdr:rowOff>130810</xdr:rowOff>
    </xdr:from>
    <xdr:to>
      <xdr:col>1</xdr:col>
      <xdr:colOff>66675</xdr:colOff>
      <xdr:row>93</xdr:row>
      <xdr:rowOff>46990</xdr:rowOff>
    </xdr:to>
    <xdr:sp macro="" textlink="">
      <xdr:nvSpPr>
        <xdr:cNvPr id="10465" name="テキスト ボックス 225"/>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66675</xdr:colOff>
      <xdr:row>90</xdr:row>
      <xdr:rowOff>63500</xdr:rowOff>
    </xdr:from>
    <xdr:to>
      <xdr:col>7</xdr:col>
      <xdr:colOff>638175</xdr:colOff>
      <xdr:row>90</xdr:row>
      <xdr:rowOff>63500</xdr:rowOff>
    </xdr:to>
    <xdr:cxnSp macro="">
      <xdr:nvCxnSpPr>
        <xdr:cNvPr id="10466"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89</xdr:row>
      <xdr:rowOff>92710</xdr:rowOff>
    </xdr:from>
    <xdr:to>
      <xdr:col>1</xdr:col>
      <xdr:colOff>66675</xdr:colOff>
      <xdr:row>91</xdr:row>
      <xdr:rowOff>8890</xdr:rowOff>
    </xdr:to>
    <xdr:sp macro="" textlink="">
      <xdr:nvSpPr>
        <xdr:cNvPr id="10467" name="テキスト ボックス 227"/>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0468"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0469" name="テキスト ボックス 229"/>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7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89</xdr:row>
      <xdr:rowOff>150495</xdr:rowOff>
    </xdr:from>
    <xdr:to>
      <xdr:col>6</xdr:col>
      <xdr:colOff>510540</xdr:colOff>
      <xdr:row>97</xdr:row>
      <xdr:rowOff>143510</xdr:rowOff>
    </xdr:to>
    <xdr:cxnSp macro="">
      <xdr:nvCxnSpPr>
        <xdr:cNvPr id="10471" name="直線コネクタ 231"/>
        <xdr:cNvCxnSpPr/>
      </xdr:nvCxnSpPr>
      <xdr:spPr>
        <a:xfrm flipV="1">
          <a:off x="4633595" y="15409545"/>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97</xdr:row>
      <xdr:rowOff>147320</xdr:rowOff>
    </xdr:from>
    <xdr:to>
      <xdr:col>7</xdr:col>
      <xdr:colOff>410210</xdr:colOff>
      <xdr:row>99</xdr:row>
      <xdr:rowOff>63500</xdr:rowOff>
    </xdr:to>
    <xdr:sp macro="" textlink="">
      <xdr:nvSpPr>
        <xdr:cNvPr id="10472" name="扶助費最小値テキスト"/>
        <xdr:cNvSpPr txBox="1"/>
      </xdr:nvSpPr>
      <xdr:spPr>
        <a:xfrm>
          <a:off x="4686300" y="16777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56,396</a:t>
          </a:r>
        </a:p>
      </xdr:txBody>
    </xdr:sp>
    <xdr:clientData/>
  </xdr:twoCellAnchor>
  <xdr:twoCellAnchor>
    <xdr:from>
      <xdr:col>6</xdr:col>
      <xdr:colOff>422275</xdr:colOff>
      <xdr:row>97</xdr:row>
      <xdr:rowOff>143510</xdr:rowOff>
    </xdr:from>
    <xdr:to>
      <xdr:col>6</xdr:col>
      <xdr:colOff>600075</xdr:colOff>
      <xdr:row>97</xdr:row>
      <xdr:rowOff>143510</xdr:rowOff>
    </xdr:to>
    <xdr:cxnSp macro="">
      <xdr:nvCxnSpPr>
        <xdr:cNvPr id="10473" name="直線コネクタ 233"/>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88</xdr:row>
      <xdr:rowOff>97790</xdr:rowOff>
    </xdr:from>
    <xdr:to>
      <xdr:col>7</xdr:col>
      <xdr:colOff>410210</xdr:colOff>
      <xdr:row>90</xdr:row>
      <xdr:rowOff>13335</xdr:rowOff>
    </xdr:to>
    <xdr:sp macro="" textlink="">
      <xdr:nvSpPr>
        <xdr:cNvPr id="10474" name="扶助費最大値テキスト"/>
        <xdr:cNvSpPr txBox="1"/>
      </xdr:nvSpPr>
      <xdr:spPr>
        <a:xfrm>
          <a:off x="4686300" y="1518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92,223</a:t>
          </a:r>
        </a:p>
      </xdr:txBody>
    </xdr:sp>
    <xdr:clientData/>
  </xdr:twoCellAnchor>
  <xdr:twoCellAnchor>
    <xdr:from>
      <xdr:col>6</xdr:col>
      <xdr:colOff>422275</xdr:colOff>
      <xdr:row>89</xdr:row>
      <xdr:rowOff>150495</xdr:rowOff>
    </xdr:from>
    <xdr:to>
      <xdr:col>6</xdr:col>
      <xdr:colOff>600075</xdr:colOff>
      <xdr:row>89</xdr:row>
      <xdr:rowOff>150495</xdr:rowOff>
    </xdr:to>
    <xdr:cxnSp macro="">
      <xdr:nvCxnSpPr>
        <xdr:cNvPr id="10475" name="直線コネクタ 235"/>
        <xdr:cNvCxnSpPr/>
      </xdr:nvCxnSpPr>
      <xdr:spPr>
        <a:xfrm>
          <a:off x="45466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150495</xdr:rowOff>
    </xdr:from>
    <xdr:to>
      <xdr:col>6</xdr:col>
      <xdr:colOff>511810</xdr:colOff>
      <xdr:row>90</xdr:row>
      <xdr:rowOff>161290</xdr:rowOff>
    </xdr:to>
    <xdr:cxnSp macro="">
      <xdr:nvCxnSpPr>
        <xdr:cNvPr id="10476" name="直線コネクタ 236"/>
        <xdr:cNvCxnSpPr/>
      </xdr:nvCxnSpPr>
      <xdr:spPr>
        <a:xfrm flipV="1">
          <a:off x="3797300" y="15409545"/>
          <a:ext cx="838835"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92</xdr:row>
      <xdr:rowOff>161290</xdr:rowOff>
    </xdr:from>
    <xdr:to>
      <xdr:col>7</xdr:col>
      <xdr:colOff>410210</xdr:colOff>
      <xdr:row>94</xdr:row>
      <xdr:rowOff>77470</xdr:rowOff>
    </xdr:to>
    <xdr:sp macro="" textlink="">
      <xdr:nvSpPr>
        <xdr:cNvPr id="10477" name="扶助費平均値テキスト"/>
        <xdr:cNvSpPr txBox="1"/>
      </xdr:nvSpPr>
      <xdr:spPr>
        <a:xfrm>
          <a:off x="4686300" y="1593469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76,535</a:t>
          </a:r>
        </a:p>
      </xdr:txBody>
    </xdr:sp>
    <xdr:clientData/>
  </xdr:twoCellAnchor>
  <xdr:twoCellAnchor>
    <xdr:from>
      <xdr:col>6</xdr:col>
      <xdr:colOff>460375</xdr:colOff>
      <xdr:row>93</xdr:row>
      <xdr:rowOff>11430</xdr:rowOff>
    </xdr:from>
    <xdr:to>
      <xdr:col>6</xdr:col>
      <xdr:colOff>561975</xdr:colOff>
      <xdr:row>93</xdr:row>
      <xdr:rowOff>113030</xdr:rowOff>
    </xdr:to>
    <xdr:sp macro="" textlink="">
      <xdr:nvSpPr>
        <xdr:cNvPr id="10478" name="フローチャート : 判断 238"/>
        <xdr:cNvSpPr/>
      </xdr:nvSpPr>
      <xdr:spPr>
        <a:xfrm>
          <a:off x="4584700" y="1595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90</xdr:row>
      <xdr:rowOff>161290</xdr:rowOff>
    </xdr:from>
    <xdr:to>
      <xdr:col>5</xdr:col>
      <xdr:colOff>358775</xdr:colOff>
      <xdr:row>91</xdr:row>
      <xdr:rowOff>126365</xdr:rowOff>
    </xdr:to>
    <xdr:cxnSp macro="">
      <xdr:nvCxnSpPr>
        <xdr:cNvPr id="10479" name="直線コネクタ 239"/>
        <xdr:cNvCxnSpPr/>
      </xdr:nvCxnSpPr>
      <xdr:spPr>
        <a:xfrm flipV="1">
          <a:off x="2908300" y="1559179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20320</xdr:rowOff>
    </xdr:from>
    <xdr:to>
      <xdr:col>5</xdr:col>
      <xdr:colOff>409575</xdr:colOff>
      <xdr:row>94</xdr:row>
      <xdr:rowOff>121920</xdr:rowOff>
    </xdr:to>
    <xdr:sp macro="" textlink="">
      <xdr:nvSpPr>
        <xdr:cNvPr id="10480" name="フローチャート : 判断 240"/>
        <xdr:cNvSpPr/>
      </xdr:nvSpPr>
      <xdr:spPr>
        <a:xfrm>
          <a:off x="3746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94</xdr:row>
      <xdr:rowOff>113030</xdr:rowOff>
    </xdr:from>
    <xdr:to>
      <xdr:col>5</xdr:col>
      <xdr:colOff>625475</xdr:colOff>
      <xdr:row>96</xdr:row>
      <xdr:rowOff>29210</xdr:rowOff>
    </xdr:to>
    <xdr:sp macro="" textlink="">
      <xdr:nvSpPr>
        <xdr:cNvPr id="10481" name="テキスト ボックス 241"/>
        <xdr:cNvSpPr txBox="1"/>
      </xdr:nvSpPr>
      <xdr:spPr>
        <a:xfrm>
          <a:off x="3529965" y="16229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71,802</a:t>
          </a:r>
        </a:p>
      </xdr:txBody>
    </xdr:sp>
    <xdr:clientData/>
  </xdr:twoCellAnchor>
  <xdr:twoCellAnchor>
    <xdr:from>
      <xdr:col>2</xdr:col>
      <xdr:colOff>638175</xdr:colOff>
      <xdr:row>91</xdr:row>
      <xdr:rowOff>126365</xdr:rowOff>
    </xdr:from>
    <xdr:to>
      <xdr:col>4</xdr:col>
      <xdr:colOff>155575</xdr:colOff>
      <xdr:row>92</xdr:row>
      <xdr:rowOff>102870</xdr:rowOff>
    </xdr:to>
    <xdr:cxnSp macro="">
      <xdr:nvCxnSpPr>
        <xdr:cNvPr id="10482" name="直線コネクタ 242"/>
        <xdr:cNvCxnSpPr/>
      </xdr:nvCxnSpPr>
      <xdr:spPr>
        <a:xfrm flipV="1">
          <a:off x="2019300" y="1572831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126365</xdr:rowOff>
    </xdr:from>
    <xdr:to>
      <xdr:col>4</xdr:col>
      <xdr:colOff>206375</xdr:colOff>
      <xdr:row>95</xdr:row>
      <xdr:rowOff>56515</xdr:rowOff>
    </xdr:to>
    <xdr:sp macro="" textlink="">
      <xdr:nvSpPr>
        <xdr:cNvPr id="10483" name="フローチャート : 判断 243"/>
        <xdr:cNvSpPr/>
      </xdr:nvSpPr>
      <xdr:spPr>
        <a:xfrm>
          <a:off x="2857500" y="1624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95</xdr:row>
      <xdr:rowOff>47625</xdr:rowOff>
    </xdr:from>
    <xdr:to>
      <xdr:col>4</xdr:col>
      <xdr:colOff>422275</xdr:colOff>
      <xdr:row>96</xdr:row>
      <xdr:rowOff>135255</xdr:rowOff>
    </xdr:to>
    <xdr:sp macro="" textlink="">
      <xdr:nvSpPr>
        <xdr:cNvPr id="10484" name="テキスト ボックス 244"/>
        <xdr:cNvSpPr txBox="1"/>
      </xdr:nvSpPr>
      <xdr:spPr>
        <a:xfrm>
          <a:off x="2640965" y="16335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69,015</a:t>
          </a:r>
        </a:p>
      </xdr:txBody>
    </xdr:sp>
    <xdr:clientData/>
  </xdr:twoCellAnchor>
  <xdr:twoCellAnchor>
    <xdr:from>
      <xdr:col>1</xdr:col>
      <xdr:colOff>434975</xdr:colOff>
      <xdr:row>92</xdr:row>
      <xdr:rowOff>102870</xdr:rowOff>
    </xdr:from>
    <xdr:to>
      <xdr:col>2</xdr:col>
      <xdr:colOff>638175</xdr:colOff>
      <xdr:row>92</xdr:row>
      <xdr:rowOff>114935</xdr:rowOff>
    </xdr:to>
    <xdr:cxnSp macro="">
      <xdr:nvCxnSpPr>
        <xdr:cNvPr id="10485" name="直線コネクタ 245"/>
        <xdr:cNvCxnSpPr/>
      </xdr:nvCxnSpPr>
      <xdr:spPr>
        <a:xfrm flipV="1">
          <a:off x="1130300" y="158762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124460</xdr:rowOff>
    </xdr:from>
    <xdr:to>
      <xdr:col>3</xdr:col>
      <xdr:colOff>3175</xdr:colOff>
      <xdr:row>96</xdr:row>
      <xdr:rowOff>54610</xdr:rowOff>
    </xdr:to>
    <xdr:sp macro="" textlink="">
      <xdr:nvSpPr>
        <xdr:cNvPr id="10486" name="フローチャート : 判断 246"/>
        <xdr:cNvSpPr/>
      </xdr:nvSpPr>
      <xdr:spPr>
        <a:xfrm>
          <a:off x="19685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96</xdr:row>
      <xdr:rowOff>45720</xdr:rowOff>
    </xdr:from>
    <xdr:to>
      <xdr:col>3</xdr:col>
      <xdr:colOff>219075</xdr:colOff>
      <xdr:row>97</xdr:row>
      <xdr:rowOff>133350</xdr:rowOff>
    </xdr:to>
    <xdr:sp macro="" textlink="">
      <xdr:nvSpPr>
        <xdr:cNvPr id="10487" name="テキスト ボックス 247"/>
        <xdr:cNvSpPr txBox="1"/>
      </xdr:nvSpPr>
      <xdr:spPr>
        <a:xfrm>
          <a:off x="1751965" y="16504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64,569</a:t>
          </a:r>
        </a:p>
      </xdr:txBody>
    </xdr:sp>
    <xdr:clientData/>
  </xdr:twoCellAnchor>
  <xdr:twoCellAnchor>
    <xdr:from>
      <xdr:col>1</xdr:col>
      <xdr:colOff>384175</xdr:colOff>
      <xdr:row>95</xdr:row>
      <xdr:rowOff>58420</xdr:rowOff>
    </xdr:from>
    <xdr:to>
      <xdr:col>1</xdr:col>
      <xdr:colOff>485775</xdr:colOff>
      <xdr:row>95</xdr:row>
      <xdr:rowOff>160020</xdr:rowOff>
    </xdr:to>
    <xdr:sp macro="" textlink="">
      <xdr:nvSpPr>
        <xdr:cNvPr id="10488" name="フローチャート : 判断 248"/>
        <xdr:cNvSpPr/>
      </xdr:nvSpPr>
      <xdr:spPr>
        <a:xfrm>
          <a:off x="10795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95</xdr:row>
      <xdr:rowOff>151130</xdr:rowOff>
    </xdr:from>
    <xdr:to>
      <xdr:col>2</xdr:col>
      <xdr:colOff>15875</xdr:colOff>
      <xdr:row>97</xdr:row>
      <xdr:rowOff>67310</xdr:rowOff>
    </xdr:to>
    <xdr:sp macro="" textlink="">
      <xdr:nvSpPr>
        <xdr:cNvPr id="10489" name="テキスト ボックス 249"/>
        <xdr:cNvSpPr txBox="1"/>
      </xdr:nvSpPr>
      <xdr:spPr>
        <a:xfrm>
          <a:off x="862965" y="16438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66,301</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0490" name="テキスト ボックス 250"/>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0491" name="テキスト ボックス 251"/>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0492"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0493"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0494"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89</xdr:row>
      <xdr:rowOff>99695</xdr:rowOff>
    </xdr:from>
    <xdr:to>
      <xdr:col>6</xdr:col>
      <xdr:colOff>561975</xdr:colOff>
      <xdr:row>90</xdr:row>
      <xdr:rowOff>29845</xdr:rowOff>
    </xdr:to>
    <xdr:sp macro="" textlink="">
      <xdr:nvSpPr>
        <xdr:cNvPr id="10495" name="円/楕円 255"/>
        <xdr:cNvSpPr/>
      </xdr:nvSpPr>
      <xdr:spPr>
        <a:xfrm>
          <a:off x="4584700" y="15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89</xdr:row>
      <xdr:rowOff>52705</xdr:rowOff>
    </xdr:from>
    <xdr:to>
      <xdr:col>7</xdr:col>
      <xdr:colOff>410210</xdr:colOff>
      <xdr:row>90</xdr:row>
      <xdr:rowOff>139700</xdr:rowOff>
    </xdr:to>
    <xdr:sp macro="" textlink="">
      <xdr:nvSpPr>
        <xdr:cNvPr id="10496" name="扶助費該当値テキスト"/>
        <xdr:cNvSpPr txBox="1"/>
      </xdr:nvSpPr>
      <xdr:spPr>
        <a:xfrm>
          <a:off x="4686300" y="15311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92,223</a:t>
          </a:r>
        </a:p>
      </xdr:txBody>
    </xdr:sp>
    <xdr:clientData/>
  </xdr:twoCellAnchor>
  <xdr:twoCellAnchor>
    <xdr:from>
      <xdr:col>5</xdr:col>
      <xdr:colOff>307975</xdr:colOff>
      <xdr:row>90</xdr:row>
      <xdr:rowOff>110490</xdr:rowOff>
    </xdr:from>
    <xdr:to>
      <xdr:col>5</xdr:col>
      <xdr:colOff>409575</xdr:colOff>
      <xdr:row>91</xdr:row>
      <xdr:rowOff>40640</xdr:rowOff>
    </xdr:to>
    <xdr:sp macro="" textlink="">
      <xdr:nvSpPr>
        <xdr:cNvPr id="10497" name="円/楕円 257"/>
        <xdr:cNvSpPr/>
      </xdr:nvSpPr>
      <xdr:spPr>
        <a:xfrm>
          <a:off x="3746500" y="155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89</xdr:row>
      <xdr:rowOff>57150</xdr:rowOff>
    </xdr:from>
    <xdr:to>
      <xdr:col>5</xdr:col>
      <xdr:colOff>625475</xdr:colOff>
      <xdr:row>90</xdr:row>
      <xdr:rowOff>144780</xdr:rowOff>
    </xdr:to>
    <xdr:sp macro="" textlink="">
      <xdr:nvSpPr>
        <xdr:cNvPr id="10498" name="テキスト ボックス 258"/>
        <xdr:cNvSpPr txBox="1"/>
      </xdr:nvSpPr>
      <xdr:spPr>
        <a:xfrm>
          <a:off x="3529965" y="1531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87,434</a:t>
          </a:r>
        </a:p>
      </xdr:txBody>
    </xdr:sp>
    <xdr:clientData/>
  </xdr:twoCellAnchor>
  <xdr:twoCellAnchor>
    <xdr:from>
      <xdr:col>4</xdr:col>
      <xdr:colOff>104775</xdr:colOff>
      <xdr:row>91</xdr:row>
      <xdr:rowOff>75565</xdr:rowOff>
    </xdr:from>
    <xdr:to>
      <xdr:col>4</xdr:col>
      <xdr:colOff>206375</xdr:colOff>
      <xdr:row>92</xdr:row>
      <xdr:rowOff>6350</xdr:rowOff>
    </xdr:to>
    <xdr:sp macro="" textlink="">
      <xdr:nvSpPr>
        <xdr:cNvPr id="10499" name="円/楕円 259"/>
        <xdr:cNvSpPr/>
      </xdr:nvSpPr>
      <xdr:spPr>
        <a:xfrm>
          <a:off x="2857500" y="15677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90</xdr:row>
      <xdr:rowOff>22225</xdr:rowOff>
    </xdr:from>
    <xdr:to>
      <xdr:col>4</xdr:col>
      <xdr:colOff>422275</xdr:colOff>
      <xdr:row>91</xdr:row>
      <xdr:rowOff>109220</xdr:rowOff>
    </xdr:to>
    <xdr:sp macro="" textlink="">
      <xdr:nvSpPr>
        <xdr:cNvPr id="10500" name="テキスト ボックス 260"/>
        <xdr:cNvSpPr txBox="1"/>
      </xdr:nvSpPr>
      <xdr:spPr>
        <a:xfrm>
          <a:off x="2640965" y="15452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83,844</a:t>
          </a:r>
        </a:p>
      </xdr:txBody>
    </xdr:sp>
    <xdr:clientData/>
  </xdr:twoCellAnchor>
  <xdr:twoCellAnchor>
    <xdr:from>
      <xdr:col>2</xdr:col>
      <xdr:colOff>587375</xdr:colOff>
      <xdr:row>92</xdr:row>
      <xdr:rowOff>52070</xdr:rowOff>
    </xdr:from>
    <xdr:to>
      <xdr:col>3</xdr:col>
      <xdr:colOff>3175</xdr:colOff>
      <xdr:row>92</xdr:row>
      <xdr:rowOff>153670</xdr:rowOff>
    </xdr:to>
    <xdr:sp macro="" textlink="">
      <xdr:nvSpPr>
        <xdr:cNvPr id="10501" name="円/楕円 261"/>
        <xdr:cNvSpPr/>
      </xdr:nvSpPr>
      <xdr:spPr>
        <a:xfrm>
          <a:off x="1968500" y="158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90</xdr:row>
      <xdr:rowOff>170180</xdr:rowOff>
    </xdr:from>
    <xdr:to>
      <xdr:col>3</xdr:col>
      <xdr:colOff>219075</xdr:colOff>
      <xdr:row>92</xdr:row>
      <xdr:rowOff>86360</xdr:rowOff>
    </xdr:to>
    <xdr:sp macro="" textlink="">
      <xdr:nvSpPr>
        <xdr:cNvPr id="10502" name="テキスト ボックス 262"/>
        <xdr:cNvSpPr txBox="1"/>
      </xdr:nvSpPr>
      <xdr:spPr>
        <a:xfrm>
          <a:off x="1751965" y="15600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79,974</a:t>
          </a:r>
        </a:p>
      </xdr:txBody>
    </xdr:sp>
    <xdr:clientData/>
  </xdr:twoCellAnchor>
  <xdr:twoCellAnchor>
    <xdr:from>
      <xdr:col>1</xdr:col>
      <xdr:colOff>384175</xdr:colOff>
      <xdr:row>92</xdr:row>
      <xdr:rowOff>64135</xdr:rowOff>
    </xdr:from>
    <xdr:to>
      <xdr:col>1</xdr:col>
      <xdr:colOff>485775</xdr:colOff>
      <xdr:row>92</xdr:row>
      <xdr:rowOff>166370</xdr:rowOff>
    </xdr:to>
    <xdr:sp macro="" textlink="">
      <xdr:nvSpPr>
        <xdr:cNvPr id="10503" name="円/楕円 263"/>
        <xdr:cNvSpPr/>
      </xdr:nvSpPr>
      <xdr:spPr>
        <a:xfrm>
          <a:off x="1079500" y="15837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91</xdr:row>
      <xdr:rowOff>10795</xdr:rowOff>
    </xdr:from>
    <xdr:to>
      <xdr:col>2</xdr:col>
      <xdr:colOff>15875</xdr:colOff>
      <xdr:row>92</xdr:row>
      <xdr:rowOff>97790</xdr:rowOff>
    </xdr:to>
    <xdr:sp macro="" textlink="">
      <xdr:nvSpPr>
        <xdr:cNvPr id="10504" name="テキスト ボックス 264"/>
        <xdr:cNvSpPr txBox="1"/>
      </xdr:nvSpPr>
      <xdr:spPr>
        <a:xfrm>
          <a:off x="862965" y="15612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79,653</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0505"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0506"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0507"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6/12</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0508"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0509"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39,444</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0510"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0511"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37,302</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12"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0513"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0514"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40</xdr:row>
      <xdr:rowOff>111760</xdr:rowOff>
    </xdr:from>
    <xdr:to>
      <xdr:col>9</xdr:col>
      <xdr:colOff>421640</xdr:colOff>
      <xdr:row>42</xdr:row>
      <xdr:rowOff>27305</xdr:rowOff>
    </xdr:to>
    <xdr:sp macro="" textlink="">
      <xdr:nvSpPr>
        <xdr:cNvPr id="10515" name="テキスト ボックス 275"/>
        <xdr:cNvSpPr txBox="1"/>
      </xdr:nvSpPr>
      <xdr:spPr>
        <a:xfrm>
          <a:off x="6072505" y="6969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39</xdr:row>
      <xdr:rowOff>139700</xdr:rowOff>
    </xdr:from>
    <xdr:to>
      <xdr:col>16</xdr:col>
      <xdr:colOff>307975</xdr:colOff>
      <xdr:row>39</xdr:row>
      <xdr:rowOff>139700</xdr:rowOff>
    </xdr:to>
    <xdr:cxnSp macro="">
      <xdr:nvCxnSpPr>
        <xdr:cNvPr id="10516" name="直線コネクタ 276"/>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38</xdr:row>
      <xdr:rowOff>168910</xdr:rowOff>
    </xdr:from>
    <xdr:to>
      <xdr:col>9</xdr:col>
      <xdr:colOff>421640</xdr:colOff>
      <xdr:row>40</xdr:row>
      <xdr:rowOff>84455</xdr:rowOff>
    </xdr:to>
    <xdr:sp macro="" textlink="">
      <xdr:nvSpPr>
        <xdr:cNvPr id="10517" name="テキスト ボックス 277"/>
        <xdr:cNvSpPr txBox="1"/>
      </xdr:nvSpPr>
      <xdr:spPr>
        <a:xfrm>
          <a:off x="6072505" y="6684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9</xdr:col>
      <xdr:colOff>422275</xdr:colOff>
      <xdr:row>38</xdr:row>
      <xdr:rowOff>25400</xdr:rowOff>
    </xdr:from>
    <xdr:to>
      <xdr:col>16</xdr:col>
      <xdr:colOff>307975</xdr:colOff>
      <xdr:row>38</xdr:row>
      <xdr:rowOff>25400</xdr:rowOff>
    </xdr:to>
    <xdr:cxnSp macro="">
      <xdr:nvCxnSpPr>
        <xdr:cNvPr id="10518" name="直線コネクタ 278"/>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37</xdr:row>
      <xdr:rowOff>54610</xdr:rowOff>
    </xdr:from>
    <xdr:to>
      <xdr:col>9</xdr:col>
      <xdr:colOff>421640</xdr:colOff>
      <xdr:row>38</xdr:row>
      <xdr:rowOff>141605</xdr:rowOff>
    </xdr:to>
    <xdr:sp macro="" textlink="">
      <xdr:nvSpPr>
        <xdr:cNvPr id="10519" name="テキスト ボックス 279"/>
        <xdr:cNvSpPr txBox="1"/>
      </xdr:nvSpPr>
      <xdr:spPr>
        <a:xfrm>
          <a:off x="6072505" y="6398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36</xdr:row>
      <xdr:rowOff>82550</xdr:rowOff>
    </xdr:from>
    <xdr:to>
      <xdr:col>16</xdr:col>
      <xdr:colOff>307975</xdr:colOff>
      <xdr:row>36</xdr:row>
      <xdr:rowOff>82550</xdr:rowOff>
    </xdr:to>
    <xdr:cxnSp macro="">
      <xdr:nvCxnSpPr>
        <xdr:cNvPr id="10520" name="直線コネクタ 280"/>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35</xdr:row>
      <xdr:rowOff>111760</xdr:rowOff>
    </xdr:from>
    <xdr:to>
      <xdr:col>9</xdr:col>
      <xdr:colOff>421640</xdr:colOff>
      <xdr:row>37</xdr:row>
      <xdr:rowOff>27305</xdr:rowOff>
    </xdr:to>
    <xdr:sp macro="" textlink="">
      <xdr:nvSpPr>
        <xdr:cNvPr id="10521" name="テキスト ボックス 281"/>
        <xdr:cNvSpPr txBox="1"/>
      </xdr:nvSpPr>
      <xdr:spPr>
        <a:xfrm>
          <a:off x="6072505" y="6112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9</xdr:col>
      <xdr:colOff>422275</xdr:colOff>
      <xdr:row>34</xdr:row>
      <xdr:rowOff>139700</xdr:rowOff>
    </xdr:from>
    <xdr:to>
      <xdr:col>16</xdr:col>
      <xdr:colOff>307975</xdr:colOff>
      <xdr:row>34</xdr:row>
      <xdr:rowOff>139700</xdr:rowOff>
    </xdr:to>
    <xdr:cxnSp macro="">
      <xdr:nvCxnSpPr>
        <xdr:cNvPr id="10522" name="直線コネクタ 28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33</xdr:row>
      <xdr:rowOff>168910</xdr:rowOff>
    </xdr:from>
    <xdr:to>
      <xdr:col>9</xdr:col>
      <xdr:colOff>421640</xdr:colOff>
      <xdr:row>35</xdr:row>
      <xdr:rowOff>84455</xdr:rowOff>
    </xdr:to>
    <xdr:sp macro="" textlink="">
      <xdr:nvSpPr>
        <xdr:cNvPr id="10523" name="テキスト ボックス 283"/>
        <xdr:cNvSpPr txBox="1"/>
      </xdr:nvSpPr>
      <xdr:spPr>
        <a:xfrm>
          <a:off x="607250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33</xdr:row>
      <xdr:rowOff>25400</xdr:rowOff>
    </xdr:from>
    <xdr:to>
      <xdr:col>16</xdr:col>
      <xdr:colOff>307975</xdr:colOff>
      <xdr:row>33</xdr:row>
      <xdr:rowOff>25400</xdr:rowOff>
    </xdr:to>
    <xdr:cxnSp macro="">
      <xdr:nvCxnSpPr>
        <xdr:cNvPr id="10524" name="直線コネクタ 284"/>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32</xdr:row>
      <xdr:rowOff>54610</xdr:rowOff>
    </xdr:from>
    <xdr:to>
      <xdr:col>9</xdr:col>
      <xdr:colOff>421640</xdr:colOff>
      <xdr:row>33</xdr:row>
      <xdr:rowOff>141605</xdr:rowOff>
    </xdr:to>
    <xdr:sp macro="" textlink="">
      <xdr:nvSpPr>
        <xdr:cNvPr id="10525" name="テキスト ボックス 285"/>
        <xdr:cNvSpPr txBox="1"/>
      </xdr:nvSpPr>
      <xdr:spPr>
        <a:xfrm>
          <a:off x="6072505" y="5541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9</xdr:col>
      <xdr:colOff>422275</xdr:colOff>
      <xdr:row>31</xdr:row>
      <xdr:rowOff>82550</xdr:rowOff>
    </xdr:from>
    <xdr:to>
      <xdr:col>16</xdr:col>
      <xdr:colOff>307975</xdr:colOff>
      <xdr:row>31</xdr:row>
      <xdr:rowOff>82550</xdr:rowOff>
    </xdr:to>
    <xdr:cxnSp macro="">
      <xdr:nvCxnSpPr>
        <xdr:cNvPr id="10526" name="直線コネクタ 286"/>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30</xdr:row>
      <xdr:rowOff>111760</xdr:rowOff>
    </xdr:from>
    <xdr:to>
      <xdr:col>9</xdr:col>
      <xdr:colOff>421640</xdr:colOff>
      <xdr:row>32</xdr:row>
      <xdr:rowOff>27305</xdr:rowOff>
    </xdr:to>
    <xdr:sp macro="" textlink="">
      <xdr:nvSpPr>
        <xdr:cNvPr id="10527" name="テキスト ボックス 287"/>
        <xdr:cNvSpPr txBox="1"/>
      </xdr:nvSpPr>
      <xdr:spPr>
        <a:xfrm>
          <a:off x="607250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9</xdr:col>
      <xdr:colOff>422275</xdr:colOff>
      <xdr:row>29</xdr:row>
      <xdr:rowOff>139700</xdr:rowOff>
    </xdr:from>
    <xdr:to>
      <xdr:col>16</xdr:col>
      <xdr:colOff>307975</xdr:colOff>
      <xdr:row>29</xdr:row>
      <xdr:rowOff>139700</xdr:rowOff>
    </xdr:to>
    <xdr:cxnSp macro="">
      <xdr:nvCxnSpPr>
        <xdr:cNvPr id="10528" name="直線コネクタ 288"/>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28</xdr:row>
      <xdr:rowOff>168910</xdr:rowOff>
    </xdr:from>
    <xdr:to>
      <xdr:col>9</xdr:col>
      <xdr:colOff>421640</xdr:colOff>
      <xdr:row>30</xdr:row>
      <xdr:rowOff>84455</xdr:rowOff>
    </xdr:to>
    <xdr:sp macro="" textlink="">
      <xdr:nvSpPr>
        <xdr:cNvPr id="10529" name="テキスト ボックス 289"/>
        <xdr:cNvSpPr txBox="1"/>
      </xdr:nvSpPr>
      <xdr:spPr>
        <a:xfrm>
          <a:off x="6072505" y="4969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0530"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27</xdr:row>
      <xdr:rowOff>54610</xdr:rowOff>
    </xdr:from>
    <xdr:to>
      <xdr:col>9</xdr:col>
      <xdr:colOff>421640</xdr:colOff>
      <xdr:row>28</xdr:row>
      <xdr:rowOff>141605</xdr:rowOff>
    </xdr:to>
    <xdr:sp macro="" textlink="">
      <xdr:nvSpPr>
        <xdr:cNvPr id="10531" name="テキスト ボックス 291"/>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3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30</xdr:row>
      <xdr:rowOff>139700</xdr:rowOff>
    </xdr:from>
    <xdr:to>
      <xdr:col>15</xdr:col>
      <xdr:colOff>180340</xdr:colOff>
      <xdr:row>38</xdr:row>
      <xdr:rowOff>147955</xdr:rowOff>
    </xdr:to>
    <xdr:cxnSp macro="">
      <xdr:nvCxnSpPr>
        <xdr:cNvPr id="10533" name="直線コネクタ 293"/>
        <xdr:cNvCxnSpPr/>
      </xdr:nvCxnSpPr>
      <xdr:spPr>
        <a:xfrm flipV="1">
          <a:off x="10475595" y="528320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38</xdr:row>
      <xdr:rowOff>151765</xdr:rowOff>
    </xdr:from>
    <xdr:to>
      <xdr:col>16</xdr:col>
      <xdr:colOff>80645</xdr:colOff>
      <xdr:row>40</xdr:row>
      <xdr:rowOff>67945</xdr:rowOff>
    </xdr:to>
    <xdr:sp macro="" textlink="">
      <xdr:nvSpPr>
        <xdr:cNvPr id="10534" name="補助費等最小値テキスト"/>
        <xdr:cNvSpPr txBox="1"/>
      </xdr:nvSpPr>
      <xdr:spPr>
        <a:xfrm>
          <a:off x="10528300" y="666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35,719</a:t>
          </a:r>
        </a:p>
      </xdr:txBody>
    </xdr:sp>
    <xdr:clientData/>
  </xdr:twoCellAnchor>
  <xdr:twoCellAnchor>
    <xdr:from>
      <xdr:col>15</xdr:col>
      <xdr:colOff>92075</xdr:colOff>
      <xdr:row>38</xdr:row>
      <xdr:rowOff>147955</xdr:rowOff>
    </xdr:from>
    <xdr:to>
      <xdr:col>15</xdr:col>
      <xdr:colOff>269875</xdr:colOff>
      <xdr:row>38</xdr:row>
      <xdr:rowOff>147955</xdr:rowOff>
    </xdr:to>
    <xdr:cxnSp macro="">
      <xdr:nvCxnSpPr>
        <xdr:cNvPr id="10535" name="直線コネクタ 295"/>
        <xdr:cNvCxnSpPr/>
      </xdr:nvCxnSpPr>
      <xdr:spPr>
        <a:xfrm>
          <a:off x="10388600" y="666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29</xdr:row>
      <xdr:rowOff>86360</xdr:rowOff>
    </xdr:from>
    <xdr:to>
      <xdr:col>16</xdr:col>
      <xdr:colOff>80645</xdr:colOff>
      <xdr:row>31</xdr:row>
      <xdr:rowOff>1905</xdr:rowOff>
    </xdr:to>
    <xdr:sp macro="" textlink="">
      <xdr:nvSpPr>
        <xdr:cNvPr id="10536" name="補助費等最大値テキスト"/>
        <xdr:cNvSpPr txBox="1"/>
      </xdr:nvSpPr>
      <xdr:spPr>
        <a:xfrm>
          <a:off x="10528300" y="5058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84,003</a:t>
          </a:r>
        </a:p>
      </xdr:txBody>
    </xdr:sp>
    <xdr:clientData/>
  </xdr:twoCellAnchor>
  <xdr:twoCellAnchor>
    <xdr:from>
      <xdr:col>15</xdr:col>
      <xdr:colOff>92075</xdr:colOff>
      <xdr:row>30</xdr:row>
      <xdr:rowOff>139700</xdr:rowOff>
    </xdr:from>
    <xdr:to>
      <xdr:col>15</xdr:col>
      <xdr:colOff>269875</xdr:colOff>
      <xdr:row>30</xdr:row>
      <xdr:rowOff>139700</xdr:rowOff>
    </xdr:to>
    <xdr:cxnSp macro="">
      <xdr:nvCxnSpPr>
        <xdr:cNvPr id="10537" name="直線コネクタ 297"/>
        <xdr:cNvCxnSpPr/>
      </xdr:nvCxnSpPr>
      <xdr:spPr>
        <a:xfrm>
          <a:off x="10388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134620</xdr:rowOff>
    </xdr:from>
    <xdr:to>
      <xdr:col>15</xdr:col>
      <xdr:colOff>180975</xdr:colOff>
      <xdr:row>36</xdr:row>
      <xdr:rowOff>6350</xdr:rowOff>
    </xdr:to>
    <xdr:cxnSp macro="">
      <xdr:nvCxnSpPr>
        <xdr:cNvPr id="10538" name="直線コネクタ 298"/>
        <xdr:cNvCxnSpPr/>
      </xdr:nvCxnSpPr>
      <xdr:spPr>
        <a:xfrm>
          <a:off x="9639300" y="613537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34</xdr:row>
      <xdr:rowOff>143510</xdr:rowOff>
    </xdr:from>
    <xdr:to>
      <xdr:col>16</xdr:col>
      <xdr:colOff>80645</xdr:colOff>
      <xdr:row>36</xdr:row>
      <xdr:rowOff>59055</xdr:rowOff>
    </xdr:to>
    <xdr:sp macro="" textlink="">
      <xdr:nvSpPr>
        <xdr:cNvPr id="10539" name="補助費等平均値テキスト"/>
        <xdr:cNvSpPr txBox="1"/>
      </xdr:nvSpPr>
      <xdr:spPr>
        <a:xfrm>
          <a:off x="10528300" y="59728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52,883</a:t>
          </a:r>
        </a:p>
      </xdr:txBody>
    </xdr:sp>
    <xdr:clientData/>
  </xdr:twoCellAnchor>
  <xdr:twoCellAnchor>
    <xdr:from>
      <xdr:col>15</xdr:col>
      <xdr:colOff>130175</xdr:colOff>
      <xdr:row>35</xdr:row>
      <xdr:rowOff>120650</xdr:rowOff>
    </xdr:from>
    <xdr:to>
      <xdr:col>15</xdr:col>
      <xdr:colOff>231775</xdr:colOff>
      <xdr:row>36</xdr:row>
      <xdr:rowOff>50800</xdr:rowOff>
    </xdr:to>
    <xdr:sp macro="" textlink="">
      <xdr:nvSpPr>
        <xdr:cNvPr id="10540" name="フローチャート : 判断 300"/>
        <xdr:cNvSpPr/>
      </xdr:nvSpPr>
      <xdr:spPr>
        <a:xfrm>
          <a:off x="10426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35</xdr:row>
      <xdr:rowOff>83185</xdr:rowOff>
    </xdr:from>
    <xdr:to>
      <xdr:col>14</xdr:col>
      <xdr:colOff>28575</xdr:colOff>
      <xdr:row>35</xdr:row>
      <xdr:rowOff>134620</xdr:rowOff>
    </xdr:to>
    <xdr:cxnSp macro="">
      <xdr:nvCxnSpPr>
        <xdr:cNvPr id="10541" name="直線コネクタ 301"/>
        <xdr:cNvCxnSpPr/>
      </xdr:nvCxnSpPr>
      <xdr:spPr>
        <a:xfrm>
          <a:off x="8750935" y="6083935"/>
          <a:ext cx="88836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18415</xdr:rowOff>
    </xdr:from>
    <xdr:to>
      <xdr:col>14</xdr:col>
      <xdr:colOff>79375</xdr:colOff>
      <xdr:row>35</xdr:row>
      <xdr:rowOff>120650</xdr:rowOff>
    </xdr:to>
    <xdr:sp macro="" textlink="">
      <xdr:nvSpPr>
        <xdr:cNvPr id="10542" name="フローチャート : 判断 302"/>
        <xdr:cNvSpPr/>
      </xdr:nvSpPr>
      <xdr:spPr>
        <a:xfrm>
          <a:off x="9588500" y="6019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33</xdr:row>
      <xdr:rowOff>136525</xdr:rowOff>
    </xdr:from>
    <xdr:to>
      <xdr:col>14</xdr:col>
      <xdr:colOff>295910</xdr:colOff>
      <xdr:row>35</xdr:row>
      <xdr:rowOff>52070</xdr:rowOff>
    </xdr:to>
    <xdr:sp macro="" textlink="">
      <xdr:nvSpPr>
        <xdr:cNvPr id="10543" name="テキスト ボックス 303"/>
        <xdr:cNvSpPr txBox="1"/>
      </xdr:nvSpPr>
      <xdr:spPr>
        <a:xfrm>
          <a:off x="9371965" y="5794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56,475</a:t>
          </a:r>
        </a:p>
      </xdr:txBody>
    </xdr:sp>
    <xdr:clientData/>
  </xdr:twoCellAnchor>
  <xdr:twoCellAnchor>
    <xdr:from>
      <xdr:col>11</xdr:col>
      <xdr:colOff>307975</xdr:colOff>
      <xdr:row>35</xdr:row>
      <xdr:rowOff>83185</xdr:rowOff>
    </xdr:from>
    <xdr:to>
      <xdr:col>12</xdr:col>
      <xdr:colOff>511810</xdr:colOff>
      <xdr:row>36</xdr:row>
      <xdr:rowOff>31750</xdr:rowOff>
    </xdr:to>
    <xdr:cxnSp macro="">
      <xdr:nvCxnSpPr>
        <xdr:cNvPr id="10544" name="直線コネクタ 304"/>
        <xdr:cNvCxnSpPr/>
      </xdr:nvCxnSpPr>
      <xdr:spPr>
        <a:xfrm flipV="1">
          <a:off x="7861300" y="6083935"/>
          <a:ext cx="889635"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57150</xdr:rowOff>
    </xdr:from>
    <xdr:to>
      <xdr:col>12</xdr:col>
      <xdr:colOff>561975</xdr:colOff>
      <xdr:row>36</xdr:row>
      <xdr:rowOff>158750</xdr:rowOff>
    </xdr:to>
    <xdr:sp macro="" textlink="">
      <xdr:nvSpPr>
        <xdr:cNvPr id="10545" name="フローチャート : 判断 305"/>
        <xdr:cNvSpPr/>
      </xdr:nvSpPr>
      <xdr:spPr>
        <a:xfrm>
          <a:off x="869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36</xdr:row>
      <xdr:rowOff>149860</xdr:rowOff>
    </xdr:from>
    <xdr:to>
      <xdr:col>13</xdr:col>
      <xdr:colOff>92710</xdr:colOff>
      <xdr:row>38</xdr:row>
      <xdr:rowOff>66040</xdr:rowOff>
    </xdr:to>
    <xdr:sp macro="" textlink="">
      <xdr:nvSpPr>
        <xdr:cNvPr id="10546" name="テキスト ボックス 306"/>
        <xdr:cNvSpPr txBox="1"/>
      </xdr:nvSpPr>
      <xdr:spPr>
        <a:xfrm>
          <a:off x="8482965" y="632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49,119</a:t>
          </a:r>
        </a:p>
      </xdr:txBody>
    </xdr:sp>
    <xdr:clientData/>
  </xdr:twoCellAnchor>
  <xdr:twoCellAnchor>
    <xdr:from>
      <xdr:col>10</xdr:col>
      <xdr:colOff>104775</xdr:colOff>
      <xdr:row>36</xdr:row>
      <xdr:rowOff>31750</xdr:rowOff>
    </xdr:from>
    <xdr:to>
      <xdr:col>11</xdr:col>
      <xdr:colOff>307975</xdr:colOff>
      <xdr:row>36</xdr:row>
      <xdr:rowOff>109220</xdr:rowOff>
    </xdr:to>
    <xdr:cxnSp macro="">
      <xdr:nvCxnSpPr>
        <xdr:cNvPr id="10547" name="直線コネクタ 307"/>
        <xdr:cNvCxnSpPr/>
      </xdr:nvCxnSpPr>
      <xdr:spPr>
        <a:xfrm flipV="1">
          <a:off x="6972300" y="620395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57150</xdr:rowOff>
    </xdr:from>
    <xdr:to>
      <xdr:col>11</xdr:col>
      <xdr:colOff>358775</xdr:colOff>
      <xdr:row>36</xdr:row>
      <xdr:rowOff>158750</xdr:rowOff>
    </xdr:to>
    <xdr:sp macro="" textlink="">
      <xdr:nvSpPr>
        <xdr:cNvPr id="10548" name="フローチャート : 判断 308"/>
        <xdr:cNvSpPr/>
      </xdr:nvSpPr>
      <xdr:spPr>
        <a:xfrm>
          <a:off x="7810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36</xdr:row>
      <xdr:rowOff>149860</xdr:rowOff>
    </xdr:from>
    <xdr:to>
      <xdr:col>11</xdr:col>
      <xdr:colOff>575310</xdr:colOff>
      <xdr:row>38</xdr:row>
      <xdr:rowOff>66040</xdr:rowOff>
    </xdr:to>
    <xdr:sp macro="" textlink="">
      <xdr:nvSpPr>
        <xdr:cNvPr id="10549" name="テキスト ボックス 309"/>
        <xdr:cNvSpPr txBox="1"/>
      </xdr:nvSpPr>
      <xdr:spPr>
        <a:xfrm>
          <a:off x="7593965" y="632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49,109</a:t>
          </a:r>
        </a:p>
      </xdr:txBody>
    </xdr:sp>
    <xdr:clientData/>
  </xdr:twoCellAnchor>
  <xdr:twoCellAnchor>
    <xdr:from>
      <xdr:col>10</xdr:col>
      <xdr:colOff>54610</xdr:colOff>
      <xdr:row>36</xdr:row>
      <xdr:rowOff>137795</xdr:rowOff>
    </xdr:from>
    <xdr:to>
      <xdr:col>10</xdr:col>
      <xdr:colOff>155575</xdr:colOff>
      <xdr:row>37</xdr:row>
      <xdr:rowOff>67945</xdr:rowOff>
    </xdr:to>
    <xdr:sp macro="" textlink="">
      <xdr:nvSpPr>
        <xdr:cNvPr id="10550" name="フローチャート : 判断 310"/>
        <xdr:cNvSpPr/>
      </xdr:nvSpPr>
      <xdr:spPr>
        <a:xfrm>
          <a:off x="6922135" y="63099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37</xdr:row>
      <xdr:rowOff>59690</xdr:rowOff>
    </xdr:from>
    <xdr:to>
      <xdr:col>10</xdr:col>
      <xdr:colOff>372110</xdr:colOff>
      <xdr:row>38</xdr:row>
      <xdr:rowOff>147320</xdr:rowOff>
    </xdr:to>
    <xdr:sp macro="" textlink="">
      <xdr:nvSpPr>
        <xdr:cNvPr id="10551" name="テキスト ボックス 311"/>
        <xdr:cNvSpPr txBox="1"/>
      </xdr:nvSpPr>
      <xdr:spPr>
        <a:xfrm>
          <a:off x="6705600" y="6403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46,278</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0552"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0553" name="テキスト ボックス 313"/>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0554" name="テキスト ボックス 314"/>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0555" name="テキスト ボックス 315"/>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0556" name="テキスト ボックス 316"/>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35</xdr:row>
      <xdr:rowOff>126365</xdr:rowOff>
    </xdr:from>
    <xdr:to>
      <xdr:col>15</xdr:col>
      <xdr:colOff>231775</xdr:colOff>
      <xdr:row>36</xdr:row>
      <xdr:rowOff>56515</xdr:rowOff>
    </xdr:to>
    <xdr:sp macro="" textlink="">
      <xdr:nvSpPr>
        <xdr:cNvPr id="10557" name="円/楕円 317"/>
        <xdr:cNvSpPr/>
      </xdr:nvSpPr>
      <xdr:spPr>
        <a:xfrm>
          <a:off x="10426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35</xdr:row>
      <xdr:rowOff>104775</xdr:rowOff>
    </xdr:from>
    <xdr:to>
      <xdr:col>16</xdr:col>
      <xdr:colOff>80645</xdr:colOff>
      <xdr:row>37</xdr:row>
      <xdr:rowOff>20955</xdr:rowOff>
    </xdr:to>
    <xdr:sp macro="" textlink="">
      <xdr:nvSpPr>
        <xdr:cNvPr id="10558" name="補助費等該当値テキスト"/>
        <xdr:cNvSpPr txBox="1"/>
      </xdr:nvSpPr>
      <xdr:spPr>
        <a:xfrm>
          <a:off x="10528300" y="610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52,687</a:t>
          </a:r>
        </a:p>
      </xdr:txBody>
    </xdr:sp>
    <xdr:clientData/>
  </xdr:twoCellAnchor>
  <xdr:twoCellAnchor>
    <xdr:from>
      <xdr:col>13</xdr:col>
      <xdr:colOff>663575</xdr:colOff>
      <xdr:row>35</xdr:row>
      <xdr:rowOff>83820</xdr:rowOff>
    </xdr:from>
    <xdr:to>
      <xdr:col>14</xdr:col>
      <xdr:colOff>79375</xdr:colOff>
      <xdr:row>36</xdr:row>
      <xdr:rowOff>13970</xdr:rowOff>
    </xdr:to>
    <xdr:sp macro="" textlink="">
      <xdr:nvSpPr>
        <xdr:cNvPr id="10559" name="円/楕円 319"/>
        <xdr:cNvSpPr/>
      </xdr:nvSpPr>
      <xdr:spPr>
        <a:xfrm>
          <a:off x="9588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36</xdr:row>
      <xdr:rowOff>5080</xdr:rowOff>
    </xdr:from>
    <xdr:to>
      <xdr:col>14</xdr:col>
      <xdr:colOff>295910</xdr:colOff>
      <xdr:row>37</xdr:row>
      <xdr:rowOff>92710</xdr:rowOff>
    </xdr:to>
    <xdr:sp macro="" textlink="">
      <xdr:nvSpPr>
        <xdr:cNvPr id="10560" name="テキスト ボックス 320"/>
        <xdr:cNvSpPr txBox="1"/>
      </xdr:nvSpPr>
      <xdr:spPr>
        <a:xfrm>
          <a:off x="9371965" y="6177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54,171</a:t>
          </a:r>
        </a:p>
      </xdr:txBody>
    </xdr:sp>
    <xdr:clientData/>
  </xdr:twoCellAnchor>
  <xdr:twoCellAnchor>
    <xdr:from>
      <xdr:col>12</xdr:col>
      <xdr:colOff>460375</xdr:colOff>
      <xdr:row>35</xdr:row>
      <xdr:rowOff>32385</xdr:rowOff>
    </xdr:from>
    <xdr:to>
      <xdr:col>12</xdr:col>
      <xdr:colOff>561975</xdr:colOff>
      <xdr:row>35</xdr:row>
      <xdr:rowOff>133985</xdr:rowOff>
    </xdr:to>
    <xdr:sp macro="" textlink="">
      <xdr:nvSpPr>
        <xdr:cNvPr id="10561" name="円/楕円 321"/>
        <xdr:cNvSpPr/>
      </xdr:nvSpPr>
      <xdr:spPr>
        <a:xfrm>
          <a:off x="8699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33</xdr:row>
      <xdr:rowOff>150495</xdr:rowOff>
    </xdr:from>
    <xdr:to>
      <xdr:col>13</xdr:col>
      <xdr:colOff>92710</xdr:colOff>
      <xdr:row>35</xdr:row>
      <xdr:rowOff>66675</xdr:rowOff>
    </xdr:to>
    <xdr:sp macro="" textlink="">
      <xdr:nvSpPr>
        <xdr:cNvPr id="10562" name="テキスト ボックス 322"/>
        <xdr:cNvSpPr txBox="1"/>
      </xdr:nvSpPr>
      <xdr:spPr>
        <a:xfrm>
          <a:off x="8482965" y="5808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55,968</a:t>
          </a:r>
        </a:p>
      </xdr:txBody>
    </xdr:sp>
    <xdr:clientData/>
  </xdr:twoCellAnchor>
  <xdr:twoCellAnchor>
    <xdr:from>
      <xdr:col>11</xdr:col>
      <xdr:colOff>257175</xdr:colOff>
      <xdr:row>35</xdr:row>
      <xdr:rowOff>152400</xdr:rowOff>
    </xdr:from>
    <xdr:to>
      <xdr:col>11</xdr:col>
      <xdr:colOff>358775</xdr:colOff>
      <xdr:row>36</xdr:row>
      <xdr:rowOff>82550</xdr:rowOff>
    </xdr:to>
    <xdr:sp macro="" textlink="">
      <xdr:nvSpPr>
        <xdr:cNvPr id="10563" name="円/楕円 323"/>
        <xdr:cNvSpPr/>
      </xdr:nvSpPr>
      <xdr:spPr>
        <a:xfrm>
          <a:off x="7810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34</xdr:row>
      <xdr:rowOff>99060</xdr:rowOff>
    </xdr:from>
    <xdr:to>
      <xdr:col>11</xdr:col>
      <xdr:colOff>575310</xdr:colOff>
      <xdr:row>36</xdr:row>
      <xdr:rowOff>14605</xdr:rowOff>
    </xdr:to>
    <xdr:sp macro="" textlink="">
      <xdr:nvSpPr>
        <xdr:cNvPr id="10564" name="テキスト ボックス 324"/>
        <xdr:cNvSpPr txBox="1"/>
      </xdr:nvSpPr>
      <xdr:spPr>
        <a:xfrm>
          <a:off x="7593965" y="5928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51,774</a:t>
          </a:r>
        </a:p>
      </xdr:txBody>
    </xdr:sp>
    <xdr:clientData/>
  </xdr:twoCellAnchor>
  <xdr:twoCellAnchor>
    <xdr:from>
      <xdr:col>10</xdr:col>
      <xdr:colOff>54610</xdr:colOff>
      <xdr:row>36</xdr:row>
      <xdr:rowOff>58420</xdr:rowOff>
    </xdr:from>
    <xdr:to>
      <xdr:col>10</xdr:col>
      <xdr:colOff>155575</xdr:colOff>
      <xdr:row>36</xdr:row>
      <xdr:rowOff>160020</xdr:rowOff>
    </xdr:to>
    <xdr:sp macro="" textlink="">
      <xdr:nvSpPr>
        <xdr:cNvPr id="10565" name="円/楕円 325"/>
        <xdr:cNvSpPr/>
      </xdr:nvSpPr>
      <xdr:spPr>
        <a:xfrm>
          <a:off x="6922135" y="62306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35</xdr:row>
      <xdr:rowOff>5080</xdr:rowOff>
    </xdr:from>
    <xdr:to>
      <xdr:col>10</xdr:col>
      <xdr:colOff>372110</xdr:colOff>
      <xdr:row>36</xdr:row>
      <xdr:rowOff>92710</xdr:rowOff>
    </xdr:to>
    <xdr:sp macro="" textlink="">
      <xdr:nvSpPr>
        <xdr:cNvPr id="10566" name="テキスト ボックス 326"/>
        <xdr:cNvSpPr txBox="1"/>
      </xdr:nvSpPr>
      <xdr:spPr>
        <a:xfrm>
          <a:off x="6705600" y="6005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49,064</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0567"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0568"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0569"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5/12</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0570"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0571"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58,677</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0572"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0573"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63,278</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74"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0575" name="テキスト ボックス 33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0576"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10577"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73660</xdr:rowOff>
    </xdr:from>
    <xdr:to>
      <xdr:col>9</xdr:col>
      <xdr:colOff>422275</xdr:colOff>
      <xdr:row>59</xdr:row>
      <xdr:rowOff>161290</xdr:rowOff>
    </xdr:to>
    <xdr:sp macro="" textlink="">
      <xdr:nvSpPr>
        <xdr:cNvPr id="10578" name="テキスト ボックス 338"/>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57</xdr:row>
      <xdr:rowOff>6350</xdr:rowOff>
    </xdr:from>
    <xdr:to>
      <xdr:col>16</xdr:col>
      <xdr:colOff>307975</xdr:colOff>
      <xdr:row>57</xdr:row>
      <xdr:rowOff>6350</xdr:rowOff>
    </xdr:to>
    <xdr:cxnSp macro="">
      <xdr:nvCxnSpPr>
        <xdr:cNvPr id="10579"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56</xdr:row>
      <xdr:rowOff>35560</xdr:rowOff>
    </xdr:from>
    <xdr:to>
      <xdr:col>9</xdr:col>
      <xdr:colOff>421640</xdr:colOff>
      <xdr:row>57</xdr:row>
      <xdr:rowOff>123190</xdr:rowOff>
    </xdr:to>
    <xdr:sp macro="" textlink="">
      <xdr:nvSpPr>
        <xdr:cNvPr id="10580" name="テキスト ボックス 340"/>
        <xdr:cNvSpPr txBox="1"/>
      </xdr:nvSpPr>
      <xdr:spPr>
        <a:xfrm>
          <a:off x="6072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9</xdr:col>
      <xdr:colOff>422275</xdr:colOff>
      <xdr:row>54</xdr:row>
      <xdr:rowOff>139700</xdr:rowOff>
    </xdr:from>
    <xdr:to>
      <xdr:col>16</xdr:col>
      <xdr:colOff>307975</xdr:colOff>
      <xdr:row>54</xdr:row>
      <xdr:rowOff>139700</xdr:rowOff>
    </xdr:to>
    <xdr:cxnSp macro="">
      <xdr:nvCxnSpPr>
        <xdr:cNvPr id="10581"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53</xdr:row>
      <xdr:rowOff>168910</xdr:rowOff>
    </xdr:from>
    <xdr:to>
      <xdr:col>9</xdr:col>
      <xdr:colOff>421640</xdr:colOff>
      <xdr:row>55</xdr:row>
      <xdr:rowOff>84455</xdr:rowOff>
    </xdr:to>
    <xdr:sp macro="" textlink="">
      <xdr:nvSpPr>
        <xdr:cNvPr id="10582" name="テキスト ボックス 342"/>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52</xdr:row>
      <xdr:rowOff>101600</xdr:rowOff>
    </xdr:from>
    <xdr:to>
      <xdr:col>16</xdr:col>
      <xdr:colOff>307975</xdr:colOff>
      <xdr:row>52</xdr:row>
      <xdr:rowOff>101600</xdr:rowOff>
    </xdr:to>
    <xdr:cxnSp macro="">
      <xdr:nvCxnSpPr>
        <xdr:cNvPr id="10583"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51</xdr:row>
      <xdr:rowOff>130810</xdr:rowOff>
    </xdr:from>
    <xdr:to>
      <xdr:col>9</xdr:col>
      <xdr:colOff>421640</xdr:colOff>
      <xdr:row>53</xdr:row>
      <xdr:rowOff>46990</xdr:rowOff>
    </xdr:to>
    <xdr:sp macro="" textlink="">
      <xdr:nvSpPr>
        <xdr:cNvPr id="10584" name="テキスト ボックス 344"/>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9</xdr:col>
      <xdr:colOff>422275</xdr:colOff>
      <xdr:row>50</xdr:row>
      <xdr:rowOff>63500</xdr:rowOff>
    </xdr:from>
    <xdr:to>
      <xdr:col>16</xdr:col>
      <xdr:colOff>307975</xdr:colOff>
      <xdr:row>50</xdr:row>
      <xdr:rowOff>63500</xdr:rowOff>
    </xdr:to>
    <xdr:cxnSp macro="">
      <xdr:nvCxnSpPr>
        <xdr:cNvPr id="10585"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49</xdr:row>
      <xdr:rowOff>92710</xdr:rowOff>
    </xdr:from>
    <xdr:to>
      <xdr:col>9</xdr:col>
      <xdr:colOff>421640</xdr:colOff>
      <xdr:row>51</xdr:row>
      <xdr:rowOff>8890</xdr:rowOff>
    </xdr:to>
    <xdr:sp macro="" textlink="">
      <xdr:nvSpPr>
        <xdr:cNvPr id="10586" name="テキスト ボックス 346"/>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0587"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47</xdr:row>
      <xdr:rowOff>54610</xdr:rowOff>
    </xdr:from>
    <xdr:to>
      <xdr:col>9</xdr:col>
      <xdr:colOff>421640</xdr:colOff>
      <xdr:row>48</xdr:row>
      <xdr:rowOff>141605</xdr:rowOff>
    </xdr:to>
    <xdr:sp macro="" textlink="">
      <xdr:nvSpPr>
        <xdr:cNvPr id="10588" name="テキスト ボックス 34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8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50</xdr:row>
      <xdr:rowOff>149860</xdr:rowOff>
    </xdr:from>
    <xdr:to>
      <xdr:col>15</xdr:col>
      <xdr:colOff>180340</xdr:colOff>
      <xdr:row>57</xdr:row>
      <xdr:rowOff>144145</xdr:rowOff>
    </xdr:to>
    <xdr:cxnSp macro="">
      <xdr:nvCxnSpPr>
        <xdr:cNvPr id="10590" name="直線コネクタ 350"/>
        <xdr:cNvCxnSpPr/>
      </xdr:nvCxnSpPr>
      <xdr:spPr>
        <a:xfrm flipV="1">
          <a:off x="10475595" y="8722360"/>
          <a:ext cx="127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57</xdr:row>
      <xdr:rowOff>147955</xdr:rowOff>
    </xdr:from>
    <xdr:to>
      <xdr:col>16</xdr:col>
      <xdr:colOff>80645</xdr:colOff>
      <xdr:row>59</xdr:row>
      <xdr:rowOff>63500</xdr:rowOff>
    </xdr:to>
    <xdr:sp macro="" textlink="">
      <xdr:nvSpPr>
        <xdr:cNvPr id="10591" name="普通建設事業費最小値テキスト"/>
        <xdr:cNvSpPr txBox="1"/>
      </xdr:nvSpPr>
      <xdr:spPr>
        <a:xfrm>
          <a:off x="10528300" y="9920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31,956</a:t>
          </a:r>
        </a:p>
      </xdr:txBody>
    </xdr:sp>
    <xdr:clientData/>
  </xdr:twoCellAnchor>
  <xdr:twoCellAnchor>
    <xdr:from>
      <xdr:col>15</xdr:col>
      <xdr:colOff>92075</xdr:colOff>
      <xdr:row>57</xdr:row>
      <xdr:rowOff>144145</xdr:rowOff>
    </xdr:from>
    <xdr:to>
      <xdr:col>15</xdr:col>
      <xdr:colOff>269875</xdr:colOff>
      <xdr:row>57</xdr:row>
      <xdr:rowOff>144145</xdr:rowOff>
    </xdr:to>
    <xdr:cxnSp macro="">
      <xdr:nvCxnSpPr>
        <xdr:cNvPr id="10592" name="直線コネクタ 352"/>
        <xdr:cNvCxnSpPr/>
      </xdr:nvCxnSpPr>
      <xdr:spPr>
        <a:xfrm>
          <a:off x="10388600" y="9916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49</xdr:row>
      <xdr:rowOff>96520</xdr:rowOff>
    </xdr:from>
    <xdr:to>
      <xdr:col>16</xdr:col>
      <xdr:colOff>144780</xdr:colOff>
      <xdr:row>51</xdr:row>
      <xdr:rowOff>12700</xdr:rowOff>
    </xdr:to>
    <xdr:sp macro="" textlink="">
      <xdr:nvSpPr>
        <xdr:cNvPr id="10593" name="普通建設事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188,629</a:t>
          </a:r>
        </a:p>
      </xdr:txBody>
    </xdr:sp>
    <xdr:clientData/>
  </xdr:twoCellAnchor>
  <xdr:twoCellAnchor>
    <xdr:from>
      <xdr:col>15</xdr:col>
      <xdr:colOff>92075</xdr:colOff>
      <xdr:row>50</xdr:row>
      <xdr:rowOff>149860</xdr:rowOff>
    </xdr:from>
    <xdr:to>
      <xdr:col>15</xdr:col>
      <xdr:colOff>269875</xdr:colOff>
      <xdr:row>50</xdr:row>
      <xdr:rowOff>149860</xdr:rowOff>
    </xdr:to>
    <xdr:cxnSp macro="">
      <xdr:nvCxnSpPr>
        <xdr:cNvPr id="10594" name="直線コネクタ 354"/>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45085</xdr:rowOff>
    </xdr:from>
    <xdr:to>
      <xdr:col>15</xdr:col>
      <xdr:colOff>180975</xdr:colOff>
      <xdr:row>55</xdr:row>
      <xdr:rowOff>66675</xdr:rowOff>
    </xdr:to>
    <xdr:cxnSp macro="">
      <xdr:nvCxnSpPr>
        <xdr:cNvPr id="10595" name="直線コネクタ 355"/>
        <xdr:cNvCxnSpPr/>
      </xdr:nvCxnSpPr>
      <xdr:spPr>
        <a:xfrm flipV="1">
          <a:off x="9639300" y="947483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54</xdr:row>
      <xdr:rowOff>169545</xdr:rowOff>
    </xdr:from>
    <xdr:to>
      <xdr:col>16</xdr:col>
      <xdr:colOff>80645</xdr:colOff>
      <xdr:row>56</xdr:row>
      <xdr:rowOff>85090</xdr:rowOff>
    </xdr:to>
    <xdr:sp macro="" textlink="">
      <xdr:nvSpPr>
        <xdr:cNvPr id="10596" name="普通建設事業費平均値テキスト"/>
        <xdr:cNvSpPr txBox="1"/>
      </xdr:nvSpPr>
      <xdr:spPr>
        <a:xfrm>
          <a:off x="10528300" y="94278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86,564</a:t>
          </a:r>
        </a:p>
      </xdr:txBody>
    </xdr:sp>
    <xdr:clientData/>
  </xdr:twoCellAnchor>
  <xdr:twoCellAnchor>
    <xdr:from>
      <xdr:col>15</xdr:col>
      <xdr:colOff>130175</xdr:colOff>
      <xdr:row>55</xdr:row>
      <xdr:rowOff>19685</xdr:rowOff>
    </xdr:from>
    <xdr:to>
      <xdr:col>15</xdr:col>
      <xdr:colOff>231775</xdr:colOff>
      <xdr:row>55</xdr:row>
      <xdr:rowOff>121285</xdr:rowOff>
    </xdr:to>
    <xdr:sp macro="" textlink="">
      <xdr:nvSpPr>
        <xdr:cNvPr id="10597" name="フローチャート : 判断 357"/>
        <xdr:cNvSpPr/>
      </xdr:nvSpPr>
      <xdr:spPr>
        <a:xfrm>
          <a:off x="10426700" y="944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55</xdr:row>
      <xdr:rowOff>66675</xdr:rowOff>
    </xdr:from>
    <xdr:to>
      <xdr:col>14</xdr:col>
      <xdr:colOff>28575</xdr:colOff>
      <xdr:row>56</xdr:row>
      <xdr:rowOff>9525</xdr:rowOff>
    </xdr:to>
    <xdr:cxnSp macro="">
      <xdr:nvCxnSpPr>
        <xdr:cNvPr id="10598" name="直線コネクタ 358"/>
        <xdr:cNvCxnSpPr/>
      </xdr:nvCxnSpPr>
      <xdr:spPr>
        <a:xfrm flipV="1">
          <a:off x="8750935" y="9496425"/>
          <a:ext cx="88836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88900</xdr:rowOff>
    </xdr:from>
    <xdr:to>
      <xdr:col>14</xdr:col>
      <xdr:colOff>79375</xdr:colOff>
      <xdr:row>56</xdr:row>
      <xdr:rowOff>19050</xdr:rowOff>
    </xdr:to>
    <xdr:sp macro="" textlink="">
      <xdr:nvSpPr>
        <xdr:cNvPr id="10599" name="フローチャート : 判断 359"/>
        <xdr:cNvSpPr/>
      </xdr:nvSpPr>
      <xdr:spPr>
        <a:xfrm>
          <a:off x="9588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56</xdr:row>
      <xdr:rowOff>10160</xdr:rowOff>
    </xdr:from>
    <xdr:to>
      <xdr:col>14</xdr:col>
      <xdr:colOff>295910</xdr:colOff>
      <xdr:row>57</xdr:row>
      <xdr:rowOff>97790</xdr:rowOff>
    </xdr:to>
    <xdr:sp macro="" textlink="">
      <xdr:nvSpPr>
        <xdr:cNvPr id="10600" name="テキスト ボックス 360"/>
        <xdr:cNvSpPr txBox="1"/>
      </xdr:nvSpPr>
      <xdr:spPr>
        <a:xfrm>
          <a:off x="9371965" y="9611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77,507</a:t>
          </a:r>
        </a:p>
      </xdr:txBody>
    </xdr:sp>
    <xdr:clientData/>
  </xdr:twoCellAnchor>
  <xdr:twoCellAnchor>
    <xdr:from>
      <xdr:col>11</xdr:col>
      <xdr:colOff>307975</xdr:colOff>
      <xdr:row>56</xdr:row>
      <xdr:rowOff>9525</xdr:rowOff>
    </xdr:from>
    <xdr:to>
      <xdr:col>12</xdr:col>
      <xdr:colOff>511810</xdr:colOff>
      <xdr:row>56</xdr:row>
      <xdr:rowOff>20955</xdr:rowOff>
    </xdr:to>
    <xdr:cxnSp macro="">
      <xdr:nvCxnSpPr>
        <xdr:cNvPr id="10601" name="直線コネクタ 361"/>
        <xdr:cNvCxnSpPr/>
      </xdr:nvCxnSpPr>
      <xdr:spPr>
        <a:xfrm flipV="1">
          <a:off x="7861300" y="9610725"/>
          <a:ext cx="88963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5080</xdr:rowOff>
    </xdr:from>
    <xdr:to>
      <xdr:col>12</xdr:col>
      <xdr:colOff>561975</xdr:colOff>
      <xdr:row>56</xdr:row>
      <xdr:rowOff>106680</xdr:rowOff>
    </xdr:to>
    <xdr:sp macro="" textlink="">
      <xdr:nvSpPr>
        <xdr:cNvPr id="10602" name="フローチャート : 判断 362"/>
        <xdr:cNvSpPr/>
      </xdr:nvSpPr>
      <xdr:spPr>
        <a:xfrm>
          <a:off x="8699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56</xdr:row>
      <xdr:rowOff>97790</xdr:rowOff>
    </xdr:from>
    <xdr:to>
      <xdr:col>13</xdr:col>
      <xdr:colOff>92710</xdr:colOff>
      <xdr:row>58</xdr:row>
      <xdr:rowOff>13335</xdr:rowOff>
    </xdr:to>
    <xdr:sp macro="" textlink="">
      <xdr:nvSpPr>
        <xdr:cNvPr id="10603" name="テキスト ボックス 363"/>
        <xdr:cNvSpPr txBox="1"/>
      </xdr:nvSpPr>
      <xdr:spPr>
        <a:xfrm>
          <a:off x="8482965" y="9698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65,988</a:t>
          </a:r>
        </a:p>
      </xdr:txBody>
    </xdr:sp>
    <xdr:clientData/>
  </xdr:twoCellAnchor>
  <xdr:twoCellAnchor>
    <xdr:from>
      <xdr:col>10</xdr:col>
      <xdr:colOff>104775</xdr:colOff>
      <xdr:row>56</xdr:row>
      <xdr:rowOff>20955</xdr:rowOff>
    </xdr:from>
    <xdr:to>
      <xdr:col>11</xdr:col>
      <xdr:colOff>307975</xdr:colOff>
      <xdr:row>57</xdr:row>
      <xdr:rowOff>635</xdr:rowOff>
    </xdr:to>
    <xdr:cxnSp macro="">
      <xdr:nvCxnSpPr>
        <xdr:cNvPr id="10604" name="直線コネクタ 364"/>
        <xdr:cNvCxnSpPr/>
      </xdr:nvCxnSpPr>
      <xdr:spPr>
        <a:xfrm flipV="1">
          <a:off x="6972300" y="9622155"/>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149225</xdr:rowOff>
    </xdr:from>
    <xdr:to>
      <xdr:col>11</xdr:col>
      <xdr:colOff>358775</xdr:colOff>
      <xdr:row>56</xdr:row>
      <xdr:rowOff>79375</xdr:rowOff>
    </xdr:to>
    <xdr:sp macro="" textlink="">
      <xdr:nvSpPr>
        <xdr:cNvPr id="10605" name="フローチャート : 判断 365"/>
        <xdr:cNvSpPr/>
      </xdr:nvSpPr>
      <xdr:spPr>
        <a:xfrm>
          <a:off x="7810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56</xdr:row>
      <xdr:rowOff>70485</xdr:rowOff>
    </xdr:from>
    <xdr:to>
      <xdr:col>11</xdr:col>
      <xdr:colOff>575310</xdr:colOff>
      <xdr:row>57</xdr:row>
      <xdr:rowOff>158115</xdr:rowOff>
    </xdr:to>
    <xdr:sp macro="" textlink="">
      <xdr:nvSpPr>
        <xdr:cNvPr id="10606" name="テキスト ボックス 366"/>
        <xdr:cNvSpPr txBox="1"/>
      </xdr:nvSpPr>
      <xdr:spPr>
        <a:xfrm>
          <a:off x="7593965" y="9671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69,560</a:t>
          </a:r>
        </a:p>
      </xdr:txBody>
    </xdr:sp>
    <xdr:clientData/>
  </xdr:twoCellAnchor>
  <xdr:twoCellAnchor>
    <xdr:from>
      <xdr:col>10</xdr:col>
      <xdr:colOff>54610</xdr:colOff>
      <xdr:row>56</xdr:row>
      <xdr:rowOff>106680</xdr:rowOff>
    </xdr:from>
    <xdr:to>
      <xdr:col>10</xdr:col>
      <xdr:colOff>155575</xdr:colOff>
      <xdr:row>57</xdr:row>
      <xdr:rowOff>36830</xdr:rowOff>
    </xdr:to>
    <xdr:sp macro="" textlink="">
      <xdr:nvSpPr>
        <xdr:cNvPr id="10607" name="フローチャート : 判断 367"/>
        <xdr:cNvSpPr/>
      </xdr:nvSpPr>
      <xdr:spPr>
        <a:xfrm>
          <a:off x="6922135" y="97078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55</xdr:row>
      <xdr:rowOff>53340</xdr:rowOff>
    </xdr:from>
    <xdr:to>
      <xdr:col>10</xdr:col>
      <xdr:colOff>372110</xdr:colOff>
      <xdr:row>56</xdr:row>
      <xdr:rowOff>140335</xdr:rowOff>
    </xdr:to>
    <xdr:sp macro="" textlink="">
      <xdr:nvSpPr>
        <xdr:cNvPr id="10608" name="テキスト ボックス 368"/>
        <xdr:cNvSpPr txBox="1"/>
      </xdr:nvSpPr>
      <xdr:spPr>
        <a:xfrm>
          <a:off x="6705600" y="9483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52,678</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0609"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0610" name="テキスト ボックス 370"/>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0611" name="テキスト ボックス 371"/>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0612" name="テキスト ボックス 372"/>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0613" name="テキスト ボックス 373"/>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54</xdr:row>
      <xdr:rowOff>166370</xdr:rowOff>
    </xdr:from>
    <xdr:to>
      <xdr:col>15</xdr:col>
      <xdr:colOff>231775</xdr:colOff>
      <xdr:row>55</xdr:row>
      <xdr:rowOff>95885</xdr:rowOff>
    </xdr:to>
    <xdr:sp macro="" textlink="">
      <xdr:nvSpPr>
        <xdr:cNvPr id="10614" name="円/楕円 374"/>
        <xdr:cNvSpPr/>
      </xdr:nvSpPr>
      <xdr:spPr>
        <a:xfrm>
          <a:off x="10426700" y="9424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54</xdr:row>
      <xdr:rowOff>17780</xdr:rowOff>
    </xdr:from>
    <xdr:to>
      <xdr:col>16</xdr:col>
      <xdr:colOff>80645</xdr:colOff>
      <xdr:row>55</xdr:row>
      <xdr:rowOff>104775</xdr:rowOff>
    </xdr:to>
    <xdr:sp macro="" textlink="">
      <xdr:nvSpPr>
        <xdr:cNvPr id="10615" name="普通建設事業費該当値テキスト"/>
        <xdr:cNvSpPr txBox="1"/>
      </xdr:nvSpPr>
      <xdr:spPr>
        <a:xfrm>
          <a:off x="10528300" y="9276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89,905</a:t>
          </a:r>
        </a:p>
      </xdr:txBody>
    </xdr:sp>
    <xdr:clientData/>
  </xdr:twoCellAnchor>
  <xdr:twoCellAnchor>
    <xdr:from>
      <xdr:col>13</xdr:col>
      <xdr:colOff>663575</xdr:colOff>
      <xdr:row>55</xdr:row>
      <xdr:rowOff>15875</xdr:rowOff>
    </xdr:from>
    <xdr:to>
      <xdr:col>14</xdr:col>
      <xdr:colOff>79375</xdr:colOff>
      <xdr:row>55</xdr:row>
      <xdr:rowOff>117475</xdr:rowOff>
    </xdr:to>
    <xdr:sp macro="" textlink="">
      <xdr:nvSpPr>
        <xdr:cNvPr id="10616" name="円/楕円 376"/>
        <xdr:cNvSpPr/>
      </xdr:nvSpPr>
      <xdr:spPr>
        <a:xfrm>
          <a:off x="9588500" y="94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53</xdr:row>
      <xdr:rowOff>133985</xdr:rowOff>
    </xdr:from>
    <xdr:to>
      <xdr:col>14</xdr:col>
      <xdr:colOff>295910</xdr:colOff>
      <xdr:row>55</xdr:row>
      <xdr:rowOff>49530</xdr:rowOff>
    </xdr:to>
    <xdr:sp macro="" textlink="">
      <xdr:nvSpPr>
        <xdr:cNvPr id="10617" name="テキスト ボックス 377"/>
        <xdr:cNvSpPr txBox="1"/>
      </xdr:nvSpPr>
      <xdr:spPr>
        <a:xfrm>
          <a:off x="9371965" y="9220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87,120</a:t>
          </a:r>
        </a:p>
      </xdr:txBody>
    </xdr:sp>
    <xdr:clientData/>
  </xdr:twoCellAnchor>
  <xdr:twoCellAnchor>
    <xdr:from>
      <xdr:col>12</xdr:col>
      <xdr:colOff>460375</xdr:colOff>
      <xdr:row>55</xdr:row>
      <xdr:rowOff>130175</xdr:rowOff>
    </xdr:from>
    <xdr:to>
      <xdr:col>12</xdr:col>
      <xdr:colOff>561975</xdr:colOff>
      <xdr:row>56</xdr:row>
      <xdr:rowOff>60325</xdr:rowOff>
    </xdr:to>
    <xdr:sp macro="" textlink="">
      <xdr:nvSpPr>
        <xdr:cNvPr id="10618" name="円/楕円 378"/>
        <xdr:cNvSpPr/>
      </xdr:nvSpPr>
      <xdr:spPr>
        <a:xfrm>
          <a:off x="8699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54</xdr:row>
      <xdr:rowOff>76835</xdr:rowOff>
    </xdr:from>
    <xdr:to>
      <xdr:col>13</xdr:col>
      <xdr:colOff>92710</xdr:colOff>
      <xdr:row>55</xdr:row>
      <xdr:rowOff>163830</xdr:rowOff>
    </xdr:to>
    <xdr:sp macro="" textlink="">
      <xdr:nvSpPr>
        <xdr:cNvPr id="10619" name="テキスト ボックス 379"/>
        <xdr:cNvSpPr txBox="1"/>
      </xdr:nvSpPr>
      <xdr:spPr>
        <a:xfrm>
          <a:off x="8482965" y="9335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72,112</a:t>
          </a:r>
        </a:p>
      </xdr:txBody>
    </xdr:sp>
    <xdr:clientData/>
  </xdr:twoCellAnchor>
  <xdr:twoCellAnchor>
    <xdr:from>
      <xdr:col>11</xdr:col>
      <xdr:colOff>257175</xdr:colOff>
      <xdr:row>55</xdr:row>
      <xdr:rowOff>141605</xdr:rowOff>
    </xdr:from>
    <xdr:to>
      <xdr:col>11</xdr:col>
      <xdr:colOff>358775</xdr:colOff>
      <xdr:row>56</xdr:row>
      <xdr:rowOff>71755</xdr:rowOff>
    </xdr:to>
    <xdr:sp macro="" textlink="">
      <xdr:nvSpPr>
        <xdr:cNvPr id="10620" name="円/楕円 380"/>
        <xdr:cNvSpPr/>
      </xdr:nvSpPr>
      <xdr:spPr>
        <a:xfrm>
          <a:off x="7810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54</xdr:row>
      <xdr:rowOff>88265</xdr:rowOff>
    </xdr:from>
    <xdr:to>
      <xdr:col>11</xdr:col>
      <xdr:colOff>575310</xdr:colOff>
      <xdr:row>56</xdr:row>
      <xdr:rowOff>3810</xdr:rowOff>
    </xdr:to>
    <xdr:sp macro="" textlink="">
      <xdr:nvSpPr>
        <xdr:cNvPr id="10621" name="テキスト ボックス 381"/>
        <xdr:cNvSpPr txBox="1"/>
      </xdr:nvSpPr>
      <xdr:spPr>
        <a:xfrm>
          <a:off x="7593965" y="9346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70,589</a:t>
          </a:r>
        </a:p>
      </xdr:txBody>
    </xdr:sp>
    <xdr:clientData/>
  </xdr:twoCellAnchor>
  <xdr:twoCellAnchor>
    <xdr:from>
      <xdr:col>10</xdr:col>
      <xdr:colOff>54610</xdr:colOff>
      <xdr:row>56</xdr:row>
      <xdr:rowOff>121285</xdr:rowOff>
    </xdr:from>
    <xdr:to>
      <xdr:col>10</xdr:col>
      <xdr:colOff>155575</xdr:colOff>
      <xdr:row>57</xdr:row>
      <xdr:rowOff>52070</xdr:rowOff>
    </xdr:to>
    <xdr:sp macro="" textlink="">
      <xdr:nvSpPr>
        <xdr:cNvPr id="10622" name="円/楕円 382"/>
        <xdr:cNvSpPr/>
      </xdr:nvSpPr>
      <xdr:spPr>
        <a:xfrm>
          <a:off x="6922135" y="972248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57</xdr:row>
      <xdr:rowOff>42545</xdr:rowOff>
    </xdr:from>
    <xdr:to>
      <xdr:col>10</xdr:col>
      <xdr:colOff>372110</xdr:colOff>
      <xdr:row>58</xdr:row>
      <xdr:rowOff>129540</xdr:rowOff>
    </xdr:to>
    <xdr:sp macro="" textlink="">
      <xdr:nvSpPr>
        <xdr:cNvPr id="10623" name="テキスト ボックス 383"/>
        <xdr:cNvSpPr txBox="1"/>
      </xdr:nvSpPr>
      <xdr:spPr>
        <a:xfrm>
          <a:off x="6705600" y="9815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50,788</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0624"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0625"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0626"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4/12</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0627"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0628"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18,997</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0629"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0630"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28,402</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31"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0632" name="テキスト ボックス 39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0633"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10634" name="直線コネクタ 39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78</xdr:row>
      <xdr:rowOff>128270</xdr:rowOff>
    </xdr:from>
    <xdr:to>
      <xdr:col>9</xdr:col>
      <xdr:colOff>422275</xdr:colOff>
      <xdr:row>80</xdr:row>
      <xdr:rowOff>44450</xdr:rowOff>
    </xdr:to>
    <xdr:sp macro="" textlink="">
      <xdr:nvSpPr>
        <xdr:cNvPr id="10635" name="テキスト ボックス 395"/>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77</xdr:row>
      <xdr:rowOff>114935</xdr:rowOff>
    </xdr:from>
    <xdr:to>
      <xdr:col>16</xdr:col>
      <xdr:colOff>307975</xdr:colOff>
      <xdr:row>77</xdr:row>
      <xdr:rowOff>114935</xdr:rowOff>
    </xdr:to>
    <xdr:cxnSp macro="">
      <xdr:nvCxnSpPr>
        <xdr:cNvPr id="10636" name="直線コネクタ 39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76</xdr:row>
      <xdr:rowOff>144145</xdr:rowOff>
    </xdr:from>
    <xdr:to>
      <xdr:col>9</xdr:col>
      <xdr:colOff>421640</xdr:colOff>
      <xdr:row>78</xdr:row>
      <xdr:rowOff>59690</xdr:rowOff>
    </xdr:to>
    <xdr:sp macro="" textlink="">
      <xdr:nvSpPr>
        <xdr:cNvPr id="10637" name="テキスト ボックス 397"/>
        <xdr:cNvSpPr txBox="1"/>
      </xdr:nvSpPr>
      <xdr:spPr>
        <a:xfrm>
          <a:off x="607250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9</xdr:col>
      <xdr:colOff>422275</xdr:colOff>
      <xdr:row>75</xdr:row>
      <xdr:rowOff>132080</xdr:rowOff>
    </xdr:from>
    <xdr:to>
      <xdr:col>16</xdr:col>
      <xdr:colOff>307975</xdr:colOff>
      <xdr:row>75</xdr:row>
      <xdr:rowOff>132080</xdr:rowOff>
    </xdr:to>
    <xdr:cxnSp macro="">
      <xdr:nvCxnSpPr>
        <xdr:cNvPr id="10638" name="直線コネクタ 39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74</xdr:row>
      <xdr:rowOff>160655</xdr:rowOff>
    </xdr:from>
    <xdr:to>
      <xdr:col>9</xdr:col>
      <xdr:colOff>421640</xdr:colOff>
      <xdr:row>76</xdr:row>
      <xdr:rowOff>76835</xdr:rowOff>
    </xdr:to>
    <xdr:sp macro="" textlink="">
      <xdr:nvSpPr>
        <xdr:cNvPr id="10639" name="テキスト ボックス 399"/>
        <xdr:cNvSpPr txBox="1"/>
      </xdr:nvSpPr>
      <xdr:spPr>
        <a:xfrm>
          <a:off x="6072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73</xdr:row>
      <xdr:rowOff>147955</xdr:rowOff>
    </xdr:from>
    <xdr:to>
      <xdr:col>16</xdr:col>
      <xdr:colOff>307975</xdr:colOff>
      <xdr:row>73</xdr:row>
      <xdr:rowOff>147955</xdr:rowOff>
    </xdr:to>
    <xdr:cxnSp macro="">
      <xdr:nvCxnSpPr>
        <xdr:cNvPr id="10640" name="直線コネクタ 40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73</xdr:row>
      <xdr:rowOff>6350</xdr:rowOff>
    </xdr:from>
    <xdr:to>
      <xdr:col>9</xdr:col>
      <xdr:colOff>421640</xdr:colOff>
      <xdr:row>74</xdr:row>
      <xdr:rowOff>93345</xdr:rowOff>
    </xdr:to>
    <xdr:sp macro="" textlink="">
      <xdr:nvSpPr>
        <xdr:cNvPr id="10641" name="テキスト ボックス 401"/>
        <xdr:cNvSpPr txBox="1"/>
      </xdr:nvSpPr>
      <xdr:spPr>
        <a:xfrm>
          <a:off x="607250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9</xdr:col>
      <xdr:colOff>422275</xdr:colOff>
      <xdr:row>71</xdr:row>
      <xdr:rowOff>164465</xdr:rowOff>
    </xdr:from>
    <xdr:to>
      <xdr:col>16</xdr:col>
      <xdr:colOff>307975</xdr:colOff>
      <xdr:row>71</xdr:row>
      <xdr:rowOff>164465</xdr:rowOff>
    </xdr:to>
    <xdr:cxnSp macro="">
      <xdr:nvCxnSpPr>
        <xdr:cNvPr id="10642" name="直線コネクタ 40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71</xdr:row>
      <xdr:rowOff>22225</xdr:rowOff>
    </xdr:from>
    <xdr:to>
      <xdr:col>9</xdr:col>
      <xdr:colOff>421640</xdr:colOff>
      <xdr:row>72</xdr:row>
      <xdr:rowOff>109220</xdr:rowOff>
    </xdr:to>
    <xdr:sp macro="" textlink="">
      <xdr:nvSpPr>
        <xdr:cNvPr id="10643" name="テキスト ボックス 403"/>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9</xdr:col>
      <xdr:colOff>422275</xdr:colOff>
      <xdr:row>70</xdr:row>
      <xdr:rowOff>8890</xdr:rowOff>
    </xdr:from>
    <xdr:to>
      <xdr:col>16</xdr:col>
      <xdr:colOff>307975</xdr:colOff>
      <xdr:row>70</xdr:row>
      <xdr:rowOff>8890</xdr:rowOff>
    </xdr:to>
    <xdr:cxnSp macro="">
      <xdr:nvCxnSpPr>
        <xdr:cNvPr id="10644" name="直線コネクタ 40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69</xdr:row>
      <xdr:rowOff>38100</xdr:rowOff>
    </xdr:from>
    <xdr:to>
      <xdr:col>9</xdr:col>
      <xdr:colOff>421640</xdr:colOff>
      <xdr:row>70</xdr:row>
      <xdr:rowOff>125730</xdr:rowOff>
    </xdr:to>
    <xdr:sp macro="" textlink="">
      <xdr:nvSpPr>
        <xdr:cNvPr id="10645" name="テキスト ボックス 405"/>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0646"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67</xdr:row>
      <xdr:rowOff>54610</xdr:rowOff>
    </xdr:from>
    <xdr:to>
      <xdr:col>9</xdr:col>
      <xdr:colOff>421640</xdr:colOff>
      <xdr:row>68</xdr:row>
      <xdr:rowOff>141605</xdr:rowOff>
    </xdr:to>
    <xdr:sp macro="" textlink="">
      <xdr:nvSpPr>
        <xdr:cNvPr id="10647" name="テキスト ボックス 40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4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69</xdr:row>
      <xdr:rowOff>160020</xdr:rowOff>
    </xdr:from>
    <xdr:to>
      <xdr:col>15</xdr:col>
      <xdr:colOff>180340</xdr:colOff>
      <xdr:row>79</xdr:row>
      <xdr:rowOff>40640</xdr:rowOff>
    </xdr:to>
    <xdr:cxnSp macro="">
      <xdr:nvCxnSpPr>
        <xdr:cNvPr id="10649" name="直線コネクタ 409"/>
        <xdr:cNvCxnSpPr/>
      </xdr:nvCxnSpPr>
      <xdr:spPr>
        <a:xfrm flipV="1">
          <a:off x="10475595" y="11990070"/>
          <a:ext cx="127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79</xdr:row>
      <xdr:rowOff>44450</xdr:rowOff>
    </xdr:from>
    <xdr:to>
      <xdr:col>16</xdr:col>
      <xdr:colOff>15875</xdr:colOff>
      <xdr:row>80</xdr:row>
      <xdr:rowOff>132080</xdr:rowOff>
    </xdr:to>
    <xdr:sp macro="" textlink="">
      <xdr:nvSpPr>
        <xdr:cNvPr id="10650" name="普通建設事業費 （ うち新規整備　）最小値テキスト"/>
        <xdr:cNvSpPr txBox="1"/>
      </xdr:nvSpPr>
      <xdr:spPr>
        <a:xfrm>
          <a:off x="10528300" y="1358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5,367</a:t>
          </a:r>
        </a:p>
      </xdr:txBody>
    </xdr:sp>
    <xdr:clientData/>
  </xdr:twoCellAnchor>
  <xdr:twoCellAnchor>
    <xdr:from>
      <xdr:col>15</xdr:col>
      <xdr:colOff>92075</xdr:colOff>
      <xdr:row>79</xdr:row>
      <xdr:rowOff>40640</xdr:rowOff>
    </xdr:from>
    <xdr:to>
      <xdr:col>15</xdr:col>
      <xdr:colOff>269875</xdr:colOff>
      <xdr:row>79</xdr:row>
      <xdr:rowOff>40640</xdr:rowOff>
    </xdr:to>
    <xdr:cxnSp macro="">
      <xdr:nvCxnSpPr>
        <xdr:cNvPr id="10651" name="直線コネクタ 411"/>
        <xdr:cNvCxnSpPr/>
      </xdr:nvCxnSpPr>
      <xdr:spPr>
        <a:xfrm>
          <a:off x="10388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68</xdr:row>
      <xdr:rowOff>106680</xdr:rowOff>
    </xdr:from>
    <xdr:to>
      <xdr:col>16</xdr:col>
      <xdr:colOff>144780</xdr:colOff>
      <xdr:row>70</xdr:row>
      <xdr:rowOff>22860</xdr:rowOff>
    </xdr:to>
    <xdr:sp macro="" textlink="">
      <xdr:nvSpPr>
        <xdr:cNvPr id="10652" name="普通建設事業費 （ うち新規整備　）最大値テキスト"/>
        <xdr:cNvSpPr txBox="1"/>
      </xdr:nvSpPr>
      <xdr:spPr>
        <a:xfrm>
          <a:off x="10528300" y="11765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151,887</a:t>
          </a:r>
        </a:p>
      </xdr:txBody>
    </xdr:sp>
    <xdr:clientData/>
  </xdr:twoCellAnchor>
  <xdr:twoCellAnchor>
    <xdr:from>
      <xdr:col>15</xdr:col>
      <xdr:colOff>92075</xdr:colOff>
      <xdr:row>69</xdr:row>
      <xdr:rowOff>160020</xdr:rowOff>
    </xdr:from>
    <xdr:to>
      <xdr:col>15</xdr:col>
      <xdr:colOff>269875</xdr:colOff>
      <xdr:row>69</xdr:row>
      <xdr:rowOff>160020</xdr:rowOff>
    </xdr:to>
    <xdr:cxnSp macro="">
      <xdr:nvCxnSpPr>
        <xdr:cNvPr id="10653" name="直線コネクタ 413"/>
        <xdr:cNvCxnSpPr/>
      </xdr:nvCxnSpPr>
      <xdr:spPr>
        <a:xfrm>
          <a:off x="10388600" y="1199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31115</xdr:rowOff>
    </xdr:from>
    <xdr:to>
      <xdr:col>15</xdr:col>
      <xdr:colOff>180975</xdr:colOff>
      <xdr:row>75</xdr:row>
      <xdr:rowOff>55880</xdr:rowOff>
    </xdr:to>
    <xdr:cxnSp macro="">
      <xdr:nvCxnSpPr>
        <xdr:cNvPr id="10654" name="直線コネクタ 414"/>
        <xdr:cNvCxnSpPr/>
      </xdr:nvCxnSpPr>
      <xdr:spPr>
        <a:xfrm>
          <a:off x="9639300" y="1288986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76</xdr:row>
      <xdr:rowOff>40640</xdr:rowOff>
    </xdr:from>
    <xdr:to>
      <xdr:col>16</xdr:col>
      <xdr:colOff>80645</xdr:colOff>
      <xdr:row>77</xdr:row>
      <xdr:rowOff>127635</xdr:rowOff>
    </xdr:to>
    <xdr:sp macro="" textlink="">
      <xdr:nvSpPr>
        <xdr:cNvPr id="10655" name="普通建設事業費 （ うち新規整備　）平均値テキスト"/>
        <xdr:cNvSpPr txBox="1"/>
      </xdr:nvSpPr>
      <xdr:spPr>
        <a:xfrm>
          <a:off x="10528300" y="130708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46,005</a:t>
          </a:r>
        </a:p>
      </xdr:txBody>
    </xdr:sp>
    <xdr:clientData/>
  </xdr:twoCellAnchor>
  <xdr:twoCellAnchor>
    <xdr:from>
      <xdr:col>15</xdr:col>
      <xdr:colOff>130175</xdr:colOff>
      <xdr:row>76</xdr:row>
      <xdr:rowOff>61595</xdr:rowOff>
    </xdr:from>
    <xdr:to>
      <xdr:col>15</xdr:col>
      <xdr:colOff>231775</xdr:colOff>
      <xdr:row>76</xdr:row>
      <xdr:rowOff>163195</xdr:rowOff>
    </xdr:to>
    <xdr:sp macro="" textlink="">
      <xdr:nvSpPr>
        <xdr:cNvPr id="10656" name="フローチャート : 判断 416"/>
        <xdr:cNvSpPr/>
      </xdr:nvSpPr>
      <xdr:spPr>
        <a:xfrm>
          <a:off x="10426700" y="130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75</xdr:row>
      <xdr:rowOff>31115</xdr:rowOff>
    </xdr:from>
    <xdr:to>
      <xdr:col>14</xdr:col>
      <xdr:colOff>28575</xdr:colOff>
      <xdr:row>77</xdr:row>
      <xdr:rowOff>15875</xdr:rowOff>
    </xdr:to>
    <xdr:cxnSp macro="">
      <xdr:nvCxnSpPr>
        <xdr:cNvPr id="10657" name="直線コネクタ 417"/>
        <xdr:cNvCxnSpPr/>
      </xdr:nvCxnSpPr>
      <xdr:spPr>
        <a:xfrm flipV="1">
          <a:off x="8750935" y="12889865"/>
          <a:ext cx="888365"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167640</xdr:rowOff>
    </xdr:from>
    <xdr:to>
      <xdr:col>14</xdr:col>
      <xdr:colOff>79375</xdr:colOff>
      <xdr:row>77</xdr:row>
      <xdr:rowOff>97790</xdr:rowOff>
    </xdr:to>
    <xdr:sp macro="" textlink="">
      <xdr:nvSpPr>
        <xdr:cNvPr id="10658" name="フローチャート : 判断 418"/>
        <xdr:cNvSpPr/>
      </xdr:nvSpPr>
      <xdr:spPr>
        <a:xfrm>
          <a:off x="95885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77</xdr:row>
      <xdr:rowOff>88900</xdr:rowOff>
    </xdr:from>
    <xdr:to>
      <xdr:col>14</xdr:col>
      <xdr:colOff>295910</xdr:colOff>
      <xdr:row>79</xdr:row>
      <xdr:rowOff>4445</xdr:rowOff>
    </xdr:to>
    <xdr:sp macro="" textlink="">
      <xdr:nvSpPr>
        <xdr:cNvPr id="10659" name="テキスト ボックス 419"/>
        <xdr:cNvSpPr txBox="1"/>
      </xdr:nvSpPr>
      <xdr:spPr>
        <a:xfrm>
          <a:off x="9371965" y="13290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36,242</a:t>
          </a:r>
        </a:p>
      </xdr:txBody>
    </xdr:sp>
    <xdr:clientData/>
  </xdr:twoCellAnchor>
  <xdr:twoCellAnchor>
    <xdr:from>
      <xdr:col>12</xdr:col>
      <xdr:colOff>460375</xdr:colOff>
      <xdr:row>77</xdr:row>
      <xdr:rowOff>95250</xdr:rowOff>
    </xdr:from>
    <xdr:to>
      <xdr:col>12</xdr:col>
      <xdr:colOff>561975</xdr:colOff>
      <xdr:row>78</xdr:row>
      <xdr:rowOff>25400</xdr:rowOff>
    </xdr:to>
    <xdr:sp macro="" textlink="">
      <xdr:nvSpPr>
        <xdr:cNvPr id="10660" name="フローチャート : 判断 420"/>
        <xdr:cNvSpPr/>
      </xdr:nvSpPr>
      <xdr:spPr>
        <a:xfrm>
          <a:off x="8699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78</xdr:row>
      <xdr:rowOff>16510</xdr:rowOff>
    </xdr:from>
    <xdr:to>
      <xdr:col>13</xdr:col>
      <xdr:colOff>92710</xdr:colOff>
      <xdr:row>79</xdr:row>
      <xdr:rowOff>104140</xdr:rowOff>
    </xdr:to>
    <xdr:sp macro="" textlink="">
      <xdr:nvSpPr>
        <xdr:cNvPr id="10661" name="テキスト ボックス 421"/>
        <xdr:cNvSpPr txBox="1"/>
      </xdr:nvSpPr>
      <xdr:spPr>
        <a:xfrm>
          <a:off x="8482965" y="13389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27,153</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0662"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0663" name="テキスト ボックス 423"/>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0664" name="テキスト ボックス 424"/>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0665" name="テキスト ボックス 425"/>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0666" name="テキスト ボックス 426"/>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75</xdr:row>
      <xdr:rowOff>5080</xdr:rowOff>
    </xdr:from>
    <xdr:to>
      <xdr:col>15</xdr:col>
      <xdr:colOff>231775</xdr:colOff>
      <xdr:row>75</xdr:row>
      <xdr:rowOff>106680</xdr:rowOff>
    </xdr:to>
    <xdr:sp macro="" textlink="">
      <xdr:nvSpPr>
        <xdr:cNvPr id="10667" name="円/楕円 427"/>
        <xdr:cNvSpPr/>
      </xdr:nvSpPr>
      <xdr:spPr>
        <a:xfrm>
          <a:off x="104267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74</xdr:row>
      <xdr:rowOff>27940</xdr:rowOff>
    </xdr:from>
    <xdr:to>
      <xdr:col>16</xdr:col>
      <xdr:colOff>80645</xdr:colOff>
      <xdr:row>75</xdr:row>
      <xdr:rowOff>115570</xdr:rowOff>
    </xdr:to>
    <xdr:sp macro="" textlink="">
      <xdr:nvSpPr>
        <xdr:cNvPr id="10668" name="普通建設事業費 （ うち新規整備　）該当値テキスト"/>
        <xdr:cNvSpPr txBox="1"/>
      </xdr:nvSpPr>
      <xdr:spPr>
        <a:xfrm>
          <a:off x="10528300" y="1271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66,933</a:t>
          </a:r>
        </a:p>
      </xdr:txBody>
    </xdr:sp>
    <xdr:clientData/>
  </xdr:twoCellAnchor>
  <xdr:twoCellAnchor>
    <xdr:from>
      <xdr:col>13</xdr:col>
      <xdr:colOff>663575</xdr:colOff>
      <xdr:row>74</xdr:row>
      <xdr:rowOff>151765</xdr:rowOff>
    </xdr:from>
    <xdr:to>
      <xdr:col>14</xdr:col>
      <xdr:colOff>79375</xdr:colOff>
      <xdr:row>75</xdr:row>
      <xdr:rowOff>81915</xdr:rowOff>
    </xdr:to>
    <xdr:sp macro="" textlink="">
      <xdr:nvSpPr>
        <xdr:cNvPr id="10669" name="円/楕円 429"/>
        <xdr:cNvSpPr/>
      </xdr:nvSpPr>
      <xdr:spPr>
        <a:xfrm>
          <a:off x="9588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73</xdr:row>
      <xdr:rowOff>98425</xdr:rowOff>
    </xdr:from>
    <xdr:to>
      <xdr:col>14</xdr:col>
      <xdr:colOff>295910</xdr:colOff>
      <xdr:row>75</xdr:row>
      <xdr:rowOff>13970</xdr:rowOff>
    </xdr:to>
    <xdr:sp macro="" textlink="">
      <xdr:nvSpPr>
        <xdr:cNvPr id="10670" name="テキスト ボックス 430"/>
        <xdr:cNvSpPr txBox="1"/>
      </xdr:nvSpPr>
      <xdr:spPr>
        <a:xfrm>
          <a:off x="9371965" y="12614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69,225</a:t>
          </a:r>
        </a:p>
      </xdr:txBody>
    </xdr:sp>
    <xdr:clientData/>
  </xdr:twoCellAnchor>
  <xdr:twoCellAnchor>
    <xdr:from>
      <xdr:col>12</xdr:col>
      <xdr:colOff>460375</xdr:colOff>
      <xdr:row>76</xdr:row>
      <xdr:rowOff>136525</xdr:rowOff>
    </xdr:from>
    <xdr:to>
      <xdr:col>12</xdr:col>
      <xdr:colOff>561975</xdr:colOff>
      <xdr:row>77</xdr:row>
      <xdr:rowOff>66675</xdr:rowOff>
    </xdr:to>
    <xdr:sp macro="" textlink="">
      <xdr:nvSpPr>
        <xdr:cNvPr id="10671" name="円/楕円 431"/>
        <xdr:cNvSpPr/>
      </xdr:nvSpPr>
      <xdr:spPr>
        <a:xfrm>
          <a:off x="8699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75</xdr:row>
      <xdr:rowOff>83185</xdr:rowOff>
    </xdr:from>
    <xdr:to>
      <xdr:col>13</xdr:col>
      <xdr:colOff>92710</xdr:colOff>
      <xdr:row>76</xdr:row>
      <xdr:rowOff>170815</xdr:rowOff>
    </xdr:to>
    <xdr:sp macro="" textlink="">
      <xdr:nvSpPr>
        <xdr:cNvPr id="10672" name="テキスト ボックス 432"/>
        <xdr:cNvSpPr txBox="1"/>
      </xdr:nvSpPr>
      <xdr:spPr>
        <a:xfrm>
          <a:off x="8482965" y="12941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39,104</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0673"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0674"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0675"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7/12</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0676"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0677"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26,922</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0678"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0679"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27,040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80"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0681" name="テキスト ボックス 44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0682"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99060</xdr:rowOff>
    </xdr:from>
    <xdr:to>
      <xdr:col>16</xdr:col>
      <xdr:colOff>307975</xdr:colOff>
      <xdr:row>99</xdr:row>
      <xdr:rowOff>99060</xdr:rowOff>
    </xdr:to>
    <xdr:cxnSp macro="">
      <xdr:nvCxnSpPr>
        <xdr:cNvPr id="10683" name="直線コネクタ 44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98</xdr:row>
      <xdr:rowOff>128270</xdr:rowOff>
    </xdr:from>
    <xdr:to>
      <xdr:col>9</xdr:col>
      <xdr:colOff>422275</xdr:colOff>
      <xdr:row>100</xdr:row>
      <xdr:rowOff>44450</xdr:rowOff>
    </xdr:to>
    <xdr:sp macro="" textlink="">
      <xdr:nvSpPr>
        <xdr:cNvPr id="10684" name="テキスト ボックス 444"/>
        <xdr:cNvSpPr txBox="1"/>
      </xdr:nvSpPr>
      <xdr:spPr>
        <a:xfrm>
          <a:off x="6355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97</xdr:row>
      <xdr:rowOff>114935</xdr:rowOff>
    </xdr:from>
    <xdr:to>
      <xdr:col>16</xdr:col>
      <xdr:colOff>307975</xdr:colOff>
      <xdr:row>97</xdr:row>
      <xdr:rowOff>114935</xdr:rowOff>
    </xdr:to>
    <xdr:cxnSp macro="">
      <xdr:nvCxnSpPr>
        <xdr:cNvPr id="10685" name="直線コネクタ 44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96</xdr:row>
      <xdr:rowOff>144145</xdr:rowOff>
    </xdr:from>
    <xdr:to>
      <xdr:col>9</xdr:col>
      <xdr:colOff>421640</xdr:colOff>
      <xdr:row>98</xdr:row>
      <xdr:rowOff>59690</xdr:rowOff>
    </xdr:to>
    <xdr:sp macro="" textlink="">
      <xdr:nvSpPr>
        <xdr:cNvPr id="10686" name="テキスト ボックス 446"/>
        <xdr:cNvSpPr txBox="1"/>
      </xdr:nvSpPr>
      <xdr:spPr>
        <a:xfrm>
          <a:off x="607250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95</xdr:row>
      <xdr:rowOff>132080</xdr:rowOff>
    </xdr:from>
    <xdr:to>
      <xdr:col>16</xdr:col>
      <xdr:colOff>307975</xdr:colOff>
      <xdr:row>95</xdr:row>
      <xdr:rowOff>132080</xdr:rowOff>
    </xdr:to>
    <xdr:cxnSp macro="">
      <xdr:nvCxnSpPr>
        <xdr:cNvPr id="10687" name="直線コネクタ 44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94</xdr:row>
      <xdr:rowOff>160655</xdr:rowOff>
    </xdr:from>
    <xdr:to>
      <xdr:col>9</xdr:col>
      <xdr:colOff>421640</xdr:colOff>
      <xdr:row>96</xdr:row>
      <xdr:rowOff>76835</xdr:rowOff>
    </xdr:to>
    <xdr:sp macro="" textlink="">
      <xdr:nvSpPr>
        <xdr:cNvPr id="10688" name="テキスト ボックス 448"/>
        <xdr:cNvSpPr txBox="1"/>
      </xdr:nvSpPr>
      <xdr:spPr>
        <a:xfrm>
          <a:off x="607250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93</xdr:row>
      <xdr:rowOff>147955</xdr:rowOff>
    </xdr:from>
    <xdr:to>
      <xdr:col>16</xdr:col>
      <xdr:colOff>307975</xdr:colOff>
      <xdr:row>93</xdr:row>
      <xdr:rowOff>147955</xdr:rowOff>
    </xdr:to>
    <xdr:cxnSp macro="">
      <xdr:nvCxnSpPr>
        <xdr:cNvPr id="10689" name="直線コネクタ 44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93</xdr:row>
      <xdr:rowOff>6350</xdr:rowOff>
    </xdr:from>
    <xdr:to>
      <xdr:col>9</xdr:col>
      <xdr:colOff>421640</xdr:colOff>
      <xdr:row>94</xdr:row>
      <xdr:rowOff>93345</xdr:rowOff>
    </xdr:to>
    <xdr:sp macro="" textlink="">
      <xdr:nvSpPr>
        <xdr:cNvPr id="10690" name="テキスト ボックス 450"/>
        <xdr:cNvSpPr txBox="1"/>
      </xdr:nvSpPr>
      <xdr:spPr>
        <a:xfrm>
          <a:off x="6072505"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91</xdr:row>
      <xdr:rowOff>164465</xdr:rowOff>
    </xdr:from>
    <xdr:to>
      <xdr:col>16</xdr:col>
      <xdr:colOff>307975</xdr:colOff>
      <xdr:row>91</xdr:row>
      <xdr:rowOff>164465</xdr:rowOff>
    </xdr:to>
    <xdr:cxnSp macro="">
      <xdr:nvCxnSpPr>
        <xdr:cNvPr id="10691" name="直線コネクタ 45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91</xdr:row>
      <xdr:rowOff>22225</xdr:rowOff>
    </xdr:from>
    <xdr:to>
      <xdr:col>9</xdr:col>
      <xdr:colOff>421640</xdr:colOff>
      <xdr:row>92</xdr:row>
      <xdr:rowOff>109220</xdr:rowOff>
    </xdr:to>
    <xdr:sp macro="" textlink="">
      <xdr:nvSpPr>
        <xdr:cNvPr id="10692" name="テキスト ボックス 452"/>
        <xdr:cNvSpPr txBox="1"/>
      </xdr:nvSpPr>
      <xdr:spPr>
        <a:xfrm>
          <a:off x="607250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9</xdr:col>
      <xdr:colOff>422275</xdr:colOff>
      <xdr:row>90</xdr:row>
      <xdr:rowOff>8890</xdr:rowOff>
    </xdr:from>
    <xdr:to>
      <xdr:col>16</xdr:col>
      <xdr:colOff>307975</xdr:colOff>
      <xdr:row>90</xdr:row>
      <xdr:rowOff>8890</xdr:rowOff>
    </xdr:to>
    <xdr:cxnSp macro="">
      <xdr:nvCxnSpPr>
        <xdr:cNvPr id="10693" name="直線コネクタ 45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38100</xdr:rowOff>
    </xdr:from>
    <xdr:to>
      <xdr:col>9</xdr:col>
      <xdr:colOff>421640</xdr:colOff>
      <xdr:row>90</xdr:row>
      <xdr:rowOff>125730</xdr:rowOff>
    </xdr:to>
    <xdr:sp macro="" textlink="">
      <xdr:nvSpPr>
        <xdr:cNvPr id="10694" name="テキスト ボックス 454"/>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0695"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0696"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9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90</xdr:row>
      <xdr:rowOff>22225</xdr:rowOff>
    </xdr:from>
    <xdr:to>
      <xdr:col>15</xdr:col>
      <xdr:colOff>180340</xdr:colOff>
      <xdr:row>98</xdr:row>
      <xdr:rowOff>135255</xdr:rowOff>
    </xdr:to>
    <xdr:cxnSp macro="">
      <xdr:nvCxnSpPr>
        <xdr:cNvPr id="10698" name="直線コネクタ 458"/>
        <xdr:cNvCxnSpPr/>
      </xdr:nvCxnSpPr>
      <xdr:spPr>
        <a:xfrm flipV="1">
          <a:off x="10475595" y="15452725"/>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98</xdr:row>
      <xdr:rowOff>139065</xdr:rowOff>
    </xdr:from>
    <xdr:to>
      <xdr:col>16</xdr:col>
      <xdr:colOff>15875</xdr:colOff>
      <xdr:row>100</xdr:row>
      <xdr:rowOff>55245</xdr:rowOff>
    </xdr:to>
    <xdr:sp macro="" textlink="">
      <xdr:nvSpPr>
        <xdr:cNvPr id="10699" name="普通建設事業費 （ うち更新整備　）最小値テキスト"/>
        <xdr:cNvSpPr txBox="1"/>
      </xdr:nvSpPr>
      <xdr:spPr>
        <a:xfrm>
          <a:off x="10528300" y="16941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8,288</a:t>
          </a:r>
        </a:p>
      </xdr:txBody>
    </xdr:sp>
    <xdr:clientData/>
  </xdr:twoCellAnchor>
  <xdr:twoCellAnchor>
    <xdr:from>
      <xdr:col>15</xdr:col>
      <xdr:colOff>92075</xdr:colOff>
      <xdr:row>98</xdr:row>
      <xdr:rowOff>135255</xdr:rowOff>
    </xdr:from>
    <xdr:to>
      <xdr:col>15</xdr:col>
      <xdr:colOff>269875</xdr:colOff>
      <xdr:row>98</xdr:row>
      <xdr:rowOff>135255</xdr:rowOff>
    </xdr:to>
    <xdr:cxnSp macro="">
      <xdr:nvCxnSpPr>
        <xdr:cNvPr id="10700" name="直線コネクタ 460"/>
        <xdr:cNvCxnSpPr/>
      </xdr:nvCxnSpPr>
      <xdr:spPr>
        <a:xfrm>
          <a:off x="10388600" y="1693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88</xdr:row>
      <xdr:rowOff>140335</xdr:rowOff>
    </xdr:from>
    <xdr:to>
      <xdr:col>16</xdr:col>
      <xdr:colOff>80645</xdr:colOff>
      <xdr:row>90</xdr:row>
      <xdr:rowOff>56515</xdr:rowOff>
    </xdr:to>
    <xdr:sp macro="" textlink="">
      <xdr:nvSpPr>
        <xdr:cNvPr id="10701" name="普通建設事業費 （ うち更新整備　）最大値テキスト"/>
        <xdr:cNvSpPr txBox="1"/>
      </xdr:nvSpPr>
      <xdr:spPr>
        <a:xfrm>
          <a:off x="10528300" y="1522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99,178</a:t>
          </a:r>
        </a:p>
      </xdr:txBody>
    </xdr:sp>
    <xdr:clientData/>
  </xdr:twoCellAnchor>
  <xdr:twoCellAnchor>
    <xdr:from>
      <xdr:col>15</xdr:col>
      <xdr:colOff>92075</xdr:colOff>
      <xdr:row>90</xdr:row>
      <xdr:rowOff>22225</xdr:rowOff>
    </xdr:from>
    <xdr:to>
      <xdr:col>15</xdr:col>
      <xdr:colOff>269875</xdr:colOff>
      <xdr:row>90</xdr:row>
      <xdr:rowOff>22225</xdr:rowOff>
    </xdr:to>
    <xdr:cxnSp macro="">
      <xdr:nvCxnSpPr>
        <xdr:cNvPr id="10702" name="直線コネクタ 462"/>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150495</xdr:rowOff>
    </xdr:from>
    <xdr:to>
      <xdr:col>15</xdr:col>
      <xdr:colOff>180975</xdr:colOff>
      <xdr:row>98</xdr:row>
      <xdr:rowOff>53340</xdr:rowOff>
    </xdr:to>
    <xdr:cxnSp macro="">
      <xdr:nvCxnSpPr>
        <xdr:cNvPr id="10703" name="直線コネクタ 463"/>
        <xdr:cNvCxnSpPr/>
      </xdr:nvCxnSpPr>
      <xdr:spPr>
        <a:xfrm flipV="1">
          <a:off x="9639300" y="1678114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95</xdr:row>
      <xdr:rowOff>145415</xdr:rowOff>
    </xdr:from>
    <xdr:to>
      <xdr:col>16</xdr:col>
      <xdr:colOff>80645</xdr:colOff>
      <xdr:row>97</xdr:row>
      <xdr:rowOff>60960</xdr:rowOff>
    </xdr:to>
    <xdr:sp macro="" textlink="">
      <xdr:nvSpPr>
        <xdr:cNvPr id="10704" name="普通建設事業費 （ うち更新整備　）平均値テキスト"/>
        <xdr:cNvSpPr txBox="1"/>
      </xdr:nvSpPr>
      <xdr:spPr>
        <a:xfrm>
          <a:off x="10528300" y="16433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26,923</a:t>
          </a:r>
        </a:p>
      </xdr:txBody>
    </xdr:sp>
    <xdr:clientData/>
  </xdr:twoCellAnchor>
  <xdr:twoCellAnchor>
    <xdr:from>
      <xdr:col>15</xdr:col>
      <xdr:colOff>130175</xdr:colOff>
      <xdr:row>96</xdr:row>
      <xdr:rowOff>122555</xdr:rowOff>
    </xdr:from>
    <xdr:to>
      <xdr:col>15</xdr:col>
      <xdr:colOff>231775</xdr:colOff>
      <xdr:row>97</xdr:row>
      <xdr:rowOff>52705</xdr:rowOff>
    </xdr:to>
    <xdr:sp macro="" textlink="">
      <xdr:nvSpPr>
        <xdr:cNvPr id="10705" name="フローチャート : 判断 465"/>
        <xdr:cNvSpPr/>
      </xdr:nvSpPr>
      <xdr:spPr>
        <a:xfrm>
          <a:off x="104267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96</xdr:row>
      <xdr:rowOff>162560</xdr:rowOff>
    </xdr:from>
    <xdr:to>
      <xdr:col>14</xdr:col>
      <xdr:colOff>28575</xdr:colOff>
      <xdr:row>98</xdr:row>
      <xdr:rowOff>53340</xdr:rowOff>
    </xdr:to>
    <xdr:cxnSp macro="">
      <xdr:nvCxnSpPr>
        <xdr:cNvPr id="10706" name="直線コネクタ 466"/>
        <xdr:cNvCxnSpPr/>
      </xdr:nvCxnSpPr>
      <xdr:spPr>
        <a:xfrm>
          <a:off x="8750935" y="16621760"/>
          <a:ext cx="888365"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74930</xdr:rowOff>
    </xdr:from>
    <xdr:to>
      <xdr:col>14</xdr:col>
      <xdr:colOff>79375</xdr:colOff>
      <xdr:row>97</xdr:row>
      <xdr:rowOff>5080</xdr:rowOff>
    </xdr:to>
    <xdr:sp macro="" textlink="">
      <xdr:nvSpPr>
        <xdr:cNvPr id="10707" name="フローチャート : 判断 467"/>
        <xdr:cNvSpPr/>
      </xdr:nvSpPr>
      <xdr:spPr>
        <a:xfrm>
          <a:off x="9588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95</xdr:row>
      <xdr:rowOff>21590</xdr:rowOff>
    </xdr:from>
    <xdr:to>
      <xdr:col>14</xdr:col>
      <xdr:colOff>295910</xdr:colOff>
      <xdr:row>96</xdr:row>
      <xdr:rowOff>109220</xdr:rowOff>
    </xdr:to>
    <xdr:sp macro="" textlink="">
      <xdr:nvSpPr>
        <xdr:cNvPr id="10708" name="テキスト ボックス 468"/>
        <xdr:cNvSpPr txBox="1"/>
      </xdr:nvSpPr>
      <xdr:spPr>
        <a:xfrm>
          <a:off x="9371965" y="1630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29,875</a:t>
          </a:r>
        </a:p>
      </xdr:txBody>
    </xdr:sp>
    <xdr:clientData/>
  </xdr:twoCellAnchor>
  <xdr:twoCellAnchor>
    <xdr:from>
      <xdr:col>12</xdr:col>
      <xdr:colOff>460375</xdr:colOff>
      <xdr:row>96</xdr:row>
      <xdr:rowOff>101600</xdr:rowOff>
    </xdr:from>
    <xdr:to>
      <xdr:col>12</xdr:col>
      <xdr:colOff>561975</xdr:colOff>
      <xdr:row>97</xdr:row>
      <xdr:rowOff>31750</xdr:rowOff>
    </xdr:to>
    <xdr:sp macro="" textlink="">
      <xdr:nvSpPr>
        <xdr:cNvPr id="10709" name="フローチャート : 判断 469"/>
        <xdr:cNvSpPr/>
      </xdr:nvSpPr>
      <xdr:spPr>
        <a:xfrm>
          <a:off x="8699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95</xdr:row>
      <xdr:rowOff>48895</xdr:rowOff>
    </xdr:from>
    <xdr:to>
      <xdr:col>13</xdr:col>
      <xdr:colOff>92710</xdr:colOff>
      <xdr:row>96</xdr:row>
      <xdr:rowOff>136525</xdr:rowOff>
    </xdr:to>
    <xdr:sp macro="" textlink="">
      <xdr:nvSpPr>
        <xdr:cNvPr id="10710" name="テキスト ボックス 470"/>
        <xdr:cNvSpPr txBox="1"/>
      </xdr:nvSpPr>
      <xdr:spPr>
        <a:xfrm>
          <a:off x="8482965" y="16336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28,203</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0711"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0712" name="テキスト ボックス 472"/>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0713" name="テキスト ボックス 473"/>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0714" name="テキスト ボックス 474"/>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0715" name="テキスト ボックス 475"/>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97</xdr:row>
      <xdr:rowOff>99695</xdr:rowOff>
    </xdr:from>
    <xdr:to>
      <xdr:col>15</xdr:col>
      <xdr:colOff>231775</xdr:colOff>
      <xdr:row>98</xdr:row>
      <xdr:rowOff>29845</xdr:rowOff>
    </xdr:to>
    <xdr:sp macro="" textlink="">
      <xdr:nvSpPr>
        <xdr:cNvPr id="10716" name="円/楕円 476"/>
        <xdr:cNvSpPr/>
      </xdr:nvSpPr>
      <xdr:spPr>
        <a:xfrm>
          <a:off x="104267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97</xdr:row>
      <xdr:rowOff>78105</xdr:rowOff>
    </xdr:from>
    <xdr:to>
      <xdr:col>16</xdr:col>
      <xdr:colOff>80645</xdr:colOff>
      <xdr:row>98</xdr:row>
      <xdr:rowOff>165100</xdr:rowOff>
    </xdr:to>
    <xdr:sp macro="" textlink="">
      <xdr:nvSpPr>
        <xdr:cNvPr id="10717" name="普通建設事業費 （ うち更新整備　）該当値テキスト"/>
        <xdr:cNvSpPr txBox="1"/>
      </xdr:nvSpPr>
      <xdr:spPr>
        <a:xfrm>
          <a:off x="10528300" y="16708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17,838</a:t>
          </a:r>
        </a:p>
      </xdr:txBody>
    </xdr:sp>
    <xdr:clientData/>
  </xdr:twoCellAnchor>
  <xdr:twoCellAnchor>
    <xdr:from>
      <xdr:col>13</xdr:col>
      <xdr:colOff>663575</xdr:colOff>
      <xdr:row>98</xdr:row>
      <xdr:rowOff>2540</xdr:rowOff>
    </xdr:from>
    <xdr:to>
      <xdr:col>14</xdr:col>
      <xdr:colOff>79375</xdr:colOff>
      <xdr:row>98</xdr:row>
      <xdr:rowOff>104140</xdr:rowOff>
    </xdr:to>
    <xdr:sp macro="" textlink="">
      <xdr:nvSpPr>
        <xdr:cNvPr id="10718" name="円/楕円 478"/>
        <xdr:cNvSpPr/>
      </xdr:nvSpPr>
      <xdr:spPr>
        <a:xfrm>
          <a:off x="9588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98</xdr:row>
      <xdr:rowOff>95250</xdr:rowOff>
    </xdr:from>
    <xdr:to>
      <xdr:col>14</xdr:col>
      <xdr:colOff>295910</xdr:colOff>
      <xdr:row>100</xdr:row>
      <xdr:rowOff>11430</xdr:rowOff>
    </xdr:to>
    <xdr:sp macro="" textlink="">
      <xdr:nvSpPr>
        <xdr:cNvPr id="10719" name="テキスト ボックス 479"/>
        <xdr:cNvSpPr txBox="1"/>
      </xdr:nvSpPr>
      <xdr:spPr>
        <a:xfrm>
          <a:off x="9371965" y="16897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13,295</a:t>
          </a:r>
        </a:p>
      </xdr:txBody>
    </xdr:sp>
    <xdr:clientData/>
  </xdr:twoCellAnchor>
  <xdr:twoCellAnchor>
    <xdr:from>
      <xdr:col>12</xdr:col>
      <xdr:colOff>460375</xdr:colOff>
      <xdr:row>96</xdr:row>
      <xdr:rowOff>111760</xdr:rowOff>
    </xdr:from>
    <xdr:to>
      <xdr:col>12</xdr:col>
      <xdr:colOff>561975</xdr:colOff>
      <xdr:row>97</xdr:row>
      <xdr:rowOff>41910</xdr:rowOff>
    </xdr:to>
    <xdr:sp macro="" textlink="">
      <xdr:nvSpPr>
        <xdr:cNvPr id="10720" name="円/楕円 480"/>
        <xdr:cNvSpPr/>
      </xdr:nvSpPr>
      <xdr:spPr>
        <a:xfrm>
          <a:off x="8699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97</xdr:row>
      <xdr:rowOff>33020</xdr:rowOff>
    </xdr:from>
    <xdr:to>
      <xdr:col>13</xdr:col>
      <xdr:colOff>92710</xdr:colOff>
      <xdr:row>98</xdr:row>
      <xdr:rowOff>120650</xdr:rowOff>
    </xdr:to>
    <xdr:sp macro="" textlink="">
      <xdr:nvSpPr>
        <xdr:cNvPr id="10721" name="テキスト ボックス 481"/>
        <xdr:cNvSpPr txBox="1"/>
      </xdr:nvSpPr>
      <xdr:spPr>
        <a:xfrm>
          <a:off x="8482965" y="1666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27,598</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0722"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0723"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0724"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0725"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0726"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2,326</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0727"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0728"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2,050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29"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0730" name="テキスト ボックス 49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0731"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10732" name="直線コネクタ 49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38</xdr:row>
      <xdr:rowOff>73660</xdr:rowOff>
    </xdr:from>
    <xdr:to>
      <xdr:col>18</xdr:col>
      <xdr:colOff>72390</xdr:colOff>
      <xdr:row>39</xdr:row>
      <xdr:rowOff>161290</xdr:rowOff>
    </xdr:to>
    <xdr:sp macro="" textlink="">
      <xdr:nvSpPr>
        <xdr:cNvPr id="10733" name="テキスト ボックス 493"/>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37</xdr:row>
      <xdr:rowOff>6350</xdr:rowOff>
    </xdr:from>
    <xdr:to>
      <xdr:col>24</xdr:col>
      <xdr:colOff>644525</xdr:colOff>
      <xdr:row>37</xdr:row>
      <xdr:rowOff>6350</xdr:rowOff>
    </xdr:to>
    <xdr:cxnSp macro="">
      <xdr:nvCxnSpPr>
        <xdr:cNvPr id="10734" name="直線コネクタ 49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36</xdr:row>
      <xdr:rowOff>35560</xdr:rowOff>
    </xdr:from>
    <xdr:to>
      <xdr:col>18</xdr:col>
      <xdr:colOff>72390</xdr:colOff>
      <xdr:row>37</xdr:row>
      <xdr:rowOff>123190</xdr:rowOff>
    </xdr:to>
    <xdr:sp macro="" textlink="">
      <xdr:nvSpPr>
        <xdr:cNvPr id="10735" name="テキスト ボックス 495"/>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34</xdr:row>
      <xdr:rowOff>139700</xdr:rowOff>
    </xdr:from>
    <xdr:to>
      <xdr:col>24</xdr:col>
      <xdr:colOff>644525</xdr:colOff>
      <xdr:row>34</xdr:row>
      <xdr:rowOff>139700</xdr:rowOff>
    </xdr:to>
    <xdr:cxnSp macro="">
      <xdr:nvCxnSpPr>
        <xdr:cNvPr id="10736" name="直線コネクタ 49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33</xdr:row>
      <xdr:rowOff>168910</xdr:rowOff>
    </xdr:from>
    <xdr:to>
      <xdr:col>18</xdr:col>
      <xdr:colOff>72390</xdr:colOff>
      <xdr:row>35</xdr:row>
      <xdr:rowOff>84455</xdr:rowOff>
    </xdr:to>
    <xdr:sp macro="" textlink="">
      <xdr:nvSpPr>
        <xdr:cNvPr id="10737" name="テキスト ボックス 497"/>
        <xdr:cNvSpPr txBox="1"/>
      </xdr:nvSpPr>
      <xdr:spPr>
        <a:xfrm>
          <a:off x="11913870"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32</xdr:row>
      <xdr:rowOff>101600</xdr:rowOff>
    </xdr:from>
    <xdr:to>
      <xdr:col>24</xdr:col>
      <xdr:colOff>644525</xdr:colOff>
      <xdr:row>32</xdr:row>
      <xdr:rowOff>101600</xdr:rowOff>
    </xdr:to>
    <xdr:cxnSp macro="">
      <xdr:nvCxnSpPr>
        <xdr:cNvPr id="10738" name="直線コネクタ 49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31</xdr:row>
      <xdr:rowOff>130810</xdr:rowOff>
    </xdr:from>
    <xdr:to>
      <xdr:col>18</xdr:col>
      <xdr:colOff>72390</xdr:colOff>
      <xdr:row>33</xdr:row>
      <xdr:rowOff>46990</xdr:rowOff>
    </xdr:to>
    <xdr:sp macro="" textlink="">
      <xdr:nvSpPr>
        <xdr:cNvPr id="10739" name="テキスト ボックス 499"/>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30</xdr:row>
      <xdr:rowOff>63500</xdr:rowOff>
    </xdr:from>
    <xdr:to>
      <xdr:col>24</xdr:col>
      <xdr:colOff>644525</xdr:colOff>
      <xdr:row>30</xdr:row>
      <xdr:rowOff>63500</xdr:rowOff>
    </xdr:to>
    <xdr:cxnSp macro="">
      <xdr:nvCxnSpPr>
        <xdr:cNvPr id="10740" name="直線コネクタ 50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29</xdr:row>
      <xdr:rowOff>92710</xdr:rowOff>
    </xdr:from>
    <xdr:to>
      <xdr:col>18</xdr:col>
      <xdr:colOff>72390</xdr:colOff>
      <xdr:row>31</xdr:row>
      <xdr:rowOff>8890</xdr:rowOff>
    </xdr:to>
    <xdr:sp macro="" textlink="">
      <xdr:nvSpPr>
        <xdr:cNvPr id="10741" name="テキスト ボックス 501"/>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0742"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27</xdr:row>
      <xdr:rowOff>54610</xdr:rowOff>
    </xdr:from>
    <xdr:to>
      <xdr:col>18</xdr:col>
      <xdr:colOff>72390</xdr:colOff>
      <xdr:row>28</xdr:row>
      <xdr:rowOff>141605</xdr:rowOff>
    </xdr:to>
    <xdr:sp macro="" textlink="">
      <xdr:nvSpPr>
        <xdr:cNvPr id="10743" name="テキスト ボックス 50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4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34</xdr:row>
      <xdr:rowOff>100330</xdr:rowOff>
    </xdr:from>
    <xdr:to>
      <xdr:col>23</xdr:col>
      <xdr:colOff>516890</xdr:colOff>
      <xdr:row>39</xdr:row>
      <xdr:rowOff>44450</xdr:rowOff>
    </xdr:to>
    <xdr:cxnSp macro="">
      <xdr:nvCxnSpPr>
        <xdr:cNvPr id="10745" name="直線コネクタ 505"/>
        <xdr:cNvCxnSpPr/>
      </xdr:nvCxnSpPr>
      <xdr:spPr>
        <a:xfrm flipV="1">
          <a:off x="16317595" y="5929630"/>
          <a:ext cx="1270" cy="801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39</xdr:row>
      <xdr:rowOff>48260</xdr:rowOff>
    </xdr:from>
    <xdr:to>
      <xdr:col>24</xdr:col>
      <xdr:colOff>132080</xdr:colOff>
      <xdr:row>40</xdr:row>
      <xdr:rowOff>135890</xdr:rowOff>
    </xdr:to>
    <xdr:sp macro="" textlink="">
      <xdr:nvSpPr>
        <xdr:cNvPr id="10746"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39</xdr:row>
      <xdr:rowOff>44450</xdr:rowOff>
    </xdr:from>
    <xdr:to>
      <xdr:col>23</xdr:col>
      <xdr:colOff>606425</xdr:colOff>
      <xdr:row>39</xdr:row>
      <xdr:rowOff>44450</xdr:rowOff>
    </xdr:to>
    <xdr:cxnSp macro="">
      <xdr:nvCxnSpPr>
        <xdr:cNvPr id="10747" name="直線コネクタ 50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33</xdr:row>
      <xdr:rowOff>46990</xdr:rowOff>
    </xdr:from>
    <xdr:to>
      <xdr:col>24</xdr:col>
      <xdr:colOff>417195</xdr:colOff>
      <xdr:row>34</xdr:row>
      <xdr:rowOff>134620</xdr:rowOff>
    </xdr:to>
    <xdr:sp macro="" textlink="">
      <xdr:nvSpPr>
        <xdr:cNvPr id="10748" name="災害復旧事業費最大値テキスト"/>
        <xdr:cNvSpPr txBox="1"/>
      </xdr:nvSpPr>
      <xdr:spPr>
        <a:xfrm>
          <a:off x="16370300" y="5704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42,054</a:t>
          </a:r>
        </a:p>
      </xdr:txBody>
    </xdr:sp>
    <xdr:clientData/>
  </xdr:twoCellAnchor>
  <xdr:twoCellAnchor>
    <xdr:from>
      <xdr:col>23</xdr:col>
      <xdr:colOff>428625</xdr:colOff>
      <xdr:row>34</xdr:row>
      <xdr:rowOff>100330</xdr:rowOff>
    </xdr:from>
    <xdr:to>
      <xdr:col>23</xdr:col>
      <xdr:colOff>606425</xdr:colOff>
      <xdr:row>34</xdr:row>
      <xdr:rowOff>100330</xdr:rowOff>
    </xdr:to>
    <xdr:cxnSp macro="">
      <xdr:nvCxnSpPr>
        <xdr:cNvPr id="10749" name="直線コネクタ 509"/>
        <xdr:cNvCxnSpPr/>
      </xdr:nvCxnSpPr>
      <xdr:spPr>
        <a:xfrm>
          <a:off x="16230600" y="592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10750" name="直線コネクタ 510"/>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37</xdr:row>
      <xdr:rowOff>0</xdr:rowOff>
    </xdr:from>
    <xdr:to>
      <xdr:col>24</xdr:col>
      <xdr:colOff>352425</xdr:colOff>
      <xdr:row>38</xdr:row>
      <xdr:rowOff>87630</xdr:rowOff>
    </xdr:to>
    <xdr:sp macro="" textlink="">
      <xdr:nvSpPr>
        <xdr:cNvPr id="10751" name="災害復旧事業費平均値テキスト"/>
        <xdr:cNvSpPr txBox="1"/>
      </xdr:nvSpPr>
      <xdr:spPr>
        <a:xfrm>
          <a:off x="16370300" y="6343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9,859</a:t>
          </a:r>
        </a:p>
      </xdr:txBody>
    </xdr:sp>
    <xdr:clientData/>
  </xdr:twoCellAnchor>
  <xdr:twoCellAnchor>
    <xdr:from>
      <xdr:col>23</xdr:col>
      <xdr:colOff>466725</xdr:colOff>
      <xdr:row>37</xdr:row>
      <xdr:rowOff>148590</xdr:rowOff>
    </xdr:from>
    <xdr:to>
      <xdr:col>23</xdr:col>
      <xdr:colOff>568325</xdr:colOff>
      <xdr:row>38</xdr:row>
      <xdr:rowOff>78740</xdr:rowOff>
    </xdr:to>
    <xdr:sp macro="" textlink="">
      <xdr:nvSpPr>
        <xdr:cNvPr id="10752" name="フローチャート : 判断 512"/>
        <xdr:cNvSpPr/>
      </xdr:nvSpPr>
      <xdr:spPr>
        <a:xfrm>
          <a:off x="162687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38</xdr:row>
      <xdr:rowOff>92075</xdr:rowOff>
    </xdr:from>
    <xdr:to>
      <xdr:col>22</xdr:col>
      <xdr:colOff>365125</xdr:colOff>
      <xdr:row>39</xdr:row>
      <xdr:rowOff>44450</xdr:rowOff>
    </xdr:to>
    <xdr:cxnSp macro="">
      <xdr:nvCxnSpPr>
        <xdr:cNvPr id="10753" name="直線コネクタ 513"/>
        <xdr:cNvCxnSpPr/>
      </xdr:nvCxnSpPr>
      <xdr:spPr>
        <a:xfrm>
          <a:off x="14592300" y="660717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52705</xdr:rowOff>
    </xdr:from>
    <xdr:to>
      <xdr:col>22</xdr:col>
      <xdr:colOff>415925</xdr:colOff>
      <xdr:row>38</xdr:row>
      <xdr:rowOff>154940</xdr:rowOff>
    </xdr:to>
    <xdr:sp macro="" textlink="">
      <xdr:nvSpPr>
        <xdr:cNvPr id="10754" name="フローチャート : 判断 514"/>
        <xdr:cNvSpPr/>
      </xdr:nvSpPr>
      <xdr:spPr>
        <a:xfrm>
          <a:off x="15430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130175</xdr:colOff>
      <xdr:row>36</xdr:row>
      <xdr:rowOff>170815</xdr:rowOff>
    </xdr:from>
    <xdr:to>
      <xdr:col>22</xdr:col>
      <xdr:colOff>599440</xdr:colOff>
      <xdr:row>38</xdr:row>
      <xdr:rowOff>86360</xdr:rowOff>
    </xdr:to>
    <xdr:sp macro="" textlink="">
      <xdr:nvSpPr>
        <xdr:cNvPr id="10755" name="テキスト ボックス 515"/>
        <xdr:cNvSpPr txBox="1"/>
      </xdr:nvSpPr>
      <xdr:spPr>
        <a:xfrm>
          <a:off x="15246350" y="6343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5,905</a:t>
          </a:r>
        </a:p>
      </xdr:txBody>
    </xdr:sp>
    <xdr:clientData/>
  </xdr:twoCellAnchor>
  <xdr:twoCellAnchor>
    <xdr:from>
      <xdr:col>19</xdr:col>
      <xdr:colOff>644525</xdr:colOff>
      <xdr:row>31</xdr:row>
      <xdr:rowOff>635</xdr:rowOff>
    </xdr:from>
    <xdr:to>
      <xdr:col>21</xdr:col>
      <xdr:colOff>161925</xdr:colOff>
      <xdr:row>38</xdr:row>
      <xdr:rowOff>92075</xdr:rowOff>
    </xdr:to>
    <xdr:cxnSp macro="">
      <xdr:nvCxnSpPr>
        <xdr:cNvPr id="10756" name="直線コネクタ 516"/>
        <xdr:cNvCxnSpPr/>
      </xdr:nvCxnSpPr>
      <xdr:spPr>
        <a:xfrm>
          <a:off x="13703300" y="5315585"/>
          <a:ext cx="889000" cy="129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83820</xdr:rowOff>
    </xdr:from>
    <xdr:to>
      <xdr:col>21</xdr:col>
      <xdr:colOff>212725</xdr:colOff>
      <xdr:row>39</xdr:row>
      <xdr:rowOff>13970</xdr:rowOff>
    </xdr:to>
    <xdr:sp macro="" textlink="">
      <xdr:nvSpPr>
        <xdr:cNvPr id="10757" name="フローチャート : 判断 517"/>
        <xdr:cNvSpPr/>
      </xdr:nvSpPr>
      <xdr:spPr>
        <a:xfrm>
          <a:off x="14541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612775</xdr:colOff>
      <xdr:row>39</xdr:row>
      <xdr:rowOff>5080</xdr:rowOff>
    </xdr:from>
    <xdr:to>
      <xdr:col>21</xdr:col>
      <xdr:colOff>396240</xdr:colOff>
      <xdr:row>40</xdr:row>
      <xdr:rowOff>92710</xdr:rowOff>
    </xdr:to>
    <xdr:sp macro="" textlink="">
      <xdr:nvSpPr>
        <xdr:cNvPr id="10758" name="テキスト ボックス 518"/>
        <xdr:cNvSpPr txBox="1"/>
      </xdr:nvSpPr>
      <xdr:spPr>
        <a:xfrm>
          <a:off x="14357350" y="6691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4,282</a:t>
          </a:r>
        </a:p>
      </xdr:txBody>
    </xdr:sp>
    <xdr:clientData/>
  </xdr:twoCellAnchor>
  <xdr:twoCellAnchor>
    <xdr:from>
      <xdr:col>18</xdr:col>
      <xdr:colOff>441325</xdr:colOff>
      <xdr:row>31</xdr:row>
      <xdr:rowOff>635</xdr:rowOff>
    </xdr:from>
    <xdr:to>
      <xdr:col>19</xdr:col>
      <xdr:colOff>644525</xdr:colOff>
      <xdr:row>34</xdr:row>
      <xdr:rowOff>15240</xdr:rowOff>
    </xdr:to>
    <xdr:cxnSp macro="">
      <xdr:nvCxnSpPr>
        <xdr:cNvPr id="10759" name="直線コネクタ 519"/>
        <xdr:cNvCxnSpPr/>
      </xdr:nvCxnSpPr>
      <xdr:spPr>
        <a:xfrm flipV="1">
          <a:off x="12814300" y="5315585"/>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11430</xdr:rowOff>
    </xdr:from>
    <xdr:to>
      <xdr:col>20</xdr:col>
      <xdr:colOff>9525</xdr:colOff>
      <xdr:row>38</xdr:row>
      <xdr:rowOff>113030</xdr:rowOff>
    </xdr:to>
    <xdr:sp macro="" textlink="">
      <xdr:nvSpPr>
        <xdr:cNvPr id="10760" name="フローチャート : 判断 520"/>
        <xdr:cNvSpPr/>
      </xdr:nvSpPr>
      <xdr:spPr>
        <a:xfrm>
          <a:off x="13652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409575</xdr:colOff>
      <xdr:row>38</xdr:row>
      <xdr:rowOff>104140</xdr:rowOff>
    </xdr:from>
    <xdr:to>
      <xdr:col>20</xdr:col>
      <xdr:colOff>193675</xdr:colOff>
      <xdr:row>40</xdr:row>
      <xdr:rowOff>20320</xdr:rowOff>
    </xdr:to>
    <xdr:sp macro="" textlink="">
      <xdr:nvSpPr>
        <xdr:cNvPr id="10761" name="テキスト ボックス 521"/>
        <xdr:cNvSpPr txBox="1"/>
      </xdr:nvSpPr>
      <xdr:spPr>
        <a:xfrm>
          <a:off x="13468350" y="661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8,063</a:t>
          </a:r>
        </a:p>
      </xdr:txBody>
    </xdr:sp>
    <xdr:clientData/>
  </xdr:twoCellAnchor>
  <xdr:twoCellAnchor>
    <xdr:from>
      <xdr:col>18</xdr:col>
      <xdr:colOff>390525</xdr:colOff>
      <xdr:row>38</xdr:row>
      <xdr:rowOff>12700</xdr:rowOff>
    </xdr:from>
    <xdr:to>
      <xdr:col>18</xdr:col>
      <xdr:colOff>492125</xdr:colOff>
      <xdr:row>38</xdr:row>
      <xdr:rowOff>114300</xdr:rowOff>
    </xdr:to>
    <xdr:sp macro="" textlink="">
      <xdr:nvSpPr>
        <xdr:cNvPr id="10762" name="フローチャート : 判断 522"/>
        <xdr:cNvSpPr/>
      </xdr:nvSpPr>
      <xdr:spPr>
        <a:xfrm>
          <a:off x="12763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206375</xdr:colOff>
      <xdr:row>38</xdr:row>
      <xdr:rowOff>105410</xdr:rowOff>
    </xdr:from>
    <xdr:to>
      <xdr:col>18</xdr:col>
      <xdr:colOff>676275</xdr:colOff>
      <xdr:row>40</xdr:row>
      <xdr:rowOff>21590</xdr:rowOff>
    </xdr:to>
    <xdr:sp macro="" textlink="">
      <xdr:nvSpPr>
        <xdr:cNvPr id="10763" name="テキスト ボックス 523"/>
        <xdr:cNvSpPr txBox="1"/>
      </xdr:nvSpPr>
      <xdr:spPr>
        <a:xfrm>
          <a:off x="12579350" y="662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8,002</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0764" name="テキスト ボックス 524"/>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0765" name="テキスト ボックス 525"/>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0766" name="テキスト ボックス 526"/>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0767" name="テキスト ボックス 527"/>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0768" name="テキスト ボックス 528"/>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38</xdr:row>
      <xdr:rowOff>165100</xdr:rowOff>
    </xdr:from>
    <xdr:to>
      <xdr:col>23</xdr:col>
      <xdr:colOff>568325</xdr:colOff>
      <xdr:row>39</xdr:row>
      <xdr:rowOff>95250</xdr:rowOff>
    </xdr:to>
    <xdr:sp macro="" textlink="">
      <xdr:nvSpPr>
        <xdr:cNvPr id="10769" name="円/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38</xdr:row>
      <xdr:rowOff>80010</xdr:rowOff>
    </xdr:from>
    <xdr:to>
      <xdr:col>24</xdr:col>
      <xdr:colOff>132080</xdr:colOff>
      <xdr:row>39</xdr:row>
      <xdr:rowOff>167640</xdr:rowOff>
    </xdr:to>
    <xdr:sp macro="" textlink="">
      <xdr:nvSpPr>
        <xdr:cNvPr id="10770"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38</xdr:row>
      <xdr:rowOff>165100</xdr:rowOff>
    </xdr:from>
    <xdr:to>
      <xdr:col>22</xdr:col>
      <xdr:colOff>415925</xdr:colOff>
      <xdr:row>39</xdr:row>
      <xdr:rowOff>95250</xdr:rowOff>
    </xdr:to>
    <xdr:sp macro="" textlink="">
      <xdr:nvSpPr>
        <xdr:cNvPr id="10771" name="円/楕円 53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39</xdr:row>
      <xdr:rowOff>86360</xdr:rowOff>
    </xdr:from>
    <xdr:to>
      <xdr:col>22</xdr:col>
      <xdr:colOff>490220</xdr:colOff>
      <xdr:row>41</xdr:row>
      <xdr:rowOff>1905</xdr:rowOff>
    </xdr:to>
    <xdr:sp macro="" textlink="">
      <xdr:nvSpPr>
        <xdr:cNvPr id="10772" name="テキスト ボックス 532"/>
        <xdr:cNvSpPr txBox="1"/>
      </xdr:nvSpPr>
      <xdr:spPr>
        <a:xfrm>
          <a:off x="15356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38</xdr:row>
      <xdr:rowOff>41275</xdr:rowOff>
    </xdr:from>
    <xdr:to>
      <xdr:col>21</xdr:col>
      <xdr:colOff>212725</xdr:colOff>
      <xdr:row>38</xdr:row>
      <xdr:rowOff>143510</xdr:rowOff>
    </xdr:to>
    <xdr:sp macro="" textlink="">
      <xdr:nvSpPr>
        <xdr:cNvPr id="10773" name="円/楕円 533"/>
        <xdr:cNvSpPr/>
      </xdr:nvSpPr>
      <xdr:spPr>
        <a:xfrm>
          <a:off x="14541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612775</xdr:colOff>
      <xdr:row>36</xdr:row>
      <xdr:rowOff>159385</xdr:rowOff>
    </xdr:from>
    <xdr:to>
      <xdr:col>21</xdr:col>
      <xdr:colOff>396240</xdr:colOff>
      <xdr:row>38</xdr:row>
      <xdr:rowOff>74930</xdr:rowOff>
    </xdr:to>
    <xdr:sp macro="" textlink="">
      <xdr:nvSpPr>
        <xdr:cNvPr id="10774" name="テキスト ボックス 534"/>
        <xdr:cNvSpPr txBox="1"/>
      </xdr:nvSpPr>
      <xdr:spPr>
        <a:xfrm>
          <a:off x="14357350" y="6331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6,496</a:t>
          </a:r>
        </a:p>
      </xdr:txBody>
    </xdr:sp>
    <xdr:clientData/>
  </xdr:twoCellAnchor>
  <xdr:twoCellAnchor>
    <xdr:from>
      <xdr:col>19</xdr:col>
      <xdr:colOff>593725</xdr:colOff>
      <xdr:row>30</xdr:row>
      <xdr:rowOff>121285</xdr:rowOff>
    </xdr:from>
    <xdr:to>
      <xdr:col>20</xdr:col>
      <xdr:colOff>9525</xdr:colOff>
      <xdr:row>31</xdr:row>
      <xdr:rowOff>52070</xdr:rowOff>
    </xdr:to>
    <xdr:sp macro="" textlink="">
      <xdr:nvSpPr>
        <xdr:cNvPr id="10775" name="円/楕円 535"/>
        <xdr:cNvSpPr/>
      </xdr:nvSpPr>
      <xdr:spPr>
        <a:xfrm>
          <a:off x="13652500" y="526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29</xdr:row>
      <xdr:rowOff>67945</xdr:rowOff>
    </xdr:from>
    <xdr:to>
      <xdr:col>20</xdr:col>
      <xdr:colOff>226060</xdr:colOff>
      <xdr:row>30</xdr:row>
      <xdr:rowOff>154940</xdr:rowOff>
    </xdr:to>
    <xdr:sp macro="" textlink="">
      <xdr:nvSpPr>
        <xdr:cNvPr id="10776" name="テキスト ボックス 536"/>
        <xdr:cNvSpPr txBox="1"/>
      </xdr:nvSpPr>
      <xdr:spPr>
        <a:xfrm>
          <a:off x="13435965" y="5039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74,287</a:t>
          </a:r>
        </a:p>
      </xdr:txBody>
    </xdr:sp>
    <xdr:clientData/>
  </xdr:twoCellAnchor>
  <xdr:twoCellAnchor>
    <xdr:from>
      <xdr:col>18</xdr:col>
      <xdr:colOff>390525</xdr:colOff>
      <xdr:row>33</xdr:row>
      <xdr:rowOff>135890</xdr:rowOff>
    </xdr:from>
    <xdr:to>
      <xdr:col>18</xdr:col>
      <xdr:colOff>492125</xdr:colOff>
      <xdr:row>34</xdr:row>
      <xdr:rowOff>66040</xdr:rowOff>
    </xdr:to>
    <xdr:sp macro="" textlink="">
      <xdr:nvSpPr>
        <xdr:cNvPr id="10777" name="円/楕円 537"/>
        <xdr:cNvSpPr/>
      </xdr:nvSpPr>
      <xdr:spPr>
        <a:xfrm>
          <a:off x="12763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32</xdr:row>
      <xdr:rowOff>82550</xdr:rowOff>
    </xdr:from>
    <xdr:to>
      <xdr:col>19</xdr:col>
      <xdr:colOff>22860</xdr:colOff>
      <xdr:row>33</xdr:row>
      <xdr:rowOff>170180</xdr:rowOff>
    </xdr:to>
    <xdr:sp macro="" textlink="">
      <xdr:nvSpPr>
        <xdr:cNvPr id="10778" name="テキスト ボックス 538"/>
        <xdr:cNvSpPr txBox="1"/>
      </xdr:nvSpPr>
      <xdr:spPr>
        <a:xfrm>
          <a:off x="12546965" y="556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46,542</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0779"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0780"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0781"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0782"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0783"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0784"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0785"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86"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0787" name="テキスト ボックス 54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0788"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10789" name="直線コネクタ 54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53</xdr:row>
      <xdr:rowOff>168910</xdr:rowOff>
    </xdr:from>
    <xdr:to>
      <xdr:col>18</xdr:col>
      <xdr:colOff>72390</xdr:colOff>
      <xdr:row>55</xdr:row>
      <xdr:rowOff>84455</xdr:rowOff>
    </xdr:to>
    <xdr:sp macro="" textlink="">
      <xdr:nvSpPr>
        <xdr:cNvPr id="10790" name="テキスト ボックス 550"/>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0791" name="直線コネクタ 55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47</xdr:row>
      <xdr:rowOff>54610</xdr:rowOff>
    </xdr:from>
    <xdr:to>
      <xdr:col>18</xdr:col>
      <xdr:colOff>72390</xdr:colOff>
      <xdr:row>48</xdr:row>
      <xdr:rowOff>141605</xdr:rowOff>
    </xdr:to>
    <xdr:sp macro="" textlink="">
      <xdr:nvSpPr>
        <xdr:cNvPr id="10792" name="テキスト ボックス 552"/>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9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10794" name="直線コネクタ 55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55</xdr:row>
      <xdr:rowOff>10160</xdr:rowOff>
    </xdr:from>
    <xdr:to>
      <xdr:col>24</xdr:col>
      <xdr:colOff>132080</xdr:colOff>
      <xdr:row>56</xdr:row>
      <xdr:rowOff>97790</xdr:rowOff>
    </xdr:to>
    <xdr:sp macro="" textlink="">
      <xdr:nvSpPr>
        <xdr:cNvPr id="1079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54</xdr:row>
      <xdr:rowOff>139700</xdr:rowOff>
    </xdr:from>
    <xdr:to>
      <xdr:col>23</xdr:col>
      <xdr:colOff>606425</xdr:colOff>
      <xdr:row>54</xdr:row>
      <xdr:rowOff>139700</xdr:rowOff>
    </xdr:to>
    <xdr:cxnSp macro="">
      <xdr:nvCxnSpPr>
        <xdr:cNvPr id="10796"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53</xdr:row>
      <xdr:rowOff>10160</xdr:rowOff>
    </xdr:from>
    <xdr:to>
      <xdr:col>24</xdr:col>
      <xdr:colOff>132080</xdr:colOff>
      <xdr:row>54</xdr:row>
      <xdr:rowOff>97790</xdr:rowOff>
    </xdr:to>
    <xdr:sp macro="" textlink="">
      <xdr:nvSpPr>
        <xdr:cNvPr id="1079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54</xdr:row>
      <xdr:rowOff>139700</xdr:rowOff>
    </xdr:from>
    <xdr:to>
      <xdr:col>23</xdr:col>
      <xdr:colOff>606425</xdr:colOff>
      <xdr:row>54</xdr:row>
      <xdr:rowOff>139700</xdr:rowOff>
    </xdr:to>
    <xdr:cxnSp macro="">
      <xdr:nvCxnSpPr>
        <xdr:cNvPr id="10798"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10799" name="直線コネクタ 55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54</xdr:row>
      <xdr:rowOff>67310</xdr:rowOff>
    </xdr:from>
    <xdr:to>
      <xdr:col>24</xdr:col>
      <xdr:colOff>132080</xdr:colOff>
      <xdr:row>55</xdr:row>
      <xdr:rowOff>154940</xdr:rowOff>
    </xdr:to>
    <xdr:sp macro="" textlink="">
      <xdr:nvSpPr>
        <xdr:cNvPr id="1080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23</xdr:col>
      <xdr:colOff>466725</xdr:colOff>
      <xdr:row>54</xdr:row>
      <xdr:rowOff>88900</xdr:rowOff>
    </xdr:from>
    <xdr:to>
      <xdr:col>23</xdr:col>
      <xdr:colOff>568325</xdr:colOff>
      <xdr:row>55</xdr:row>
      <xdr:rowOff>19050</xdr:rowOff>
    </xdr:to>
    <xdr:sp macro="" textlink="">
      <xdr:nvSpPr>
        <xdr:cNvPr id="10801" name="フローチャート :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10802" name="直線コネクタ 56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0803" name="フローチャート :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55</xdr:row>
      <xdr:rowOff>10160</xdr:rowOff>
    </xdr:from>
    <xdr:to>
      <xdr:col>22</xdr:col>
      <xdr:colOff>490220</xdr:colOff>
      <xdr:row>56</xdr:row>
      <xdr:rowOff>97790</xdr:rowOff>
    </xdr:to>
    <xdr:sp macro="" textlink="">
      <xdr:nvSpPr>
        <xdr:cNvPr id="10804" name="テキスト ボックス 564"/>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19</xdr:col>
      <xdr:colOff>644525</xdr:colOff>
      <xdr:row>54</xdr:row>
      <xdr:rowOff>139700</xdr:rowOff>
    </xdr:from>
    <xdr:to>
      <xdr:col>21</xdr:col>
      <xdr:colOff>161925</xdr:colOff>
      <xdr:row>54</xdr:row>
      <xdr:rowOff>139700</xdr:rowOff>
    </xdr:to>
    <xdr:cxnSp macro="">
      <xdr:nvCxnSpPr>
        <xdr:cNvPr id="10805" name="直線コネクタ 56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0806" name="フローチャート :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55</xdr:row>
      <xdr:rowOff>10160</xdr:rowOff>
    </xdr:from>
    <xdr:to>
      <xdr:col>21</xdr:col>
      <xdr:colOff>287020</xdr:colOff>
      <xdr:row>56</xdr:row>
      <xdr:rowOff>97790</xdr:rowOff>
    </xdr:to>
    <xdr:sp macro="" textlink="">
      <xdr:nvSpPr>
        <xdr:cNvPr id="10807" name="テキスト ボックス 567"/>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441325</xdr:colOff>
      <xdr:row>54</xdr:row>
      <xdr:rowOff>139700</xdr:rowOff>
    </xdr:from>
    <xdr:to>
      <xdr:col>19</xdr:col>
      <xdr:colOff>644525</xdr:colOff>
      <xdr:row>54</xdr:row>
      <xdr:rowOff>139700</xdr:rowOff>
    </xdr:to>
    <xdr:cxnSp macro="">
      <xdr:nvCxnSpPr>
        <xdr:cNvPr id="10808" name="直線コネクタ 56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10809" name="フローチャート :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55</xdr:row>
      <xdr:rowOff>10160</xdr:rowOff>
    </xdr:from>
    <xdr:to>
      <xdr:col>20</xdr:col>
      <xdr:colOff>83820</xdr:colOff>
      <xdr:row>56</xdr:row>
      <xdr:rowOff>97790</xdr:rowOff>
    </xdr:to>
    <xdr:sp macro="" textlink="">
      <xdr:nvSpPr>
        <xdr:cNvPr id="10810" name="テキスト ボックス 570"/>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390525</xdr:colOff>
      <xdr:row>54</xdr:row>
      <xdr:rowOff>88900</xdr:rowOff>
    </xdr:from>
    <xdr:to>
      <xdr:col>18</xdr:col>
      <xdr:colOff>492125</xdr:colOff>
      <xdr:row>55</xdr:row>
      <xdr:rowOff>19050</xdr:rowOff>
    </xdr:to>
    <xdr:sp macro="" textlink="">
      <xdr:nvSpPr>
        <xdr:cNvPr id="10811" name="フローチャート :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55</xdr:row>
      <xdr:rowOff>10160</xdr:rowOff>
    </xdr:from>
    <xdr:to>
      <xdr:col>18</xdr:col>
      <xdr:colOff>566420</xdr:colOff>
      <xdr:row>56</xdr:row>
      <xdr:rowOff>97790</xdr:rowOff>
    </xdr:to>
    <xdr:sp macro="" textlink="">
      <xdr:nvSpPr>
        <xdr:cNvPr id="10812" name="テキスト ボックス 572"/>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0813" name="テキスト ボックス 573"/>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0814" name="テキスト ボックス 574"/>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0815" name="テキスト ボックス 575"/>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0816" name="テキスト ボックス 576"/>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0817" name="テキスト ボックス 577"/>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54</xdr:row>
      <xdr:rowOff>88900</xdr:rowOff>
    </xdr:from>
    <xdr:to>
      <xdr:col>23</xdr:col>
      <xdr:colOff>568325</xdr:colOff>
      <xdr:row>55</xdr:row>
      <xdr:rowOff>19050</xdr:rowOff>
    </xdr:to>
    <xdr:sp macro="" textlink="">
      <xdr:nvSpPr>
        <xdr:cNvPr id="10818" name="円/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53</xdr:row>
      <xdr:rowOff>124460</xdr:rowOff>
    </xdr:from>
    <xdr:to>
      <xdr:col>24</xdr:col>
      <xdr:colOff>132080</xdr:colOff>
      <xdr:row>55</xdr:row>
      <xdr:rowOff>40640</xdr:rowOff>
    </xdr:to>
    <xdr:sp macro="" textlink="">
      <xdr:nvSpPr>
        <xdr:cNvPr id="1081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0820" name="円/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53</xdr:row>
      <xdr:rowOff>35560</xdr:rowOff>
    </xdr:from>
    <xdr:to>
      <xdr:col>22</xdr:col>
      <xdr:colOff>490220</xdr:colOff>
      <xdr:row>54</xdr:row>
      <xdr:rowOff>123190</xdr:rowOff>
    </xdr:to>
    <xdr:sp macro="" textlink="">
      <xdr:nvSpPr>
        <xdr:cNvPr id="10821" name="テキスト ボックス 581"/>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0822" name="円/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53</xdr:row>
      <xdr:rowOff>35560</xdr:rowOff>
    </xdr:from>
    <xdr:to>
      <xdr:col>21</xdr:col>
      <xdr:colOff>287020</xdr:colOff>
      <xdr:row>54</xdr:row>
      <xdr:rowOff>123190</xdr:rowOff>
    </xdr:to>
    <xdr:sp macro="" textlink="">
      <xdr:nvSpPr>
        <xdr:cNvPr id="10823" name="テキスト ボックス 583"/>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19</xdr:col>
      <xdr:colOff>593725</xdr:colOff>
      <xdr:row>54</xdr:row>
      <xdr:rowOff>88900</xdr:rowOff>
    </xdr:from>
    <xdr:to>
      <xdr:col>20</xdr:col>
      <xdr:colOff>9525</xdr:colOff>
      <xdr:row>55</xdr:row>
      <xdr:rowOff>19050</xdr:rowOff>
    </xdr:to>
    <xdr:sp macro="" textlink="">
      <xdr:nvSpPr>
        <xdr:cNvPr id="10824" name="円/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53</xdr:row>
      <xdr:rowOff>35560</xdr:rowOff>
    </xdr:from>
    <xdr:to>
      <xdr:col>20</xdr:col>
      <xdr:colOff>83820</xdr:colOff>
      <xdr:row>54</xdr:row>
      <xdr:rowOff>123190</xdr:rowOff>
    </xdr:to>
    <xdr:sp macro="" textlink="">
      <xdr:nvSpPr>
        <xdr:cNvPr id="10825" name="テキスト ボックス 585"/>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390525</xdr:colOff>
      <xdr:row>54</xdr:row>
      <xdr:rowOff>88900</xdr:rowOff>
    </xdr:from>
    <xdr:to>
      <xdr:col>18</xdr:col>
      <xdr:colOff>492125</xdr:colOff>
      <xdr:row>55</xdr:row>
      <xdr:rowOff>19050</xdr:rowOff>
    </xdr:to>
    <xdr:sp macro="" textlink="">
      <xdr:nvSpPr>
        <xdr:cNvPr id="10826" name="円/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53</xdr:row>
      <xdr:rowOff>35560</xdr:rowOff>
    </xdr:from>
    <xdr:to>
      <xdr:col>18</xdr:col>
      <xdr:colOff>566420</xdr:colOff>
      <xdr:row>54</xdr:row>
      <xdr:rowOff>123190</xdr:rowOff>
    </xdr:to>
    <xdr:sp macro="" textlink="">
      <xdr:nvSpPr>
        <xdr:cNvPr id="10827" name="テキスト ボックス 587"/>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0828"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0829" name="正方形/長方形 58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0830" name="正方形/長方形 59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0831" name="正方形/長方形 59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0832" name="正方形/長方形 59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43,389</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0833" name="正方形/長方形 59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0834" name="正方形/長方形 59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34,863</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35" name="正方形/長方形 59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0836" name="テキスト ボックス 59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0837" name="直線コネクタ 59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80</xdr:row>
      <xdr:rowOff>111760</xdr:rowOff>
    </xdr:from>
    <xdr:to>
      <xdr:col>18</xdr:col>
      <xdr:colOff>72390</xdr:colOff>
      <xdr:row>82</xdr:row>
      <xdr:rowOff>27305</xdr:rowOff>
    </xdr:to>
    <xdr:sp macro="" textlink="">
      <xdr:nvSpPr>
        <xdr:cNvPr id="10838" name="テキスト ボックス 598"/>
        <xdr:cNvSpPr txBox="1"/>
      </xdr:nvSpPr>
      <xdr:spPr>
        <a:xfrm>
          <a:off x="11913870"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18</xdr:col>
      <xdr:colOff>73025</xdr:colOff>
      <xdr:row>79</xdr:row>
      <xdr:rowOff>44450</xdr:rowOff>
    </xdr:from>
    <xdr:to>
      <xdr:col>24</xdr:col>
      <xdr:colOff>644525</xdr:colOff>
      <xdr:row>79</xdr:row>
      <xdr:rowOff>44450</xdr:rowOff>
    </xdr:to>
    <xdr:cxnSp macro="">
      <xdr:nvCxnSpPr>
        <xdr:cNvPr id="10839" name="直線コネクタ 59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78</xdr:row>
      <xdr:rowOff>73660</xdr:rowOff>
    </xdr:from>
    <xdr:to>
      <xdr:col>18</xdr:col>
      <xdr:colOff>72390</xdr:colOff>
      <xdr:row>79</xdr:row>
      <xdr:rowOff>161290</xdr:rowOff>
    </xdr:to>
    <xdr:sp macro="" textlink="">
      <xdr:nvSpPr>
        <xdr:cNvPr id="10840" name="テキスト ボックス 600"/>
        <xdr:cNvSpPr txBox="1"/>
      </xdr:nvSpPr>
      <xdr:spPr>
        <a:xfrm>
          <a:off x="11913870"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77</xdr:row>
      <xdr:rowOff>6350</xdr:rowOff>
    </xdr:from>
    <xdr:to>
      <xdr:col>24</xdr:col>
      <xdr:colOff>644525</xdr:colOff>
      <xdr:row>77</xdr:row>
      <xdr:rowOff>6350</xdr:rowOff>
    </xdr:to>
    <xdr:cxnSp macro="">
      <xdr:nvCxnSpPr>
        <xdr:cNvPr id="10841" name="直線コネクタ 60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76</xdr:row>
      <xdr:rowOff>35560</xdr:rowOff>
    </xdr:from>
    <xdr:to>
      <xdr:col>18</xdr:col>
      <xdr:colOff>72390</xdr:colOff>
      <xdr:row>77</xdr:row>
      <xdr:rowOff>123190</xdr:rowOff>
    </xdr:to>
    <xdr:sp macro="" textlink="">
      <xdr:nvSpPr>
        <xdr:cNvPr id="10842" name="テキスト ボックス 602"/>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18</xdr:col>
      <xdr:colOff>73025</xdr:colOff>
      <xdr:row>74</xdr:row>
      <xdr:rowOff>139700</xdr:rowOff>
    </xdr:from>
    <xdr:to>
      <xdr:col>24</xdr:col>
      <xdr:colOff>644525</xdr:colOff>
      <xdr:row>74</xdr:row>
      <xdr:rowOff>139700</xdr:rowOff>
    </xdr:to>
    <xdr:cxnSp macro="">
      <xdr:nvCxnSpPr>
        <xdr:cNvPr id="10843" name="直線コネクタ 60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73</xdr:row>
      <xdr:rowOff>168910</xdr:rowOff>
    </xdr:from>
    <xdr:to>
      <xdr:col>18</xdr:col>
      <xdr:colOff>72390</xdr:colOff>
      <xdr:row>75</xdr:row>
      <xdr:rowOff>84455</xdr:rowOff>
    </xdr:to>
    <xdr:sp macro="" textlink="">
      <xdr:nvSpPr>
        <xdr:cNvPr id="10844" name="テキスト ボックス 604"/>
        <xdr:cNvSpPr txBox="1"/>
      </xdr:nvSpPr>
      <xdr:spPr>
        <a:xfrm>
          <a:off x="11913870"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72</xdr:row>
      <xdr:rowOff>101600</xdr:rowOff>
    </xdr:from>
    <xdr:to>
      <xdr:col>24</xdr:col>
      <xdr:colOff>644525</xdr:colOff>
      <xdr:row>72</xdr:row>
      <xdr:rowOff>101600</xdr:rowOff>
    </xdr:to>
    <xdr:cxnSp macro="">
      <xdr:nvCxnSpPr>
        <xdr:cNvPr id="10845" name="直線コネクタ 60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71</xdr:row>
      <xdr:rowOff>130810</xdr:rowOff>
    </xdr:from>
    <xdr:to>
      <xdr:col>18</xdr:col>
      <xdr:colOff>72390</xdr:colOff>
      <xdr:row>73</xdr:row>
      <xdr:rowOff>46990</xdr:rowOff>
    </xdr:to>
    <xdr:sp macro="" textlink="">
      <xdr:nvSpPr>
        <xdr:cNvPr id="10846" name="テキスト ボックス 606"/>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18</xdr:col>
      <xdr:colOff>73025</xdr:colOff>
      <xdr:row>70</xdr:row>
      <xdr:rowOff>63500</xdr:rowOff>
    </xdr:from>
    <xdr:to>
      <xdr:col>24</xdr:col>
      <xdr:colOff>644525</xdr:colOff>
      <xdr:row>70</xdr:row>
      <xdr:rowOff>63500</xdr:rowOff>
    </xdr:to>
    <xdr:cxnSp macro="">
      <xdr:nvCxnSpPr>
        <xdr:cNvPr id="10847" name="直線コネクタ 60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69</xdr:row>
      <xdr:rowOff>92710</xdr:rowOff>
    </xdr:from>
    <xdr:to>
      <xdr:col>18</xdr:col>
      <xdr:colOff>72390</xdr:colOff>
      <xdr:row>71</xdr:row>
      <xdr:rowOff>8890</xdr:rowOff>
    </xdr:to>
    <xdr:sp macro="" textlink="">
      <xdr:nvSpPr>
        <xdr:cNvPr id="10848" name="テキスト ボックス 608"/>
        <xdr:cNvSpPr txBox="1"/>
      </xdr:nvSpPr>
      <xdr:spPr>
        <a:xfrm>
          <a:off x="1191387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0849"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67</xdr:row>
      <xdr:rowOff>54610</xdr:rowOff>
    </xdr:from>
    <xdr:to>
      <xdr:col>18</xdr:col>
      <xdr:colOff>72390</xdr:colOff>
      <xdr:row>68</xdr:row>
      <xdr:rowOff>141605</xdr:rowOff>
    </xdr:to>
    <xdr:sp macro="" textlink="">
      <xdr:nvSpPr>
        <xdr:cNvPr id="10850" name="テキスト ボックス 610"/>
        <xdr:cNvSpPr txBox="1"/>
      </xdr:nvSpPr>
      <xdr:spPr>
        <a:xfrm>
          <a:off x="11913870"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5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70</xdr:row>
      <xdr:rowOff>145415</xdr:rowOff>
    </xdr:from>
    <xdr:to>
      <xdr:col>23</xdr:col>
      <xdr:colOff>516890</xdr:colOff>
      <xdr:row>77</xdr:row>
      <xdr:rowOff>95250</xdr:rowOff>
    </xdr:to>
    <xdr:cxnSp macro="">
      <xdr:nvCxnSpPr>
        <xdr:cNvPr id="10852" name="直線コネクタ 612"/>
        <xdr:cNvCxnSpPr/>
      </xdr:nvCxnSpPr>
      <xdr:spPr>
        <a:xfrm flipV="1">
          <a:off x="16317595" y="12146915"/>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77</xdr:row>
      <xdr:rowOff>99060</xdr:rowOff>
    </xdr:from>
    <xdr:to>
      <xdr:col>24</xdr:col>
      <xdr:colOff>417195</xdr:colOff>
      <xdr:row>79</xdr:row>
      <xdr:rowOff>14605</xdr:rowOff>
    </xdr:to>
    <xdr:sp macro="" textlink="">
      <xdr:nvSpPr>
        <xdr:cNvPr id="10853" name="公債費最小値テキスト"/>
        <xdr:cNvSpPr txBox="1"/>
      </xdr:nvSpPr>
      <xdr:spPr>
        <a:xfrm>
          <a:off x="16370300" y="13300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27,661</a:t>
          </a:r>
        </a:p>
      </xdr:txBody>
    </xdr:sp>
    <xdr:clientData/>
  </xdr:twoCellAnchor>
  <xdr:twoCellAnchor>
    <xdr:from>
      <xdr:col>23</xdr:col>
      <xdr:colOff>428625</xdr:colOff>
      <xdr:row>77</xdr:row>
      <xdr:rowOff>95250</xdr:rowOff>
    </xdr:from>
    <xdr:to>
      <xdr:col>23</xdr:col>
      <xdr:colOff>606425</xdr:colOff>
      <xdr:row>77</xdr:row>
      <xdr:rowOff>95250</xdr:rowOff>
    </xdr:to>
    <xdr:cxnSp macro="">
      <xdr:nvCxnSpPr>
        <xdr:cNvPr id="10854" name="直線コネクタ 614"/>
        <xdr:cNvCxnSpPr/>
      </xdr:nvCxnSpPr>
      <xdr:spPr>
        <a:xfrm>
          <a:off x="16230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69</xdr:row>
      <xdr:rowOff>92075</xdr:rowOff>
    </xdr:from>
    <xdr:to>
      <xdr:col>24</xdr:col>
      <xdr:colOff>417195</xdr:colOff>
      <xdr:row>71</xdr:row>
      <xdr:rowOff>8255</xdr:rowOff>
    </xdr:to>
    <xdr:sp macro="" textlink="">
      <xdr:nvSpPr>
        <xdr:cNvPr id="10855" name="公債費最大値テキスト"/>
        <xdr:cNvSpPr txBox="1"/>
      </xdr:nvSpPr>
      <xdr:spPr>
        <a:xfrm>
          <a:off x="16370300" y="11922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57,847</a:t>
          </a:r>
        </a:p>
      </xdr:txBody>
    </xdr:sp>
    <xdr:clientData/>
  </xdr:twoCellAnchor>
  <xdr:twoCellAnchor>
    <xdr:from>
      <xdr:col>23</xdr:col>
      <xdr:colOff>428625</xdr:colOff>
      <xdr:row>70</xdr:row>
      <xdr:rowOff>145415</xdr:rowOff>
    </xdr:from>
    <xdr:to>
      <xdr:col>23</xdr:col>
      <xdr:colOff>606425</xdr:colOff>
      <xdr:row>70</xdr:row>
      <xdr:rowOff>145415</xdr:rowOff>
    </xdr:to>
    <xdr:cxnSp macro="">
      <xdr:nvCxnSpPr>
        <xdr:cNvPr id="10856" name="直線コネクタ 616"/>
        <xdr:cNvCxnSpPr/>
      </xdr:nvCxnSpPr>
      <xdr:spPr>
        <a:xfrm>
          <a:off x="16230600" y="1214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95250</xdr:rowOff>
    </xdr:from>
    <xdr:to>
      <xdr:col>23</xdr:col>
      <xdr:colOff>517525</xdr:colOff>
      <xdr:row>78</xdr:row>
      <xdr:rowOff>132080</xdr:rowOff>
    </xdr:to>
    <xdr:cxnSp macro="">
      <xdr:nvCxnSpPr>
        <xdr:cNvPr id="10857" name="直線コネクタ 617"/>
        <xdr:cNvCxnSpPr/>
      </xdr:nvCxnSpPr>
      <xdr:spPr>
        <a:xfrm flipV="1">
          <a:off x="15481300" y="1329690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72</xdr:row>
      <xdr:rowOff>136525</xdr:rowOff>
    </xdr:from>
    <xdr:to>
      <xdr:col>24</xdr:col>
      <xdr:colOff>417195</xdr:colOff>
      <xdr:row>74</xdr:row>
      <xdr:rowOff>52070</xdr:rowOff>
    </xdr:to>
    <xdr:sp macro="" textlink="">
      <xdr:nvSpPr>
        <xdr:cNvPr id="10858" name="公債費平均値テキスト"/>
        <xdr:cNvSpPr txBox="1"/>
      </xdr:nvSpPr>
      <xdr:spPr>
        <a:xfrm>
          <a:off x="16370300" y="124809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43,848</a:t>
          </a:r>
        </a:p>
      </xdr:txBody>
    </xdr:sp>
    <xdr:clientData/>
  </xdr:twoCellAnchor>
  <xdr:twoCellAnchor>
    <xdr:from>
      <xdr:col>23</xdr:col>
      <xdr:colOff>466725</xdr:colOff>
      <xdr:row>73</xdr:row>
      <xdr:rowOff>113665</xdr:rowOff>
    </xdr:from>
    <xdr:to>
      <xdr:col>23</xdr:col>
      <xdr:colOff>568325</xdr:colOff>
      <xdr:row>74</xdr:row>
      <xdr:rowOff>43815</xdr:rowOff>
    </xdr:to>
    <xdr:sp macro="" textlink="">
      <xdr:nvSpPr>
        <xdr:cNvPr id="10859" name="フローチャート : 判断 619"/>
        <xdr:cNvSpPr/>
      </xdr:nvSpPr>
      <xdr:spPr>
        <a:xfrm>
          <a:off x="16268700" y="1262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77</xdr:row>
      <xdr:rowOff>50800</xdr:rowOff>
    </xdr:from>
    <xdr:to>
      <xdr:col>22</xdr:col>
      <xdr:colOff>365125</xdr:colOff>
      <xdr:row>78</xdr:row>
      <xdr:rowOff>132080</xdr:rowOff>
    </xdr:to>
    <xdr:cxnSp macro="">
      <xdr:nvCxnSpPr>
        <xdr:cNvPr id="10860" name="直線コネクタ 620"/>
        <xdr:cNvCxnSpPr/>
      </xdr:nvCxnSpPr>
      <xdr:spPr>
        <a:xfrm>
          <a:off x="14592300" y="1325245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72</xdr:row>
      <xdr:rowOff>114935</xdr:rowOff>
    </xdr:from>
    <xdr:to>
      <xdr:col>22</xdr:col>
      <xdr:colOff>415925</xdr:colOff>
      <xdr:row>73</xdr:row>
      <xdr:rowOff>45085</xdr:rowOff>
    </xdr:to>
    <xdr:sp macro="" textlink="">
      <xdr:nvSpPr>
        <xdr:cNvPr id="10861" name="フローチャート : 判断 621"/>
        <xdr:cNvSpPr/>
      </xdr:nvSpPr>
      <xdr:spPr>
        <a:xfrm>
          <a:off x="15430500" y="1245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71</xdr:row>
      <xdr:rowOff>61595</xdr:rowOff>
    </xdr:from>
    <xdr:to>
      <xdr:col>22</xdr:col>
      <xdr:colOff>632460</xdr:colOff>
      <xdr:row>72</xdr:row>
      <xdr:rowOff>149225</xdr:rowOff>
    </xdr:to>
    <xdr:sp macro="" textlink="">
      <xdr:nvSpPr>
        <xdr:cNvPr id="10862" name="テキスト ボックス 622"/>
        <xdr:cNvSpPr txBox="1"/>
      </xdr:nvSpPr>
      <xdr:spPr>
        <a:xfrm>
          <a:off x="15213965" y="12234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48,320</a:t>
          </a:r>
        </a:p>
      </xdr:txBody>
    </xdr:sp>
    <xdr:clientData/>
  </xdr:twoCellAnchor>
  <xdr:twoCellAnchor>
    <xdr:from>
      <xdr:col>19</xdr:col>
      <xdr:colOff>644525</xdr:colOff>
      <xdr:row>77</xdr:row>
      <xdr:rowOff>50800</xdr:rowOff>
    </xdr:from>
    <xdr:to>
      <xdr:col>21</xdr:col>
      <xdr:colOff>161925</xdr:colOff>
      <xdr:row>78</xdr:row>
      <xdr:rowOff>86995</xdr:rowOff>
    </xdr:to>
    <xdr:cxnSp macro="">
      <xdr:nvCxnSpPr>
        <xdr:cNvPr id="10863" name="直線コネクタ 623"/>
        <xdr:cNvCxnSpPr/>
      </xdr:nvCxnSpPr>
      <xdr:spPr>
        <a:xfrm flipV="1">
          <a:off x="13703300" y="1325245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26670</xdr:rowOff>
    </xdr:from>
    <xdr:to>
      <xdr:col>21</xdr:col>
      <xdr:colOff>212725</xdr:colOff>
      <xdr:row>73</xdr:row>
      <xdr:rowOff>128270</xdr:rowOff>
    </xdr:to>
    <xdr:sp macro="" textlink="">
      <xdr:nvSpPr>
        <xdr:cNvPr id="10864" name="フローチャート : 判断 624"/>
        <xdr:cNvSpPr/>
      </xdr:nvSpPr>
      <xdr:spPr>
        <a:xfrm>
          <a:off x="14541500" y="1254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71</xdr:row>
      <xdr:rowOff>144780</xdr:rowOff>
    </xdr:from>
    <xdr:to>
      <xdr:col>21</xdr:col>
      <xdr:colOff>429260</xdr:colOff>
      <xdr:row>73</xdr:row>
      <xdr:rowOff>60325</xdr:rowOff>
    </xdr:to>
    <xdr:sp macro="" textlink="">
      <xdr:nvSpPr>
        <xdr:cNvPr id="10865" name="テキスト ボックス 625"/>
        <xdr:cNvSpPr txBox="1"/>
      </xdr:nvSpPr>
      <xdr:spPr>
        <a:xfrm>
          <a:off x="14324965" y="12317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46,126</a:t>
          </a:r>
        </a:p>
      </xdr:txBody>
    </xdr:sp>
    <xdr:clientData/>
  </xdr:twoCellAnchor>
  <xdr:twoCellAnchor>
    <xdr:from>
      <xdr:col>18</xdr:col>
      <xdr:colOff>441325</xdr:colOff>
      <xdr:row>78</xdr:row>
      <xdr:rowOff>86995</xdr:rowOff>
    </xdr:from>
    <xdr:to>
      <xdr:col>19</xdr:col>
      <xdr:colOff>644525</xdr:colOff>
      <xdr:row>78</xdr:row>
      <xdr:rowOff>93980</xdr:rowOff>
    </xdr:to>
    <xdr:cxnSp macro="">
      <xdr:nvCxnSpPr>
        <xdr:cNvPr id="10866" name="直線コネクタ 626"/>
        <xdr:cNvCxnSpPr/>
      </xdr:nvCxnSpPr>
      <xdr:spPr>
        <a:xfrm flipV="1">
          <a:off x="12814300" y="134600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2540</xdr:rowOff>
    </xdr:from>
    <xdr:to>
      <xdr:col>20</xdr:col>
      <xdr:colOff>9525</xdr:colOff>
      <xdr:row>73</xdr:row>
      <xdr:rowOff>104140</xdr:rowOff>
    </xdr:to>
    <xdr:sp macro="" textlink="">
      <xdr:nvSpPr>
        <xdr:cNvPr id="10867" name="フローチャート : 判断 627"/>
        <xdr:cNvSpPr/>
      </xdr:nvSpPr>
      <xdr:spPr>
        <a:xfrm>
          <a:off x="13652500" y="1251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71</xdr:row>
      <xdr:rowOff>120650</xdr:rowOff>
    </xdr:from>
    <xdr:to>
      <xdr:col>20</xdr:col>
      <xdr:colOff>226060</xdr:colOff>
      <xdr:row>73</xdr:row>
      <xdr:rowOff>36195</xdr:rowOff>
    </xdr:to>
    <xdr:sp macro="" textlink="">
      <xdr:nvSpPr>
        <xdr:cNvPr id="10868" name="テキスト ボックス 628"/>
        <xdr:cNvSpPr txBox="1"/>
      </xdr:nvSpPr>
      <xdr:spPr>
        <a:xfrm>
          <a:off x="13435965" y="12293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46,766</a:t>
          </a:r>
        </a:p>
      </xdr:txBody>
    </xdr:sp>
    <xdr:clientData/>
  </xdr:twoCellAnchor>
  <xdr:twoCellAnchor>
    <xdr:from>
      <xdr:col>18</xdr:col>
      <xdr:colOff>390525</xdr:colOff>
      <xdr:row>72</xdr:row>
      <xdr:rowOff>150495</xdr:rowOff>
    </xdr:from>
    <xdr:to>
      <xdr:col>18</xdr:col>
      <xdr:colOff>492125</xdr:colOff>
      <xdr:row>73</xdr:row>
      <xdr:rowOff>80645</xdr:rowOff>
    </xdr:to>
    <xdr:sp macro="" textlink="">
      <xdr:nvSpPr>
        <xdr:cNvPr id="10869" name="フローチャート : 判断 629"/>
        <xdr:cNvSpPr/>
      </xdr:nvSpPr>
      <xdr:spPr>
        <a:xfrm>
          <a:off x="12763500" y="1249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71</xdr:row>
      <xdr:rowOff>97790</xdr:rowOff>
    </xdr:from>
    <xdr:to>
      <xdr:col>19</xdr:col>
      <xdr:colOff>22860</xdr:colOff>
      <xdr:row>73</xdr:row>
      <xdr:rowOff>13335</xdr:rowOff>
    </xdr:to>
    <xdr:sp macro="" textlink="">
      <xdr:nvSpPr>
        <xdr:cNvPr id="10870" name="テキスト ボックス 630"/>
        <xdr:cNvSpPr txBox="1"/>
      </xdr:nvSpPr>
      <xdr:spPr>
        <a:xfrm>
          <a:off x="12546965" y="12270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47,377</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0871" name="テキスト ボックス 631"/>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0872" name="テキスト ボックス 632"/>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0873" name="テキスト ボックス 633"/>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0874" name="テキスト ボックス 634"/>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0875" name="テキスト ボックス 635"/>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77</xdr:row>
      <xdr:rowOff>44450</xdr:rowOff>
    </xdr:from>
    <xdr:to>
      <xdr:col>23</xdr:col>
      <xdr:colOff>568325</xdr:colOff>
      <xdr:row>77</xdr:row>
      <xdr:rowOff>146050</xdr:rowOff>
    </xdr:to>
    <xdr:sp macro="" textlink="">
      <xdr:nvSpPr>
        <xdr:cNvPr id="10876" name="円/楕円 636"/>
        <xdr:cNvSpPr/>
      </xdr:nvSpPr>
      <xdr:spPr>
        <a:xfrm>
          <a:off x="16268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76</xdr:row>
      <xdr:rowOff>130810</xdr:rowOff>
    </xdr:from>
    <xdr:to>
      <xdr:col>24</xdr:col>
      <xdr:colOff>417195</xdr:colOff>
      <xdr:row>78</xdr:row>
      <xdr:rowOff>46990</xdr:rowOff>
    </xdr:to>
    <xdr:sp macro="" textlink="">
      <xdr:nvSpPr>
        <xdr:cNvPr id="10877" name="公債費該当値テキスト"/>
        <xdr:cNvSpPr txBox="1"/>
      </xdr:nvSpPr>
      <xdr:spPr>
        <a:xfrm>
          <a:off x="16370300" y="13161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27,661</a:t>
          </a:r>
        </a:p>
      </xdr:txBody>
    </xdr:sp>
    <xdr:clientData/>
  </xdr:twoCellAnchor>
  <xdr:twoCellAnchor>
    <xdr:from>
      <xdr:col>22</xdr:col>
      <xdr:colOff>314325</xdr:colOff>
      <xdr:row>78</xdr:row>
      <xdr:rowOff>80645</xdr:rowOff>
    </xdr:from>
    <xdr:to>
      <xdr:col>22</xdr:col>
      <xdr:colOff>415925</xdr:colOff>
      <xdr:row>79</xdr:row>
      <xdr:rowOff>10795</xdr:rowOff>
    </xdr:to>
    <xdr:sp macro="" textlink="">
      <xdr:nvSpPr>
        <xdr:cNvPr id="10878" name="円/楕円 638"/>
        <xdr:cNvSpPr/>
      </xdr:nvSpPr>
      <xdr:spPr>
        <a:xfrm>
          <a:off x="15430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79</xdr:row>
      <xdr:rowOff>1905</xdr:rowOff>
    </xdr:from>
    <xdr:to>
      <xdr:col>22</xdr:col>
      <xdr:colOff>632460</xdr:colOff>
      <xdr:row>80</xdr:row>
      <xdr:rowOff>89535</xdr:rowOff>
    </xdr:to>
    <xdr:sp macro="" textlink="">
      <xdr:nvSpPr>
        <xdr:cNvPr id="10879" name="テキスト ボックス 639"/>
        <xdr:cNvSpPr txBox="1"/>
      </xdr:nvSpPr>
      <xdr:spPr>
        <a:xfrm>
          <a:off x="15213965" y="13546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22,219</a:t>
          </a:r>
        </a:p>
      </xdr:txBody>
    </xdr:sp>
    <xdr:clientData/>
  </xdr:twoCellAnchor>
  <xdr:twoCellAnchor>
    <xdr:from>
      <xdr:col>21</xdr:col>
      <xdr:colOff>111125</xdr:colOff>
      <xdr:row>76</xdr:row>
      <xdr:rowOff>171450</xdr:rowOff>
    </xdr:from>
    <xdr:to>
      <xdr:col>21</xdr:col>
      <xdr:colOff>212725</xdr:colOff>
      <xdr:row>77</xdr:row>
      <xdr:rowOff>101600</xdr:rowOff>
    </xdr:to>
    <xdr:sp macro="" textlink="">
      <xdr:nvSpPr>
        <xdr:cNvPr id="10880" name="円/楕円 640"/>
        <xdr:cNvSpPr/>
      </xdr:nvSpPr>
      <xdr:spPr>
        <a:xfrm>
          <a:off x="145415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77</xdr:row>
      <xdr:rowOff>92710</xdr:rowOff>
    </xdr:from>
    <xdr:to>
      <xdr:col>21</xdr:col>
      <xdr:colOff>429260</xdr:colOff>
      <xdr:row>79</xdr:row>
      <xdr:rowOff>8890</xdr:rowOff>
    </xdr:to>
    <xdr:sp macro="" textlink="">
      <xdr:nvSpPr>
        <xdr:cNvPr id="10881" name="テキスト ボックス 641"/>
        <xdr:cNvSpPr txBox="1"/>
      </xdr:nvSpPr>
      <xdr:spPr>
        <a:xfrm>
          <a:off x="14324965" y="1329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28,838</a:t>
          </a:r>
        </a:p>
      </xdr:txBody>
    </xdr:sp>
    <xdr:clientData/>
  </xdr:twoCellAnchor>
  <xdr:twoCellAnchor>
    <xdr:from>
      <xdr:col>19</xdr:col>
      <xdr:colOff>593725</xdr:colOff>
      <xdr:row>78</xdr:row>
      <xdr:rowOff>36195</xdr:rowOff>
    </xdr:from>
    <xdr:to>
      <xdr:col>20</xdr:col>
      <xdr:colOff>9525</xdr:colOff>
      <xdr:row>78</xdr:row>
      <xdr:rowOff>137795</xdr:rowOff>
    </xdr:to>
    <xdr:sp macro="" textlink="">
      <xdr:nvSpPr>
        <xdr:cNvPr id="10882" name="円/楕円 642"/>
        <xdr:cNvSpPr/>
      </xdr:nvSpPr>
      <xdr:spPr>
        <a:xfrm>
          <a:off x="13652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78</xdr:row>
      <xdr:rowOff>128905</xdr:rowOff>
    </xdr:from>
    <xdr:to>
      <xdr:col>20</xdr:col>
      <xdr:colOff>226060</xdr:colOff>
      <xdr:row>80</xdr:row>
      <xdr:rowOff>45085</xdr:rowOff>
    </xdr:to>
    <xdr:sp macro="" textlink="">
      <xdr:nvSpPr>
        <xdr:cNvPr id="10883" name="テキスト ボックス 643"/>
        <xdr:cNvSpPr txBox="1"/>
      </xdr:nvSpPr>
      <xdr:spPr>
        <a:xfrm>
          <a:off x="13435965" y="13502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23,380</a:t>
          </a:r>
        </a:p>
      </xdr:txBody>
    </xdr:sp>
    <xdr:clientData/>
  </xdr:twoCellAnchor>
  <xdr:twoCellAnchor>
    <xdr:from>
      <xdr:col>18</xdr:col>
      <xdr:colOff>390525</xdr:colOff>
      <xdr:row>78</xdr:row>
      <xdr:rowOff>43180</xdr:rowOff>
    </xdr:from>
    <xdr:to>
      <xdr:col>18</xdr:col>
      <xdr:colOff>492125</xdr:colOff>
      <xdr:row>78</xdr:row>
      <xdr:rowOff>144780</xdr:rowOff>
    </xdr:to>
    <xdr:sp macro="" textlink="">
      <xdr:nvSpPr>
        <xdr:cNvPr id="10884" name="円/楕円 644"/>
        <xdr:cNvSpPr/>
      </xdr:nvSpPr>
      <xdr:spPr>
        <a:xfrm>
          <a:off x="12763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78</xdr:row>
      <xdr:rowOff>135890</xdr:rowOff>
    </xdr:from>
    <xdr:to>
      <xdr:col>19</xdr:col>
      <xdr:colOff>22860</xdr:colOff>
      <xdr:row>80</xdr:row>
      <xdr:rowOff>52070</xdr:rowOff>
    </xdr:to>
    <xdr:sp macro="" textlink="">
      <xdr:nvSpPr>
        <xdr:cNvPr id="10885" name="テキスト ボックス 645"/>
        <xdr:cNvSpPr txBox="1"/>
      </xdr:nvSpPr>
      <xdr:spPr>
        <a:xfrm>
          <a:off x="12546965" y="13508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23,196</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0886"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0887"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0888"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3/12</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0889"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0890"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12,906</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0891"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0892"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10,468</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893"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0894" name="テキスト ボックス 65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0895"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10896" name="直線コネクタ 65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98</xdr:row>
      <xdr:rowOff>73660</xdr:rowOff>
    </xdr:from>
    <xdr:to>
      <xdr:col>18</xdr:col>
      <xdr:colOff>72390</xdr:colOff>
      <xdr:row>99</xdr:row>
      <xdr:rowOff>161290</xdr:rowOff>
    </xdr:to>
    <xdr:sp macro="" textlink="">
      <xdr:nvSpPr>
        <xdr:cNvPr id="10897" name="テキスト ボックス 65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97</xdr:row>
      <xdr:rowOff>6350</xdr:rowOff>
    </xdr:from>
    <xdr:to>
      <xdr:col>24</xdr:col>
      <xdr:colOff>644525</xdr:colOff>
      <xdr:row>97</xdr:row>
      <xdr:rowOff>6350</xdr:rowOff>
    </xdr:to>
    <xdr:cxnSp macro="">
      <xdr:nvCxnSpPr>
        <xdr:cNvPr id="10898" name="直線コネクタ 65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96</xdr:row>
      <xdr:rowOff>35560</xdr:rowOff>
    </xdr:from>
    <xdr:to>
      <xdr:col>18</xdr:col>
      <xdr:colOff>72390</xdr:colOff>
      <xdr:row>97</xdr:row>
      <xdr:rowOff>123190</xdr:rowOff>
    </xdr:to>
    <xdr:sp macro="" textlink="">
      <xdr:nvSpPr>
        <xdr:cNvPr id="10899" name="テキスト ボックス 659"/>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94</xdr:row>
      <xdr:rowOff>139700</xdr:rowOff>
    </xdr:from>
    <xdr:to>
      <xdr:col>24</xdr:col>
      <xdr:colOff>644525</xdr:colOff>
      <xdr:row>94</xdr:row>
      <xdr:rowOff>139700</xdr:rowOff>
    </xdr:to>
    <xdr:cxnSp macro="">
      <xdr:nvCxnSpPr>
        <xdr:cNvPr id="10900" name="直線コネクタ 66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93</xdr:row>
      <xdr:rowOff>168910</xdr:rowOff>
    </xdr:from>
    <xdr:to>
      <xdr:col>18</xdr:col>
      <xdr:colOff>72390</xdr:colOff>
      <xdr:row>95</xdr:row>
      <xdr:rowOff>84455</xdr:rowOff>
    </xdr:to>
    <xdr:sp macro="" textlink="">
      <xdr:nvSpPr>
        <xdr:cNvPr id="10901" name="テキスト ボックス 661"/>
        <xdr:cNvSpPr txBox="1"/>
      </xdr:nvSpPr>
      <xdr:spPr>
        <a:xfrm>
          <a:off x="1191387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92</xdr:row>
      <xdr:rowOff>101600</xdr:rowOff>
    </xdr:from>
    <xdr:to>
      <xdr:col>24</xdr:col>
      <xdr:colOff>644525</xdr:colOff>
      <xdr:row>92</xdr:row>
      <xdr:rowOff>101600</xdr:rowOff>
    </xdr:to>
    <xdr:cxnSp macro="">
      <xdr:nvCxnSpPr>
        <xdr:cNvPr id="10902" name="直線コネクタ 66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91</xdr:row>
      <xdr:rowOff>130810</xdr:rowOff>
    </xdr:from>
    <xdr:to>
      <xdr:col>18</xdr:col>
      <xdr:colOff>72390</xdr:colOff>
      <xdr:row>93</xdr:row>
      <xdr:rowOff>46990</xdr:rowOff>
    </xdr:to>
    <xdr:sp macro="" textlink="">
      <xdr:nvSpPr>
        <xdr:cNvPr id="10903" name="テキスト ボックス 663"/>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90</xdr:row>
      <xdr:rowOff>63500</xdr:rowOff>
    </xdr:from>
    <xdr:to>
      <xdr:col>24</xdr:col>
      <xdr:colOff>644525</xdr:colOff>
      <xdr:row>90</xdr:row>
      <xdr:rowOff>63500</xdr:rowOff>
    </xdr:to>
    <xdr:cxnSp macro="">
      <xdr:nvCxnSpPr>
        <xdr:cNvPr id="10904" name="直線コネクタ 66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89</xdr:row>
      <xdr:rowOff>92710</xdr:rowOff>
    </xdr:from>
    <xdr:to>
      <xdr:col>18</xdr:col>
      <xdr:colOff>72390</xdr:colOff>
      <xdr:row>91</xdr:row>
      <xdr:rowOff>8890</xdr:rowOff>
    </xdr:to>
    <xdr:sp macro="" textlink="">
      <xdr:nvSpPr>
        <xdr:cNvPr id="10905" name="テキスト ボックス 665"/>
        <xdr:cNvSpPr txBox="1"/>
      </xdr:nvSpPr>
      <xdr:spPr>
        <a:xfrm>
          <a:off x="11913870"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0906"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87</xdr:row>
      <xdr:rowOff>54610</xdr:rowOff>
    </xdr:from>
    <xdr:to>
      <xdr:col>18</xdr:col>
      <xdr:colOff>72390</xdr:colOff>
      <xdr:row>88</xdr:row>
      <xdr:rowOff>141605</xdr:rowOff>
    </xdr:to>
    <xdr:sp macro="" textlink="">
      <xdr:nvSpPr>
        <xdr:cNvPr id="10907" name="テキスト ボックス 66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90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94</xdr:row>
      <xdr:rowOff>67310</xdr:rowOff>
    </xdr:from>
    <xdr:to>
      <xdr:col>23</xdr:col>
      <xdr:colOff>516890</xdr:colOff>
      <xdr:row>99</xdr:row>
      <xdr:rowOff>43815</xdr:rowOff>
    </xdr:to>
    <xdr:cxnSp macro="">
      <xdr:nvCxnSpPr>
        <xdr:cNvPr id="10909" name="直線コネクタ 669"/>
        <xdr:cNvCxnSpPr/>
      </xdr:nvCxnSpPr>
      <xdr:spPr>
        <a:xfrm flipV="1">
          <a:off x="16317595" y="16183610"/>
          <a:ext cx="1270" cy="833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99</xdr:row>
      <xdr:rowOff>47625</xdr:rowOff>
    </xdr:from>
    <xdr:to>
      <xdr:col>24</xdr:col>
      <xdr:colOff>196215</xdr:colOff>
      <xdr:row>100</xdr:row>
      <xdr:rowOff>135255</xdr:rowOff>
    </xdr:to>
    <xdr:sp macro="" textlink="">
      <xdr:nvSpPr>
        <xdr:cNvPr id="10910" name="積立金最小値テキスト"/>
        <xdr:cNvSpPr txBox="1"/>
      </xdr:nvSpPr>
      <xdr:spPr>
        <a:xfrm>
          <a:off x="16370300" y="17021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18</a:t>
          </a:r>
        </a:p>
      </xdr:txBody>
    </xdr:sp>
    <xdr:clientData/>
  </xdr:twoCellAnchor>
  <xdr:twoCellAnchor>
    <xdr:from>
      <xdr:col>23</xdr:col>
      <xdr:colOff>428625</xdr:colOff>
      <xdr:row>99</xdr:row>
      <xdr:rowOff>43815</xdr:rowOff>
    </xdr:from>
    <xdr:to>
      <xdr:col>23</xdr:col>
      <xdr:colOff>606425</xdr:colOff>
      <xdr:row>99</xdr:row>
      <xdr:rowOff>43815</xdr:rowOff>
    </xdr:to>
    <xdr:cxnSp macro="">
      <xdr:nvCxnSpPr>
        <xdr:cNvPr id="10911" name="直線コネクタ 671"/>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93</xdr:row>
      <xdr:rowOff>13970</xdr:rowOff>
    </xdr:from>
    <xdr:to>
      <xdr:col>24</xdr:col>
      <xdr:colOff>417195</xdr:colOff>
      <xdr:row>94</xdr:row>
      <xdr:rowOff>101600</xdr:rowOff>
    </xdr:to>
    <xdr:sp macro="" textlink="">
      <xdr:nvSpPr>
        <xdr:cNvPr id="10912" name="積立金最大値テキスト"/>
        <xdr:cNvSpPr txBox="1"/>
      </xdr:nvSpPr>
      <xdr:spPr>
        <a:xfrm>
          <a:off x="16370300" y="15958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43,809</a:t>
          </a:r>
        </a:p>
      </xdr:txBody>
    </xdr:sp>
    <xdr:clientData/>
  </xdr:twoCellAnchor>
  <xdr:twoCellAnchor>
    <xdr:from>
      <xdr:col>23</xdr:col>
      <xdr:colOff>428625</xdr:colOff>
      <xdr:row>94</xdr:row>
      <xdr:rowOff>67310</xdr:rowOff>
    </xdr:from>
    <xdr:to>
      <xdr:col>23</xdr:col>
      <xdr:colOff>606425</xdr:colOff>
      <xdr:row>94</xdr:row>
      <xdr:rowOff>67310</xdr:rowOff>
    </xdr:to>
    <xdr:cxnSp macro="">
      <xdr:nvCxnSpPr>
        <xdr:cNvPr id="10913" name="直線コネクタ 673"/>
        <xdr:cNvCxnSpPr/>
      </xdr:nvCxnSpPr>
      <xdr:spPr>
        <a:xfrm>
          <a:off x="16230600" y="1618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635</xdr:rowOff>
    </xdr:from>
    <xdr:to>
      <xdr:col>23</xdr:col>
      <xdr:colOff>517525</xdr:colOff>
      <xdr:row>96</xdr:row>
      <xdr:rowOff>18415</xdr:rowOff>
    </xdr:to>
    <xdr:cxnSp macro="">
      <xdr:nvCxnSpPr>
        <xdr:cNvPr id="10914" name="直線コネクタ 674"/>
        <xdr:cNvCxnSpPr/>
      </xdr:nvCxnSpPr>
      <xdr:spPr>
        <a:xfrm flipV="1">
          <a:off x="15481300" y="164598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96</xdr:row>
      <xdr:rowOff>165100</xdr:rowOff>
    </xdr:from>
    <xdr:to>
      <xdr:col>24</xdr:col>
      <xdr:colOff>417195</xdr:colOff>
      <xdr:row>98</xdr:row>
      <xdr:rowOff>81280</xdr:rowOff>
    </xdr:to>
    <xdr:sp macro="" textlink="">
      <xdr:nvSpPr>
        <xdr:cNvPr id="10915" name="積立金平均値テキスト"/>
        <xdr:cNvSpPr txBox="1"/>
      </xdr:nvSpPr>
      <xdr:spPr>
        <a:xfrm>
          <a:off x="16370300" y="16624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16,865</a:t>
          </a:r>
        </a:p>
      </xdr:txBody>
    </xdr:sp>
    <xdr:clientData/>
  </xdr:twoCellAnchor>
  <xdr:twoCellAnchor>
    <xdr:from>
      <xdr:col>23</xdr:col>
      <xdr:colOff>466725</xdr:colOff>
      <xdr:row>97</xdr:row>
      <xdr:rowOff>15240</xdr:rowOff>
    </xdr:from>
    <xdr:to>
      <xdr:col>23</xdr:col>
      <xdr:colOff>568325</xdr:colOff>
      <xdr:row>97</xdr:row>
      <xdr:rowOff>116840</xdr:rowOff>
    </xdr:to>
    <xdr:sp macro="" textlink="">
      <xdr:nvSpPr>
        <xdr:cNvPr id="10916" name="フローチャート : 判断 676"/>
        <xdr:cNvSpPr/>
      </xdr:nvSpPr>
      <xdr:spPr>
        <a:xfrm>
          <a:off x="162687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91</xdr:row>
      <xdr:rowOff>66040</xdr:rowOff>
    </xdr:from>
    <xdr:to>
      <xdr:col>22</xdr:col>
      <xdr:colOff>365125</xdr:colOff>
      <xdr:row>96</xdr:row>
      <xdr:rowOff>18415</xdr:rowOff>
    </xdr:to>
    <xdr:cxnSp macro="">
      <xdr:nvCxnSpPr>
        <xdr:cNvPr id="10917" name="直線コネクタ 677"/>
        <xdr:cNvCxnSpPr/>
      </xdr:nvCxnSpPr>
      <xdr:spPr>
        <a:xfrm>
          <a:off x="14592300" y="15667990"/>
          <a:ext cx="889000" cy="809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148590</xdr:rowOff>
    </xdr:from>
    <xdr:to>
      <xdr:col>22</xdr:col>
      <xdr:colOff>415925</xdr:colOff>
      <xdr:row>97</xdr:row>
      <xdr:rowOff>78740</xdr:rowOff>
    </xdr:to>
    <xdr:sp macro="" textlink="">
      <xdr:nvSpPr>
        <xdr:cNvPr id="10918" name="フローチャート : 判断 678"/>
        <xdr:cNvSpPr/>
      </xdr:nvSpPr>
      <xdr:spPr>
        <a:xfrm>
          <a:off x="15430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97</xdr:row>
      <xdr:rowOff>69850</xdr:rowOff>
    </xdr:from>
    <xdr:to>
      <xdr:col>22</xdr:col>
      <xdr:colOff>632460</xdr:colOff>
      <xdr:row>98</xdr:row>
      <xdr:rowOff>157480</xdr:rowOff>
    </xdr:to>
    <xdr:sp macro="" textlink="">
      <xdr:nvSpPr>
        <xdr:cNvPr id="10919" name="テキスト ボックス 679"/>
        <xdr:cNvSpPr txBox="1"/>
      </xdr:nvSpPr>
      <xdr:spPr>
        <a:xfrm>
          <a:off x="15213965" y="16700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18,882</a:t>
          </a:r>
        </a:p>
      </xdr:txBody>
    </xdr:sp>
    <xdr:clientData/>
  </xdr:twoCellAnchor>
  <xdr:twoCellAnchor>
    <xdr:from>
      <xdr:col>19</xdr:col>
      <xdr:colOff>644525</xdr:colOff>
      <xdr:row>91</xdr:row>
      <xdr:rowOff>66040</xdr:rowOff>
    </xdr:from>
    <xdr:to>
      <xdr:col>21</xdr:col>
      <xdr:colOff>161925</xdr:colOff>
      <xdr:row>95</xdr:row>
      <xdr:rowOff>46355</xdr:rowOff>
    </xdr:to>
    <xdr:cxnSp macro="">
      <xdr:nvCxnSpPr>
        <xdr:cNvPr id="10920" name="直線コネクタ 680"/>
        <xdr:cNvCxnSpPr/>
      </xdr:nvCxnSpPr>
      <xdr:spPr>
        <a:xfrm flipV="1">
          <a:off x="13703300" y="15667990"/>
          <a:ext cx="889000" cy="666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158115</xdr:rowOff>
    </xdr:from>
    <xdr:to>
      <xdr:col>21</xdr:col>
      <xdr:colOff>212725</xdr:colOff>
      <xdr:row>97</xdr:row>
      <xdr:rowOff>88265</xdr:rowOff>
    </xdr:to>
    <xdr:sp macro="" textlink="">
      <xdr:nvSpPr>
        <xdr:cNvPr id="10921" name="フローチャート : 判断 681"/>
        <xdr:cNvSpPr/>
      </xdr:nvSpPr>
      <xdr:spPr>
        <a:xfrm>
          <a:off x="14541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97</xdr:row>
      <xdr:rowOff>79375</xdr:rowOff>
    </xdr:from>
    <xdr:to>
      <xdr:col>21</xdr:col>
      <xdr:colOff>429260</xdr:colOff>
      <xdr:row>98</xdr:row>
      <xdr:rowOff>166370</xdr:rowOff>
    </xdr:to>
    <xdr:sp macro="" textlink="">
      <xdr:nvSpPr>
        <xdr:cNvPr id="10922" name="テキスト ボックス 682"/>
        <xdr:cNvSpPr txBox="1"/>
      </xdr:nvSpPr>
      <xdr:spPr>
        <a:xfrm>
          <a:off x="14324965" y="16710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18,377</a:t>
          </a:r>
        </a:p>
      </xdr:txBody>
    </xdr:sp>
    <xdr:clientData/>
  </xdr:twoCellAnchor>
  <xdr:twoCellAnchor>
    <xdr:from>
      <xdr:col>18</xdr:col>
      <xdr:colOff>441325</xdr:colOff>
      <xdr:row>94</xdr:row>
      <xdr:rowOff>91440</xdr:rowOff>
    </xdr:from>
    <xdr:to>
      <xdr:col>19</xdr:col>
      <xdr:colOff>644525</xdr:colOff>
      <xdr:row>95</xdr:row>
      <xdr:rowOff>46355</xdr:rowOff>
    </xdr:to>
    <xdr:cxnSp macro="">
      <xdr:nvCxnSpPr>
        <xdr:cNvPr id="10923" name="直線コネクタ 683"/>
        <xdr:cNvCxnSpPr/>
      </xdr:nvCxnSpPr>
      <xdr:spPr>
        <a:xfrm>
          <a:off x="12814300" y="1620774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7620</xdr:rowOff>
    </xdr:from>
    <xdr:to>
      <xdr:col>20</xdr:col>
      <xdr:colOff>9525</xdr:colOff>
      <xdr:row>97</xdr:row>
      <xdr:rowOff>109220</xdr:rowOff>
    </xdr:to>
    <xdr:sp macro="" textlink="">
      <xdr:nvSpPr>
        <xdr:cNvPr id="10924" name="フローチャート : 判断 684"/>
        <xdr:cNvSpPr/>
      </xdr:nvSpPr>
      <xdr:spPr>
        <a:xfrm>
          <a:off x="13652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97</xdr:row>
      <xdr:rowOff>100330</xdr:rowOff>
    </xdr:from>
    <xdr:to>
      <xdr:col>20</xdr:col>
      <xdr:colOff>226060</xdr:colOff>
      <xdr:row>99</xdr:row>
      <xdr:rowOff>15875</xdr:rowOff>
    </xdr:to>
    <xdr:sp macro="" textlink="">
      <xdr:nvSpPr>
        <xdr:cNvPr id="10925" name="テキスト ボックス 685"/>
        <xdr:cNvSpPr txBox="1"/>
      </xdr:nvSpPr>
      <xdr:spPr>
        <a:xfrm>
          <a:off x="13435965" y="16730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17,278</a:t>
          </a:r>
        </a:p>
      </xdr:txBody>
    </xdr:sp>
    <xdr:clientData/>
  </xdr:twoCellAnchor>
  <xdr:twoCellAnchor>
    <xdr:from>
      <xdr:col>18</xdr:col>
      <xdr:colOff>390525</xdr:colOff>
      <xdr:row>97</xdr:row>
      <xdr:rowOff>21590</xdr:rowOff>
    </xdr:from>
    <xdr:to>
      <xdr:col>18</xdr:col>
      <xdr:colOff>492125</xdr:colOff>
      <xdr:row>97</xdr:row>
      <xdr:rowOff>123190</xdr:rowOff>
    </xdr:to>
    <xdr:sp macro="" textlink="">
      <xdr:nvSpPr>
        <xdr:cNvPr id="10926" name="フローチャート : 判断 686"/>
        <xdr:cNvSpPr/>
      </xdr:nvSpPr>
      <xdr:spPr>
        <a:xfrm>
          <a:off x="127635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97</xdr:row>
      <xdr:rowOff>114300</xdr:rowOff>
    </xdr:from>
    <xdr:to>
      <xdr:col>19</xdr:col>
      <xdr:colOff>22860</xdr:colOff>
      <xdr:row>99</xdr:row>
      <xdr:rowOff>30480</xdr:rowOff>
    </xdr:to>
    <xdr:sp macro="" textlink="">
      <xdr:nvSpPr>
        <xdr:cNvPr id="10927" name="テキスト ボックス 687"/>
        <xdr:cNvSpPr txBox="1"/>
      </xdr:nvSpPr>
      <xdr:spPr>
        <a:xfrm>
          <a:off x="12546965" y="1674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16,540</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0928" name="テキスト ボックス 688"/>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0929" name="テキスト ボックス 689"/>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0930" name="テキスト ボックス 690"/>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0931" name="テキスト ボックス 691"/>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0932" name="テキスト ボックス 692"/>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95</xdr:row>
      <xdr:rowOff>121285</xdr:rowOff>
    </xdr:from>
    <xdr:to>
      <xdr:col>23</xdr:col>
      <xdr:colOff>568325</xdr:colOff>
      <xdr:row>96</xdr:row>
      <xdr:rowOff>52070</xdr:rowOff>
    </xdr:to>
    <xdr:sp macro="" textlink="">
      <xdr:nvSpPr>
        <xdr:cNvPr id="10933" name="円/楕円 693"/>
        <xdr:cNvSpPr/>
      </xdr:nvSpPr>
      <xdr:spPr>
        <a:xfrm>
          <a:off x="162687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94</xdr:row>
      <xdr:rowOff>144145</xdr:rowOff>
    </xdr:from>
    <xdr:to>
      <xdr:col>24</xdr:col>
      <xdr:colOff>417195</xdr:colOff>
      <xdr:row>96</xdr:row>
      <xdr:rowOff>59690</xdr:rowOff>
    </xdr:to>
    <xdr:sp macro="" textlink="">
      <xdr:nvSpPr>
        <xdr:cNvPr id="10934" name="積立金該当値テキスト"/>
        <xdr:cNvSpPr txBox="1"/>
      </xdr:nvSpPr>
      <xdr:spPr>
        <a:xfrm>
          <a:off x="16370300" y="1626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29,310</a:t>
          </a:r>
        </a:p>
      </xdr:txBody>
    </xdr:sp>
    <xdr:clientData/>
  </xdr:twoCellAnchor>
  <xdr:twoCellAnchor>
    <xdr:from>
      <xdr:col>22</xdr:col>
      <xdr:colOff>314325</xdr:colOff>
      <xdr:row>95</xdr:row>
      <xdr:rowOff>139065</xdr:rowOff>
    </xdr:from>
    <xdr:to>
      <xdr:col>22</xdr:col>
      <xdr:colOff>415925</xdr:colOff>
      <xdr:row>96</xdr:row>
      <xdr:rowOff>69215</xdr:rowOff>
    </xdr:to>
    <xdr:sp macro="" textlink="">
      <xdr:nvSpPr>
        <xdr:cNvPr id="10935" name="円/楕円 695"/>
        <xdr:cNvSpPr/>
      </xdr:nvSpPr>
      <xdr:spPr>
        <a:xfrm>
          <a:off x="15430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94</xdr:row>
      <xdr:rowOff>86360</xdr:rowOff>
    </xdr:from>
    <xdr:to>
      <xdr:col>22</xdr:col>
      <xdr:colOff>632460</xdr:colOff>
      <xdr:row>96</xdr:row>
      <xdr:rowOff>1905</xdr:rowOff>
    </xdr:to>
    <xdr:sp macro="" textlink="">
      <xdr:nvSpPr>
        <xdr:cNvPr id="10936" name="テキスト ボックス 696"/>
        <xdr:cNvSpPr txBox="1"/>
      </xdr:nvSpPr>
      <xdr:spPr>
        <a:xfrm>
          <a:off x="15213965" y="16202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28,379</a:t>
          </a:r>
        </a:p>
      </xdr:txBody>
    </xdr:sp>
    <xdr:clientData/>
  </xdr:twoCellAnchor>
  <xdr:twoCellAnchor>
    <xdr:from>
      <xdr:col>21</xdr:col>
      <xdr:colOff>111125</xdr:colOff>
      <xdr:row>91</xdr:row>
      <xdr:rowOff>15240</xdr:rowOff>
    </xdr:from>
    <xdr:to>
      <xdr:col>21</xdr:col>
      <xdr:colOff>212725</xdr:colOff>
      <xdr:row>91</xdr:row>
      <xdr:rowOff>116840</xdr:rowOff>
    </xdr:to>
    <xdr:sp macro="" textlink="">
      <xdr:nvSpPr>
        <xdr:cNvPr id="10937" name="円/楕円 697"/>
        <xdr:cNvSpPr/>
      </xdr:nvSpPr>
      <xdr:spPr>
        <a:xfrm>
          <a:off x="14541500" y="156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89</xdr:row>
      <xdr:rowOff>133350</xdr:rowOff>
    </xdr:from>
    <xdr:to>
      <xdr:col>21</xdr:col>
      <xdr:colOff>429260</xdr:colOff>
      <xdr:row>91</xdr:row>
      <xdr:rowOff>48895</xdr:rowOff>
    </xdr:to>
    <xdr:sp macro="" textlink="">
      <xdr:nvSpPr>
        <xdr:cNvPr id="10938" name="テキスト ボックス 698"/>
        <xdr:cNvSpPr txBox="1"/>
      </xdr:nvSpPr>
      <xdr:spPr>
        <a:xfrm>
          <a:off x="14324965" y="15392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70,866</a:t>
          </a:r>
        </a:p>
      </xdr:txBody>
    </xdr:sp>
    <xdr:clientData/>
  </xdr:twoCellAnchor>
  <xdr:twoCellAnchor>
    <xdr:from>
      <xdr:col>19</xdr:col>
      <xdr:colOff>593725</xdr:colOff>
      <xdr:row>94</xdr:row>
      <xdr:rowOff>167005</xdr:rowOff>
    </xdr:from>
    <xdr:to>
      <xdr:col>20</xdr:col>
      <xdr:colOff>9525</xdr:colOff>
      <xdr:row>95</xdr:row>
      <xdr:rowOff>97790</xdr:rowOff>
    </xdr:to>
    <xdr:sp macro="" textlink="">
      <xdr:nvSpPr>
        <xdr:cNvPr id="10939" name="円/楕円 699"/>
        <xdr:cNvSpPr/>
      </xdr:nvSpPr>
      <xdr:spPr>
        <a:xfrm>
          <a:off x="13652500" y="16283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93</xdr:row>
      <xdr:rowOff>113665</xdr:rowOff>
    </xdr:from>
    <xdr:to>
      <xdr:col>20</xdr:col>
      <xdr:colOff>226060</xdr:colOff>
      <xdr:row>95</xdr:row>
      <xdr:rowOff>29210</xdr:rowOff>
    </xdr:to>
    <xdr:sp macro="" textlink="">
      <xdr:nvSpPr>
        <xdr:cNvPr id="10940" name="テキスト ボックス 700"/>
        <xdr:cNvSpPr txBox="1"/>
      </xdr:nvSpPr>
      <xdr:spPr>
        <a:xfrm>
          <a:off x="13435965" y="16058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35,887</a:t>
          </a:r>
        </a:p>
      </xdr:txBody>
    </xdr:sp>
    <xdr:clientData/>
  </xdr:twoCellAnchor>
  <xdr:twoCellAnchor>
    <xdr:from>
      <xdr:col>18</xdr:col>
      <xdr:colOff>390525</xdr:colOff>
      <xdr:row>94</xdr:row>
      <xdr:rowOff>40640</xdr:rowOff>
    </xdr:from>
    <xdr:to>
      <xdr:col>18</xdr:col>
      <xdr:colOff>492125</xdr:colOff>
      <xdr:row>94</xdr:row>
      <xdr:rowOff>142240</xdr:rowOff>
    </xdr:to>
    <xdr:sp macro="" textlink="">
      <xdr:nvSpPr>
        <xdr:cNvPr id="10941" name="円/楕円 701"/>
        <xdr:cNvSpPr/>
      </xdr:nvSpPr>
      <xdr:spPr>
        <a:xfrm>
          <a:off x="12763500" y="161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92</xdr:row>
      <xdr:rowOff>158750</xdr:rowOff>
    </xdr:from>
    <xdr:to>
      <xdr:col>19</xdr:col>
      <xdr:colOff>22860</xdr:colOff>
      <xdr:row>94</xdr:row>
      <xdr:rowOff>74930</xdr:rowOff>
    </xdr:to>
    <xdr:sp macro="" textlink="">
      <xdr:nvSpPr>
        <xdr:cNvPr id="10942" name="テキスト ボックス 702"/>
        <xdr:cNvSpPr txBox="1"/>
      </xdr:nvSpPr>
      <xdr:spPr>
        <a:xfrm>
          <a:off x="12546965" y="15932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42,549</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0943"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0944"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0945"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0946"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0947"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1,638</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0948"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0949"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1,366</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50"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0951" name="テキスト ボックス 711"/>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0952"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10953"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38</xdr:row>
      <xdr:rowOff>73660</xdr:rowOff>
    </xdr:from>
    <xdr:to>
      <xdr:col>26</xdr:col>
      <xdr:colOff>427990</xdr:colOff>
      <xdr:row>39</xdr:row>
      <xdr:rowOff>161290</xdr:rowOff>
    </xdr:to>
    <xdr:sp macro="" textlink="">
      <xdr:nvSpPr>
        <xdr:cNvPr id="10954" name="テキスト ボックス 71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37</xdr:row>
      <xdr:rowOff>6350</xdr:rowOff>
    </xdr:from>
    <xdr:to>
      <xdr:col>33</xdr:col>
      <xdr:colOff>314325</xdr:colOff>
      <xdr:row>37</xdr:row>
      <xdr:rowOff>6350</xdr:rowOff>
    </xdr:to>
    <xdr:cxnSp macro="">
      <xdr:nvCxnSpPr>
        <xdr:cNvPr id="10955"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36</xdr:row>
      <xdr:rowOff>35560</xdr:rowOff>
    </xdr:from>
    <xdr:to>
      <xdr:col>26</xdr:col>
      <xdr:colOff>427990</xdr:colOff>
      <xdr:row>37</xdr:row>
      <xdr:rowOff>123190</xdr:rowOff>
    </xdr:to>
    <xdr:sp macro="" textlink="">
      <xdr:nvSpPr>
        <xdr:cNvPr id="10956" name="テキスト ボックス 71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26</xdr:col>
      <xdr:colOff>428625</xdr:colOff>
      <xdr:row>34</xdr:row>
      <xdr:rowOff>139700</xdr:rowOff>
    </xdr:from>
    <xdr:to>
      <xdr:col>33</xdr:col>
      <xdr:colOff>314325</xdr:colOff>
      <xdr:row>34</xdr:row>
      <xdr:rowOff>139700</xdr:rowOff>
    </xdr:to>
    <xdr:cxnSp macro="">
      <xdr:nvCxnSpPr>
        <xdr:cNvPr id="10957"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33</xdr:row>
      <xdr:rowOff>168910</xdr:rowOff>
    </xdr:from>
    <xdr:to>
      <xdr:col>26</xdr:col>
      <xdr:colOff>427990</xdr:colOff>
      <xdr:row>35</xdr:row>
      <xdr:rowOff>84455</xdr:rowOff>
    </xdr:to>
    <xdr:sp macro="" textlink="">
      <xdr:nvSpPr>
        <xdr:cNvPr id="10958" name="テキスト ボックス 71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26</xdr:col>
      <xdr:colOff>428625</xdr:colOff>
      <xdr:row>32</xdr:row>
      <xdr:rowOff>101600</xdr:rowOff>
    </xdr:from>
    <xdr:to>
      <xdr:col>33</xdr:col>
      <xdr:colOff>314325</xdr:colOff>
      <xdr:row>32</xdr:row>
      <xdr:rowOff>101600</xdr:rowOff>
    </xdr:to>
    <xdr:cxnSp macro="">
      <xdr:nvCxnSpPr>
        <xdr:cNvPr id="10959"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31</xdr:row>
      <xdr:rowOff>130810</xdr:rowOff>
    </xdr:from>
    <xdr:to>
      <xdr:col>26</xdr:col>
      <xdr:colOff>427990</xdr:colOff>
      <xdr:row>33</xdr:row>
      <xdr:rowOff>46990</xdr:rowOff>
    </xdr:to>
    <xdr:sp macro="" textlink="">
      <xdr:nvSpPr>
        <xdr:cNvPr id="10960" name="テキスト ボックス 72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a:t>
          </a:r>
        </a:p>
      </xdr:txBody>
    </xdr:sp>
    <xdr:clientData/>
  </xdr:twoCellAnchor>
  <xdr:twoCellAnchor>
    <xdr:from>
      <xdr:col>26</xdr:col>
      <xdr:colOff>428625</xdr:colOff>
      <xdr:row>30</xdr:row>
      <xdr:rowOff>63500</xdr:rowOff>
    </xdr:from>
    <xdr:to>
      <xdr:col>33</xdr:col>
      <xdr:colOff>314325</xdr:colOff>
      <xdr:row>30</xdr:row>
      <xdr:rowOff>63500</xdr:rowOff>
    </xdr:to>
    <xdr:cxnSp macro="">
      <xdr:nvCxnSpPr>
        <xdr:cNvPr id="10961"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29</xdr:row>
      <xdr:rowOff>92710</xdr:rowOff>
    </xdr:from>
    <xdr:to>
      <xdr:col>26</xdr:col>
      <xdr:colOff>428625</xdr:colOff>
      <xdr:row>31</xdr:row>
      <xdr:rowOff>8890</xdr:rowOff>
    </xdr:to>
    <xdr:sp macro="" textlink="">
      <xdr:nvSpPr>
        <xdr:cNvPr id="10962"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0963"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27</xdr:row>
      <xdr:rowOff>54610</xdr:rowOff>
    </xdr:from>
    <xdr:to>
      <xdr:col>26</xdr:col>
      <xdr:colOff>428625</xdr:colOff>
      <xdr:row>28</xdr:row>
      <xdr:rowOff>141605</xdr:rowOff>
    </xdr:to>
    <xdr:sp macro="" textlink="">
      <xdr:nvSpPr>
        <xdr:cNvPr id="10964"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6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30</xdr:row>
      <xdr:rowOff>127000</xdr:rowOff>
    </xdr:from>
    <xdr:to>
      <xdr:col>32</xdr:col>
      <xdr:colOff>186055</xdr:colOff>
      <xdr:row>39</xdr:row>
      <xdr:rowOff>44450</xdr:rowOff>
    </xdr:to>
    <xdr:cxnSp macro="">
      <xdr:nvCxnSpPr>
        <xdr:cNvPr id="10966" name="直線コネクタ 726"/>
        <xdr:cNvCxnSpPr/>
      </xdr:nvCxnSpPr>
      <xdr:spPr>
        <a:xfrm flipV="1">
          <a:off x="22159595" y="5270500"/>
          <a:ext cx="635"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39</xdr:row>
      <xdr:rowOff>48260</xdr:rowOff>
    </xdr:from>
    <xdr:to>
      <xdr:col>32</xdr:col>
      <xdr:colOff>487680</xdr:colOff>
      <xdr:row>40</xdr:row>
      <xdr:rowOff>135890</xdr:rowOff>
    </xdr:to>
    <xdr:sp macro="" textlink="">
      <xdr:nvSpPr>
        <xdr:cNvPr id="1096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39</xdr:row>
      <xdr:rowOff>44450</xdr:rowOff>
    </xdr:from>
    <xdr:to>
      <xdr:col>32</xdr:col>
      <xdr:colOff>276225</xdr:colOff>
      <xdr:row>39</xdr:row>
      <xdr:rowOff>44450</xdr:rowOff>
    </xdr:to>
    <xdr:cxnSp macro="">
      <xdr:nvCxnSpPr>
        <xdr:cNvPr id="10968"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29</xdr:row>
      <xdr:rowOff>73660</xdr:rowOff>
    </xdr:from>
    <xdr:to>
      <xdr:col>33</xdr:col>
      <xdr:colOff>86360</xdr:colOff>
      <xdr:row>30</xdr:row>
      <xdr:rowOff>161290</xdr:rowOff>
    </xdr:to>
    <xdr:sp macro="" textlink="">
      <xdr:nvSpPr>
        <xdr:cNvPr id="10969" name="投資及び出資金最大値テキスト"/>
        <xdr:cNvSpPr txBox="1"/>
      </xdr:nvSpPr>
      <xdr:spPr>
        <a:xfrm>
          <a:off x="22212300" y="504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11,502</a:t>
          </a:r>
        </a:p>
      </xdr:txBody>
    </xdr:sp>
    <xdr:clientData/>
  </xdr:twoCellAnchor>
  <xdr:twoCellAnchor>
    <xdr:from>
      <xdr:col>32</xdr:col>
      <xdr:colOff>98425</xdr:colOff>
      <xdr:row>30</xdr:row>
      <xdr:rowOff>127000</xdr:rowOff>
    </xdr:from>
    <xdr:to>
      <xdr:col>32</xdr:col>
      <xdr:colOff>276225</xdr:colOff>
      <xdr:row>30</xdr:row>
      <xdr:rowOff>127000</xdr:rowOff>
    </xdr:to>
    <xdr:cxnSp macro="">
      <xdr:nvCxnSpPr>
        <xdr:cNvPr id="10970" name="直線コネクタ 730"/>
        <xdr:cNvCxnSpPr/>
      </xdr:nvCxnSpPr>
      <xdr:spPr>
        <a:xfrm>
          <a:off x="22072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127000</xdr:rowOff>
    </xdr:from>
    <xdr:to>
      <xdr:col>32</xdr:col>
      <xdr:colOff>187325</xdr:colOff>
      <xdr:row>36</xdr:row>
      <xdr:rowOff>48895</xdr:rowOff>
    </xdr:to>
    <xdr:cxnSp macro="">
      <xdr:nvCxnSpPr>
        <xdr:cNvPr id="10971" name="直線コネクタ 731"/>
        <xdr:cNvCxnSpPr/>
      </xdr:nvCxnSpPr>
      <xdr:spPr>
        <a:xfrm flipV="1">
          <a:off x="21323300" y="5270500"/>
          <a:ext cx="838200" cy="950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36</xdr:row>
      <xdr:rowOff>132080</xdr:rowOff>
    </xdr:from>
    <xdr:to>
      <xdr:col>33</xdr:col>
      <xdr:colOff>21590</xdr:colOff>
      <xdr:row>38</xdr:row>
      <xdr:rowOff>47625</xdr:rowOff>
    </xdr:to>
    <xdr:sp macro="" textlink="">
      <xdr:nvSpPr>
        <xdr:cNvPr id="10972" name="投資及び出資金平均値テキスト"/>
        <xdr:cNvSpPr txBox="1"/>
      </xdr:nvSpPr>
      <xdr:spPr>
        <a:xfrm>
          <a:off x="22212300" y="63042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2,794</a:t>
          </a:r>
        </a:p>
      </xdr:txBody>
    </xdr:sp>
    <xdr:clientData/>
  </xdr:twoCellAnchor>
  <xdr:twoCellAnchor>
    <xdr:from>
      <xdr:col>32</xdr:col>
      <xdr:colOff>136525</xdr:colOff>
      <xdr:row>36</xdr:row>
      <xdr:rowOff>153035</xdr:rowOff>
    </xdr:from>
    <xdr:to>
      <xdr:col>32</xdr:col>
      <xdr:colOff>238125</xdr:colOff>
      <xdr:row>37</xdr:row>
      <xdr:rowOff>83185</xdr:rowOff>
    </xdr:to>
    <xdr:sp macro="" textlink="">
      <xdr:nvSpPr>
        <xdr:cNvPr id="10973" name="フローチャート : 判断 733"/>
        <xdr:cNvSpPr/>
      </xdr:nvSpPr>
      <xdr:spPr>
        <a:xfrm>
          <a:off x="221107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36</xdr:row>
      <xdr:rowOff>48895</xdr:rowOff>
    </xdr:from>
    <xdr:to>
      <xdr:col>31</xdr:col>
      <xdr:colOff>34925</xdr:colOff>
      <xdr:row>37</xdr:row>
      <xdr:rowOff>106045</xdr:rowOff>
    </xdr:to>
    <xdr:cxnSp macro="">
      <xdr:nvCxnSpPr>
        <xdr:cNvPr id="10974" name="直線コネクタ 734"/>
        <xdr:cNvCxnSpPr/>
      </xdr:nvCxnSpPr>
      <xdr:spPr>
        <a:xfrm flipV="1">
          <a:off x="20434300" y="622109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52070</xdr:rowOff>
    </xdr:from>
    <xdr:to>
      <xdr:col>31</xdr:col>
      <xdr:colOff>85725</xdr:colOff>
      <xdr:row>37</xdr:row>
      <xdr:rowOff>153035</xdr:rowOff>
    </xdr:to>
    <xdr:sp macro="" textlink="">
      <xdr:nvSpPr>
        <xdr:cNvPr id="10975" name="フローチャート : 判断 735"/>
        <xdr:cNvSpPr/>
      </xdr:nvSpPr>
      <xdr:spPr>
        <a:xfrm>
          <a:off x="21272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37</xdr:row>
      <xdr:rowOff>144145</xdr:rowOff>
    </xdr:from>
    <xdr:to>
      <xdr:col>31</xdr:col>
      <xdr:colOff>269875</xdr:colOff>
      <xdr:row>39</xdr:row>
      <xdr:rowOff>59690</xdr:rowOff>
    </xdr:to>
    <xdr:sp macro="" textlink="">
      <xdr:nvSpPr>
        <xdr:cNvPr id="10976" name="テキスト ボックス 736"/>
        <xdr:cNvSpPr txBox="1"/>
      </xdr:nvSpPr>
      <xdr:spPr>
        <a:xfrm>
          <a:off x="21088350" y="6487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2,244</a:t>
          </a:r>
        </a:p>
      </xdr:txBody>
    </xdr:sp>
    <xdr:clientData/>
  </xdr:twoCellAnchor>
  <xdr:twoCellAnchor>
    <xdr:from>
      <xdr:col>28</xdr:col>
      <xdr:colOff>314325</xdr:colOff>
      <xdr:row>37</xdr:row>
      <xdr:rowOff>106045</xdr:rowOff>
    </xdr:from>
    <xdr:to>
      <xdr:col>29</xdr:col>
      <xdr:colOff>517525</xdr:colOff>
      <xdr:row>38</xdr:row>
      <xdr:rowOff>12065</xdr:rowOff>
    </xdr:to>
    <xdr:cxnSp macro="">
      <xdr:nvCxnSpPr>
        <xdr:cNvPr id="10977" name="直線コネクタ 737"/>
        <xdr:cNvCxnSpPr/>
      </xdr:nvCxnSpPr>
      <xdr:spPr>
        <a:xfrm flipV="1">
          <a:off x="19545300" y="644969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128905</xdr:rowOff>
    </xdr:from>
    <xdr:to>
      <xdr:col>29</xdr:col>
      <xdr:colOff>568325</xdr:colOff>
      <xdr:row>38</xdr:row>
      <xdr:rowOff>59055</xdr:rowOff>
    </xdr:to>
    <xdr:sp macro="" textlink="">
      <xdr:nvSpPr>
        <xdr:cNvPr id="10978" name="フローチャート : 判断 738"/>
        <xdr:cNvSpPr/>
      </xdr:nvSpPr>
      <xdr:spPr>
        <a:xfrm>
          <a:off x="20383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38</xdr:row>
      <xdr:rowOff>50165</xdr:rowOff>
    </xdr:from>
    <xdr:to>
      <xdr:col>30</xdr:col>
      <xdr:colOff>66675</xdr:colOff>
      <xdr:row>39</xdr:row>
      <xdr:rowOff>137795</xdr:rowOff>
    </xdr:to>
    <xdr:sp macro="" textlink="">
      <xdr:nvSpPr>
        <xdr:cNvPr id="10979" name="テキスト ボックス 739"/>
        <xdr:cNvSpPr txBox="1"/>
      </xdr:nvSpPr>
      <xdr:spPr>
        <a:xfrm>
          <a:off x="20199985" y="6565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1,636</a:t>
          </a:r>
        </a:p>
      </xdr:txBody>
    </xdr:sp>
    <xdr:clientData/>
  </xdr:twoCellAnchor>
  <xdr:twoCellAnchor>
    <xdr:from>
      <xdr:col>27</xdr:col>
      <xdr:colOff>111125</xdr:colOff>
      <xdr:row>37</xdr:row>
      <xdr:rowOff>128905</xdr:rowOff>
    </xdr:from>
    <xdr:to>
      <xdr:col>28</xdr:col>
      <xdr:colOff>314325</xdr:colOff>
      <xdr:row>38</xdr:row>
      <xdr:rowOff>12065</xdr:rowOff>
    </xdr:to>
    <xdr:cxnSp macro="">
      <xdr:nvCxnSpPr>
        <xdr:cNvPr id="10980" name="直線コネクタ 740"/>
        <xdr:cNvCxnSpPr/>
      </xdr:nvCxnSpPr>
      <xdr:spPr>
        <a:xfrm>
          <a:off x="18656300" y="647255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158115</xdr:rowOff>
    </xdr:from>
    <xdr:to>
      <xdr:col>28</xdr:col>
      <xdr:colOff>365125</xdr:colOff>
      <xdr:row>38</xdr:row>
      <xdr:rowOff>88265</xdr:rowOff>
    </xdr:to>
    <xdr:sp macro="" textlink="">
      <xdr:nvSpPr>
        <xdr:cNvPr id="10981" name="フローチャート : 判断 741"/>
        <xdr:cNvSpPr/>
      </xdr:nvSpPr>
      <xdr:spPr>
        <a:xfrm>
          <a:off x="19494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38</xdr:row>
      <xdr:rowOff>79375</xdr:rowOff>
    </xdr:from>
    <xdr:to>
      <xdr:col>28</xdr:col>
      <xdr:colOff>548640</xdr:colOff>
      <xdr:row>39</xdr:row>
      <xdr:rowOff>166370</xdr:rowOff>
    </xdr:to>
    <xdr:sp macro="" textlink="">
      <xdr:nvSpPr>
        <xdr:cNvPr id="10982" name="テキスト ボックス 742"/>
        <xdr:cNvSpPr txBox="1"/>
      </xdr:nvSpPr>
      <xdr:spPr>
        <a:xfrm>
          <a:off x="19310350" y="6594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1,404</a:t>
          </a:r>
        </a:p>
      </xdr:txBody>
    </xdr:sp>
    <xdr:clientData/>
  </xdr:twoCellAnchor>
  <xdr:twoCellAnchor>
    <xdr:from>
      <xdr:col>27</xdr:col>
      <xdr:colOff>60325</xdr:colOff>
      <xdr:row>37</xdr:row>
      <xdr:rowOff>144145</xdr:rowOff>
    </xdr:from>
    <xdr:to>
      <xdr:col>27</xdr:col>
      <xdr:colOff>161925</xdr:colOff>
      <xdr:row>38</xdr:row>
      <xdr:rowOff>74930</xdr:rowOff>
    </xdr:to>
    <xdr:sp macro="" textlink="">
      <xdr:nvSpPr>
        <xdr:cNvPr id="10983" name="フローチャート : 判断 743"/>
        <xdr:cNvSpPr/>
      </xdr:nvSpPr>
      <xdr:spPr>
        <a:xfrm>
          <a:off x="18605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38</xdr:row>
      <xdr:rowOff>65405</xdr:rowOff>
    </xdr:from>
    <xdr:to>
      <xdr:col>27</xdr:col>
      <xdr:colOff>345440</xdr:colOff>
      <xdr:row>39</xdr:row>
      <xdr:rowOff>152400</xdr:rowOff>
    </xdr:to>
    <xdr:sp macro="" textlink="">
      <xdr:nvSpPr>
        <xdr:cNvPr id="10984" name="テキスト ボックス 744"/>
        <xdr:cNvSpPr txBox="1"/>
      </xdr:nvSpPr>
      <xdr:spPr>
        <a:xfrm>
          <a:off x="18421350" y="6580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1,517</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0985" name="テキスト ボックス 745"/>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0986"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0987" name="テキスト ボックス 747"/>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0988"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0989"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30</xdr:row>
      <xdr:rowOff>76200</xdr:rowOff>
    </xdr:from>
    <xdr:to>
      <xdr:col>32</xdr:col>
      <xdr:colOff>238125</xdr:colOff>
      <xdr:row>31</xdr:row>
      <xdr:rowOff>6350</xdr:rowOff>
    </xdr:to>
    <xdr:sp macro="" textlink="">
      <xdr:nvSpPr>
        <xdr:cNvPr id="10990" name="円/楕円 750"/>
        <xdr:cNvSpPr/>
      </xdr:nvSpPr>
      <xdr:spPr>
        <a:xfrm>
          <a:off x="22110700" y="52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30</xdr:row>
      <xdr:rowOff>29210</xdr:rowOff>
    </xdr:from>
    <xdr:to>
      <xdr:col>33</xdr:col>
      <xdr:colOff>86360</xdr:colOff>
      <xdr:row>31</xdr:row>
      <xdr:rowOff>116205</xdr:rowOff>
    </xdr:to>
    <xdr:sp macro="" textlink="">
      <xdr:nvSpPr>
        <xdr:cNvPr id="10991" name="投資及び出資金該当値テキスト"/>
        <xdr:cNvSpPr txBox="1"/>
      </xdr:nvSpPr>
      <xdr:spPr>
        <a:xfrm>
          <a:off x="22212300" y="517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11,502</a:t>
          </a:r>
        </a:p>
      </xdr:txBody>
    </xdr:sp>
    <xdr:clientData/>
  </xdr:twoCellAnchor>
  <xdr:twoCellAnchor>
    <xdr:from>
      <xdr:col>30</xdr:col>
      <xdr:colOff>669925</xdr:colOff>
      <xdr:row>35</xdr:row>
      <xdr:rowOff>169545</xdr:rowOff>
    </xdr:from>
    <xdr:to>
      <xdr:col>31</xdr:col>
      <xdr:colOff>85725</xdr:colOff>
      <xdr:row>36</xdr:row>
      <xdr:rowOff>99695</xdr:rowOff>
    </xdr:to>
    <xdr:sp macro="" textlink="">
      <xdr:nvSpPr>
        <xdr:cNvPr id="10992" name="円/楕円 752"/>
        <xdr:cNvSpPr/>
      </xdr:nvSpPr>
      <xdr:spPr>
        <a:xfrm>
          <a:off x="212725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34</xdr:row>
      <xdr:rowOff>116205</xdr:rowOff>
    </xdr:from>
    <xdr:to>
      <xdr:col>31</xdr:col>
      <xdr:colOff>269875</xdr:colOff>
      <xdr:row>36</xdr:row>
      <xdr:rowOff>32385</xdr:rowOff>
    </xdr:to>
    <xdr:sp macro="" textlink="">
      <xdr:nvSpPr>
        <xdr:cNvPr id="10993" name="テキスト ボックス 753"/>
        <xdr:cNvSpPr txBox="1"/>
      </xdr:nvSpPr>
      <xdr:spPr>
        <a:xfrm>
          <a:off x="21088350" y="594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4,015</a:t>
          </a:r>
        </a:p>
      </xdr:txBody>
    </xdr:sp>
    <xdr:clientData/>
  </xdr:twoCellAnchor>
  <xdr:twoCellAnchor>
    <xdr:from>
      <xdr:col>29</xdr:col>
      <xdr:colOff>466725</xdr:colOff>
      <xdr:row>37</xdr:row>
      <xdr:rowOff>55245</xdr:rowOff>
    </xdr:from>
    <xdr:to>
      <xdr:col>29</xdr:col>
      <xdr:colOff>568325</xdr:colOff>
      <xdr:row>37</xdr:row>
      <xdr:rowOff>156845</xdr:rowOff>
    </xdr:to>
    <xdr:sp macro="" textlink="">
      <xdr:nvSpPr>
        <xdr:cNvPr id="10994" name="円/楕円 754"/>
        <xdr:cNvSpPr/>
      </xdr:nvSpPr>
      <xdr:spPr>
        <a:xfrm>
          <a:off x="20383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36</xdr:row>
      <xdr:rowOff>1905</xdr:rowOff>
    </xdr:from>
    <xdr:to>
      <xdr:col>30</xdr:col>
      <xdr:colOff>66675</xdr:colOff>
      <xdr:row>37</xdr:row>
      <xdr:rowOff>89535</xdr:rowOff>
    </xdr:to>
    <xdr:sp macro="" textlink="">
      <xdr:nvSpPr>
        <xdr:cNvPr id="10995" name="テキスト ボックス 755"/>
        <xdr:cNvSpPr txBox="1"/>
      </xdr:nvSpPr>
      <xdr:spPr>
        <a:xfrm>
          <a:off x="20199985" y="6174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2,214</a:t>
          </a:r>
        </a:p>
      </xdr:txBody>
    </xdr:sp>
    <xdr:clientData/>
  </xdr:twoCellAnchor>
  <xdr:twoCellAnchor>
    <xdr:from>
      <xdr:col>28</xdr:col>
      <xdr:colOff>263525</xdr:colOff>
      <xdr:row>37</xdr:row>
      <xdr:rowOff>132715</xdr:rowOff>
    </xdr:from>
    <xdr:to>
      <xdr:col>28</xdr:col>
      <xdr:colOff>365125</xdr:colOff>
      <xdr:row>38</xdr:row>
      <xdr:rowOff>63500</xdr:rowOff>
    </xdr:to>
    <xdr:sp macro="" textlink="">
      <xdr:nvSpPr>
        <xdr:cNvPr id="10996" name="円/楕円 756"/>
        <xdr:cNvSpPr/>
      </xdr:nvSpPr>
      <xdr:spPr>
        <a:xfrm>
          <a:off x="19494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36</xdr:row>
      <xdr:rowOff>79375</xdr:rowOff>
    </xdr:from>
    <xdr:to>
      <xdr:col>28</xdr:col>
      <xdr:colOff>548640</xdr:colOff>
      <xdr:row>37</xdr:row>
      <xdr:rowOff>166370</xdr:rowOff>
    </xdr:to>
    <xdr:sp macro="" textlink="">
      <xdr:nvSpPr>
        <xdr:cNvPr id="10997" name="テキスト ボックス 757"/>
        <xdr:cNvSpPr txBox="1"/>
      </xdr:nvSpPr>
      <xdr:spPr>
        <a:xfrm>
          <a:off x="19310350" y="6251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1,605</a:t>
          </a:r>
        </a:p>
      </xdr:txBody>
    </xdr:sp>
    <xdr:clientData/>
  </xdr:twoCellAnchor>
  <xdr:twoCellAnchor>
    <xdr:from>
      <xdr:col>27</xdr:col>
      <xdr:colOff>60325</xdr:colOff>
      <xdr:row>37</xdr:row>
      <xdr:rowOff>78105</xdr:rowOff>
    </xdr:from>
    <xdr:to>
      <xdr:col>27</xdr:col>
      <xdr:colOff>161925</xdr:colOff>
      <xdr:row>38</xdr:row>
      <xdr:rowOff>8255</xdr:rowOff>
    </xdr:to>
    <xdr:sp macro="" textlink="">
      <xdr:nvSpPr>
        <xdr:cNvPr id="10998" name="円/楕円 758"/>
        <xdr:cNvSpPr/>
      </xdr:nvSpPr>
      <xdr:spPr>
        <a:xfrm>
          <a:off x="18605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36</xdr:row>
      <xdr:rowOff>24765</xdr:rowOff>
    </xdr:from>
    <xdr:to>
      <xdr:col>27</xdr:col>
      <xdr:colOff>345440</xdr:colOff>
      <xdr:row>37</xdr:row>
      <xdr:rowOff>112395</xdr:rowOff>
    </xdr:to>
    <xdr:sp macro="" textlink="">
      <xdr:nvSpPr>
        <xdr:cNvPr id="10999" name="テキスト ボックス 759"/>
        <xdr:cNvSpPr txBox="1"/>
      </xdr:nvSpPr>
      <xdr:spPr>
        <a:xfrm>
          <a:off x="18421350" y="6196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2,034</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1000"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1001"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1002"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9/12</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1003"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1004"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9,590</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1005"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1006"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871</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1007"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1008" name="テキスト ボックス 768"/>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1009"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11010" name="直線コネクタ 770"/>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57</xdr:row>
      <xdr:rowOff>168910</xdr:rowOff>
    </xdr:from>
    <xdr:to>
      <xdr:col>26</xdr:col>
      <xdr:colOff>427990</xdr:colOff>
      <xdr:row>59</xdr:row>
      <xdr:rowOff>84455</xdr:rowOff>
    </xdr:to>
    <xdr:sp macro="" textlink="">
      <xdr:nvSpPr>
        <xdr:cNvPr id="11011" name="テキスト ボックス 771"/>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56</xdr:row>
      <xdr:rowOff>25400</xdr:rowOff>
    </xdr:from>
    <xdr:to>
      <xdr:col>33</xdr:col>
      <xdr:colOff>314325</xdr:colOff>
      <xdr:row>56</xdr:row>
      <xdr:rowOff>25400</xdr:rowOff>
    </xdr:to>
    <xdr:cxnSp macro="">
      <xdr:nvCxnSpPr>
        <xdr:cNvPr id="11012" name="直線コネクタ 772"/>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55</xdr:row>
      <xdr:rowOff>54610</xdr:rowOff>
    </xdr:from>
    <xdr:to>
      <xdr:col>26</xdr:col>
      <xdr:colOff>428625</xdr:colOff>
      <xdr:row>56</xdr:row>
      <xdr:rowOff>141605</xdr:rowOff>
    </xdr:to>
    <xdr:sp macro="" textlink="">
      <xdr:nvSpPr>
        <xdr:cNvPr id="11013" name="テキスト ボックス 773"/>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26</xdr:col>
      <xdr:colOff>428625</xdr:colOff>
      <xdr:row>53</xdr:row>
      <xdr:rowOff>82550</xdr:rowOff>
    </xdr:from>
    <xdr:to>
      <xdr:col>33</xdr:col>
      <xdr:colOff>314325</xdr:colOff>
      <xdr:row>53</xdr:row>
      <xdr:rowOff>82550</xdr:rowOff>
    </xdr:to>
    <xdr:cxnSp macro="">
      <xdr:nvCxnSpPr>
        <xdr:cNvPr id="11014" name="直線コネクタ 774"/>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52</xdr:row>
      <xdr:rowOff>111760</xdr:rowOff>
    </xdr:from>
    <xdr:to>
      <xdr:col>26</xdr:col>
      <xdr:colOff>428625</xdr:colOff>
      <xdr:row>54</xdr:row>
      <xdr:rowOff>27305</xdr:rowOff>
    </xdr:to>
    <xdr:sp macro="" textlink="">
      <xdr:nvSpPr>
        <xdr:cNvPr id="11015" name="テキスト ボックス 775"/>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26</xdr:col>
      <xdr:colOff>428625</xdr:colOff>
      <xdr:row>50</xdr:row>
      <xdr:rowOff>139700</xdr:rowOff>
    </xdr:from>
    <xdr:to>
      <xdr:col>33</xdr:col>
      <xdr:colOff>314325</xdr:colOff>
      <xdr:row>50</xdr:row>
      <xdr:rowOff>139700</xdr:rowOff>
    </xdr:to>
    <xdr:cxnSp macro="">
      <xdr:nvCxnSpPr>
        <xdr:cNvPr id="11016" name="直線コネクタ 776"/>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49</xdr:row>
      <xdr:rowOff>168910</xdr:rowOff>
    </xdr:from>
    <xdr:to>
      <xdr:col>26</xdr:col>
      <xdr:colOff>428625</xdr:colOff>
      <xdr:row>51</xdr:row>
      <xdr:rowOff>84455</xdr:rowOff>
    </xdr:to>
    <xdr:sp macro="" textlink="">
      <xdr:nvSpPr>
        <xdr:cNvPr id="11017" name="テキスト ボックス 777"/>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1018"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47</xdr:row>
      <xdr:rowOff>54610</xdr:rowOff>
    </xdr:from>
    <xdr:to>
      <xdr:col>26</xdr:col>
      <xdr:colOff>428625</xdr:colOff>
      <xdr:row>48</xdr:row>
      <xdr:rowOff>141605</xdr:rowOff>
    </xdr:to>
    <xdr:sp macro="" textlink="">
      <xdr:nvSpPr>
        <xdr:cNvPr id="11019" name="テキスト ボックス 77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102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50</xdr:row>
      <xdr:rowOff>27940</xdr:rowOff>
    </xdr:from>
    <xdr:to>
      <xdr:col>32</xdr:col>
      <xdr:colOff>186055</xdr:colOff>
      <xdr:row>58</xdr:row>
      <xdr:rowOff>135255</xdr:rowOff>
    </xdr:to>
    <xdr:cxnSp macro="">
      <xdr:nvCxnSpPr>
        <xdr:cNvPr id="11021" name="直線コネクタ 781"/>
        <xdr:cNvCxnSpPr/>
      </xdr:nvCxnSpPr>
      <xdr:spPr>
        <a:xfrm flipV="1">
          <a:off x="22159595" y="8600440"/>
          <a:ext cx="635"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58</xdr:row>
      <xdr:rowOff>139065</xdr:rowOff>
    </xdr:from>
    <xdr:to>
      <xdr:col>32</xdr:col>
      <xdr:colOff>551180</xdr:colOff>
      <xdr:row>60</xdr:row>
      <xdr:rowOff>55245</xdr:rowOff>
    </xdr:to>
    <xdr:sp macro="" textlink="">
      <xdr:nvSpPr>
        <xdr:cNvPr id="11022" name="貸付金最小値テキスト"/>
        <xdr:cNvSpPr txBox="1"/>
      </xdr:nvSpPr>
      <xdr:spPr>
        <a:xfrm>
          <a:off x="22212300" y="1008316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93</a:t>
          </a:r>
        </a:p>
      </xdr:txBody>
    </xdr:sp>
    <xdr:clientData/>
  </xdr:twoCellAnchor>
  <xdr:twoCellAnchor>
    <xdr:from>
      <xdr:col>32</xdr:col>
      <xdr:colOff>98425</xdr:colOff>
      <xdr:row>58</xdr:row>
      <xdr:rowOff>135255</xdr:rowOff>
    </xdr:from>
    <xdr:to>
      <xdr:col>32</xdr:col>
      <xdr:colOff>276225</xdr:colOff>
      <xdr:row>58</xdr:row>
      <xdr:rowOff>135255</xdr:rowOff>
    </xdr:to>
    <xdr:cxnSp macro="">
      <xdr:nvCxnSpPr>
        <xdr:cNvPr id="11023" name="直線コネクタ 783"/>
        <xdr:cNvCxnSpPr/>
      </xdr:nvCxnSpPr>
      <xdr:spPr>
        <a:xfrm>
          <a:off x="22072600" y="1007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48</xdr:row>
      <xdr:rowOff>146050</xdr:rowOff>
    </xdr:from>
    <xdr:to>
      <xdr:col>33</xdr:col>
      <xdr:colOff>86360</xdr:colOff>
      <xdr:row>50</xdr:row>
      <xdr:rowOff>61595</xdr:rowOff>
    </xdr:to>
    <xdr:sp macro="" textlink="">
      <xdr:nvSpPr>
        <xdr:cNvPr id="11024" name="貸付金最大値テキスト"/>
        <xdr:cNvSpPr txBox="1"/>
      </xdr:nvSpPr>
      <xdr:spPr>
        <a:xfrm>
          <a:off x="22212300" y="8375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32,442</a:t>
          </a:r>
        </a:p>
      </xdr:txBody>
    </xdr:sp>
    <xdr:clientData/>
  </xdr:twoCellAnchor>
  <xdr:twoCellAnchor>
    <xdr:from>
      <xdr:col>32</xdr:col>
      <xdr:colOff>98425</xdr:colOff>
      <xdr:row>50</xdr:row>
      <xdr:rowOff>27940</xdr:rowOff>
    </xdr:from>
    <xdr:to>
      <xdr:col>32</xdr:col>
      <xdr:colOff>276225</xdr:colOff>
      <xdr:row>50</xdr:row>
      <xdr:rowOff>27940</xdr:rowOff>
    </xdr:to>
    <xdr:cxnSp macro="">
      <xdr:nvCxnSpPr>
        <xdr:cNvPr id="11025" name="直線コネクタ 785"/>
        <xdr:cNvCxnSpPr/>
      </xdr:nvCxnSpPr>
      <xdr:spPr>
        <a:xfrm>
          <a:off x="22072600" y="860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105410</xdr:rowOff>
    </xdr:from>
    <xdr:to>
      <xdr:col>32</xdr:col>
      <xdr:colOff>187325</xdr:colOff>
      <xdr:row>58</xdr:row>
      <xdr:rowOff>106680</xdr:rowOff>
    </xdr:to>
    <xdr:cxnSp macro="">
      <xdr:nvCxnSpPr>
        <xdr:cNvPr id="11026" name="直線コネクタ 786"/>
        <xdr:cNvCxnSpPr/>
      </xdr:nvCxnSpPr>
      <xdr:spPr>
        <a:xfrm>
          <a:off x="21323300" y="100495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55</xdr:row>
      <xdr:rowOff>169545</xdr:rowOff>
    </xdr:from>
    <xdr:to>
      <xdr:col>33</xdr:col>
      <xdr:colOff>21590</xdr:colOff>
      <xdr:row>57</xdr:row>
      <xdr:rowOff>85090</xdr:rowOff>
    </xdr:to>
    <xdr:sp macro="" textlink="">
      <xdr:nvSpPr>
        <xdr:cNvPr id="11027" name="貸付金平均値テキスト"/>
        <xdr:cNvSpPr txBox="1"/>
      </xdr:nvSpPr>
      <xdr:spPr>
        <a:xfrm>
          <a:off x="22212300" y="95992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6,243</a:t>
          </a:r>
        </a:p>
      </xdr:txBody>
    </xdr:sp>
    <xdr:clientData/>
  </xdr:twoCellAnchor>
  <xdr:twoCellAnchor>
    <xdr:from>
      <xdr:col>32</xdr:col>
      <xdr:colOff>136525</xdr:colOff>
      <xdr:row>56</xdr:row>
      <xdr:rowOff>146685</xdr:rowOff>
    </xdr:from>
    <xdr:to>
      <xdr:col>32</xdr:col>
      <xdr:colOff>238125</xdr:colOff>
      <xdr:row>57</xdr:row>
      <xdr:rowOff>76835</xdr:rowOff>
    </xdr:to>
    <xdr:sp macro="" textlink="">
      <xdr:nvSpPr>
        <xdr:cNvPr id="11028" name="フローチャート : 判断 788"/>
        <xdr:cNvSpPr/>
      </xdr:nvSpPr>
      <xdr:spPr>
        <a:xfrm>
          <a:off x="221107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58</xdr:row>
      <xdr:rowOff>104775</xdr:rowOff>
    </xdr:from>
    <xdr:to>
      <xdr:col>31</xdr:col>
      <xdr:colOff>34925</xdr:colOff>
      <xdr:row>58</xdr:row>
      <xdr:rowOff>105410</xdr:rowOff>
    </xdr:to>
    <xdr:cxnSp macro="">
      <xdr:nvCxnSpPr>
        <xdr:cNvPr id="11029" name="直線コネクタ 789"/>
        <xdr:cNvCxnSpPr/>
      </xdr:nvCxnSpPr>
      <xdr:spPr>
        <a:xfrm>
          <a:off x="20434300" y="100488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137795</xdr:rowOff>
    </xdr:from>
    <xdr:to>
      <xdr:col>31</xdr:col>
      <xdr:colOff>85725</xdr:colOff>
      <xdr:row>57</xdr:row>
      <xdr:rowOff>67945</xdr:rowOff>
    </xdr:to>
    <xdr:sp macro="" textlink="">
      <xdr:nvSpPr>
        <xdr:cNvPr id="11030" name="フローチャート : 判断 790"/>
        <xdr:cNvSpPr/>
      </xdr:nvSpPr>
      <xdr:spPr>
        <a:xfrm>
          <a:off x="21272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55</xdr:row>
      <xdr:rowOff>84455</xdr:rowOff>
    </xdr:from>
    <xdr:to>
      <xdr:col>31</xdr:col>
      <xdr:colOff>269875</xdr:colOff>
      <xdr:row>57</xdr:row>
      <xdr:rowOff>635</xdr:rowOff>
    </xdr:to>
    <xdr:sp macro="" textlink="">
      <xdr:nvSpPr>
        <xdr:cNvPr id="11031" name="テキスト ボックス 791"/>
        <xdr:cNvSpPr txBox="1"/>
      </xdr:nvSpPr>
      <xdr:spPr>
        <a:xfrm>
          <a:off x="21088350" y="9514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6,434</a:t>
          </a:r>
        </a:p>
      </xdr:txBody>
    </xdr:sp>
    <xdr:clientData/>
  </xdr:twoCellAnchor>
  <xdr:twoCellAnchor>
    <xdr:from>
      <xdr:col>28</xdr:col>
      <xdr:colOff>314325</xdr:colOff>
      <xdr:row>58</xdr:row>
      <xdr:rowOff>97790</xdr:rowOff>
    </xdr:from>
    <xdr:to>
      <xdr:col>29</xdr:col>
      <xdr:colOff>517525</xdr:colOff>
      <xdr:row>58</xdr:row>
      <xdr:rowOff>104775</xdr:rowOff>
    </xdr:to>
    <xdr:cxnSp macro="">
      <xdr:nvCxnSpPr>
        <xdr:cNvPr id="11032" name="直線コネクタ 792"/>
        <xdr:cNvCxnSpPr/>
      </xdr:nvCxnSpPr>
      <xdr:spPr>
        <a:xfrm>
          <a:off x="19545300" y="10041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10795</xdr:rowOff>
    </xdr:from>
    <xdr:to>
      <xdr:col>29</xdr:col>
      <xdr:colOff>568325</xdr:colOff>
      <xdr:row>57</xdr:row>
      <xdr:rowOff>112395</xdr:rowOff>
    </xdr:to>
    <xdr:sp macro="" textlink="">
      <xdr:nvSpPr>
        <xdr:cNvPr id="11033" name="フローチャート : 判断 793"/>
        <xdr:cNvSpPr/>
      </xdr:nvSpPr>
      <xdr:spPr>
        <a:xfrm>
          <a:off x="20383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55</xdr:row>
      <xdr:rowOff>128905</xdr:rowOff>
    </xdr:from>
    <xdr:to>
      <xdr:col>30</xdr:col>
      <xdr:colOff>66675</xdr:colOff>
      <xdr:row>57</xdr:row>
      <xdr:rowOff>45085</xdr:rowOff>
    </xdr:to>
    <xdr:sp macro="" textlink="">
      <xdr:nvSpPr>
        <xdr:cNvPr id="11034" name="テキスト ボックス 794"/>
        <xdr:cNvSpPr txBox="1"/>
      </xdr:nvSpPr>
      <xdr:spPr>
        <a:xfrm>
          <a:off x="20199985" y="955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5,461</a:t>
          </a:r>
        </a:p>
      </xdr:txBody>
    </xdr:sp>
    <xdr:clientData/>
  </xdr:twoCellAnchor>
  <xdr:twoCellAnchor>
    <xdr:from>
      <xdr:col>27</xdr:col>
      <xdr:colOff>111125</xdr:colOff>
      <xdr:row>58</xdr:row>
      <xdr:rowOff>61595</xdr:rowOff>
    </xdr:from>
    <xdr:to>
      <xdr:col>28</xdr:col>
      <xdr:colOff>314325</xdr:colOff>
      <xdr:row>58</xdr:row>
      <xdr:rowOff>97790</xdr:rowOff>
    </xdr:to>
    <xdr:cxnSp macro="">
      <xdr:nvCxnSpPr>
        <xdr:cNvPr id="11035" name="直線コネクタ 795"/>
        <xdr:cNvCxnSpPr/>
      </xdr:nvCxnSpPr>
      <xdr:spPr>
        <a:xfrm>
          <a:off x="18656300" y="100056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151130</xdr:rowOff>
    </xdr:from>
    <xdr:to>
      <xdr:col>28</xdr:col>
      <xdr:colOff>365125</xdr:colOff>
      <xdr:row>57</xdr:row>
      <xdr:rowOff>81280</xdr:rowOff>
    </xdr:to>
    <xdr:sp macro="" textlink="">
      <xdr:nvSpPr>
        <xdr:cNvPr id="11036" name="フローチャート : 判断 796"/>
        <xdr:cNvSpPr/>
      </xdr:nvSpPr>
      <xdr:spPr>
        <a:xfrm>
          <a:off x="194945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55</xdr:row>
      <xdr:rowOff>97790</xdr:rowOff>
    </xdr:from>
    <xdr:to>
      <xdr:col>28</xdr:col>
      <xdr:colOff>548640</xdr:colOff>
      <xdr:row>57</xdr:row>
      <xdr:rowOff>13335</xdr:rowOff>
    </xdr:to>
    <xdr:sp macro="" textlink="">
      <xdr:nvSpPr>
        <xdr:cNvPr id="11037" name="テキスト ボックス 797"/>
        <xdr:cNvSpPr txBox="1"/>
      </xdr:nvSpPr>
      <xdr:spPr>
        <a:xfrm>
          <a:off x="19310350" y="9527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6,141</a:t>
          </a:r>
        </a:p>
      </xdr:txBody>
    </xdr:sp>
    <xdr:clientData/>
  </xdr:twoCellAnchor>
  <xdr:twoCellAnchor>
    <xdr:from>
      <xdr:col>27</xdr:col>
      <xdr:colOff>60325</xdr:colOff>
      <xdr:row>56</xdr:row>
      <xdr:rowOff>143510</xdr:rowOff>
    </xdr:from>
    <xdr:to>
      <xdr:col>27</xdr:col>
      <xdr:colOff>161925</xdr:colOff>
      <xdr:row>57</xdr:row>
      <xdr:rowOff>73660</xdr:rowOff>
    </xdr:to>
    <xdr:sp macro="" textlink="">
      <xdr:nvSpPr>
        <xdr:cNvPr id="11038" name="フローチャート : 判断 798"/>
        <xdr:cNvSpPr/>
      </xdr:nvSpPr>
      <xdr:spPr>
        <a:xfrm>
          <a:off x="18605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55</xdr:row>
      <xdr:rowOff>90170</xdr:rowOff>
    </xdr:from>
    <xdr:to>
      <xdr:col>27</xdr:col>
      <xdr:colOff>345440</xdr:colOff>
      <xdr:row>57</xdr:row>
      <xdr:rowOff>6350</xdr:rowOff>
    </xdr:to>
    <xdr:sp macro="" textlink="">
      <xdr:nvSpPr>
        <xdr:cNvPr id="11039" name="テキスト ボックス 799"/>
        <xdr:cNvSpPr txBox="1"/>
      </xdr:nvSpPr>
      <xdr:spPr>
        <a:xfrm>
          <a:off x="18421350" y="951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6,309</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1040" name="テキスト ボックス 800"/>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1041"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1042" name="テキスト ボックス 80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1043"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1044"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58</xdr:row>
      <xdr:rowOff>55880</xdr:rowOff>
    </xdr:from>
    <xdr:to>
      <xdr:col>32</xdr:col>
      <xdr:colOff>238125</xdr:colOff>
      <xdr:row>58</xdr:row>
      <xdr:rowOff>157480</xdr:rowOff>
    </xdr:to>
    <xdr:sp macro="" textlink="">
      <xdr:nvSpPr>
        <xdr:cNvPr id="11045" name="円/楕円 805"/>
        <xdr:cNvSpPr/>
      </xdr:nvSpPr>
      <xdr:spPr>
        <a:xfrm>
          <a:off x="22110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57</xdr:row>
      <xdr:rowOff>142240</xdr:rowOff>
    </xdr:from>
    <xdr:to>
      <xdr:col>32</xdr:col>
      <xdr:colOff>615950</xdr:colOff>
      <xdr:row>59</xdr:row>
      <xdr:rowOff>58420</xdr:rowOff>
    </xdr:to>
    <xdr:sp macro="" textlink="">
      <xdr:nvSpPr>
        <xdr:cNvPr id="11046" name="貸付金該当値テキスト"/>
        <xdr:cNvSpPr txBox="1"/>
      </xdr:nvSpPr>
      <xdr:spPr>
        <a:xfrm>
          <a:off x="22212300" y="99148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720</a:t>
          </a:r>
        </a:p>
      </xdr:txBody>
    </xdr:sp>
    <xdr:clientData/>
  </xdr:twoCellAnchor>
  <xdr:twoCellAnchor>
    <xdr:from>
      <xdr:col>30</xdr:col>
      <xdr:colOff>669925</xdr:colOff>
      <xdr:row>58</xdr:row>
      <xdr:rowOff>54610</xdr:rowOff>
    </xdr:from>
    <xdr:to>
      <xdr:col>31</xdr:col>
      <xdr:colOff>85725</xdr:colOff>
      <xdr:row>58</xdr:row>
      <xdr:rowOff>156210</xdr:rowOff>
    </xdr:to>
    <xdr:sp macro="" textlink="">
      <xdr:nvSpPr>
        <xdr:cNvPr id="11047" name="円/楕円 807"/>
        <xdr:cNvSpPr/>
      </xdr:nvSpPr>
      <xdr:spPr>
        <a:xfrm>
          <a:off x="21272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531495</xdr:colOff>
      <xdr:row>58</xdr:row>
      <xdr:rowOff>147320</xdr:rowOff>
    </xdr:from>
    <xdr:to>
      <xdr:col>31</xdr:col>
      <xdr:colOff>224155</xdr:colOff>
      <xdr:row>60</xdr:row>
      <xdr:rowOff>63500</xdr:rowOff>
    </xdr:to>
    <xdr:sp macro="" textlink="">
      <xdr:nvSpPr>
        <xdr:cNvPr id="11048" name="テキスト ボックス 808"/>
        <xdr:cNvSpPr txBox="1"/>
      </xdr:nvSpPr>
      <xdr:spPr>
        <a:xfrm>
          <a:off x="21134070" y="10091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744</a:t>
          </a:r>
        </a:p>
      </xdr:txBody>
    </xdr:sp>
    <xdr:clientData/>
  </xdr:twoCellAnchor>
  <xdr:twoCellAnchor>
    <xdr:from>
      <xdr:col>29</xdr:col>
      <xdr:colOff>466725</xdr:colOff>
      <xdr:row>58</xdr:row>
      <xdr:rowOff>53975</xdr:rowOff>
    </xdr:from>
    <xdr:to>
      <xdr:col>29</xdr:col>
      <xdr:colOff>568325</xdr:colOff>
      <xdr:row>58</xdr:row>
      <xdr:rowOff>155575</xdr:rowOff>
    </xdr:to>
    <xdr:sp macro="" textlink="">
      <xdr:nvSpPr>
        <xdr:cNvPr id="11049" name="円/楕円 809"/>
        <xdr:cNvSpPr/>
      </xdr:nvSpPr>
      <xdr:spPr>
        <a:xfrm>
          <a:off x="20383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328295</xdr:colOff>
      <xdr:row>58</xdr:row>
      <xdr:rowOff>146685</xdr:rowOff>
    </xdr:from>
    <xdr:to>
      <xdr:col>30</xdr:col>
      <xdr:colOff>20955</xdr:colOff>
      <xdr:row>60</xdr:row>
      <xdr:rowOff>62230</xdr:rowOff>
    </xdr:to>
    <xdr:sp macro="" textlink="">
      <xdr:nvSpPr>
        <xdr:cNvPr id="11050" name="テキスト ボックス 810"/>
        <xdr:cNvSpPr txBox="1"/>
      </xdr:nvSpPr>
      <xdr:spPr>
        <a:xfrm>
          <a:off x="20245070" y="10090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761</a:t>
          </a:r>
        </a:p>
      </xdr:txBody>
    </xdr:sp>
    <xdr:clientData/>
  </xdr:twoCellAnchor>
  <xdr:twoCellAnchor>
    <xdr:from>
      <xdr:col>28</xdr:col>
      <xdr:colOff>263525</xdr:colOff>
      <xdr:row>58</xdr:row>
      <xdr:rowOff>46355</xdr:rowOff>
    </xdr:from>
    <xdr:to>
      <xdr:col>28</xdr:col>
      <xdr:colOff>365125</xdr:colOff>
      <xdr:row>58</xdr:row>
      <xdr:rowOff>147955</xdr:rowOff>
    </xdr:to>
    <xdr:sp macro="" textlink="">
      <xdr:nvSpPr>
        <xdr:cNvPr id="11051" name="円/楕円 811"/>
        <xdr:cNvSpPr/>
      </xdr:nvSpPr>
      <xdr:spPr>
        <a:xfrm>
          <a:off x="19494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125095</xdr:colOff>
      <xdr:row>58</xdr:row>
      <xdr:rowOff>139065</xdr:rowOff>
    </xdr:from>
    <xdr:to>
      <xdr:col>28</xdr:col>
      <xdr:colOff>503555</xdr:colOff>
      <xdr:row>60</xdr:row>
      <xdr:rowOff>55245</xdr:rowOff>
    </xdr:to>
    <xdr:sp macro="" textlink="">
      <xdr:nvSpPr>
        <xdr:cNvPr id="11052" name="テキスト ボックス 812"/>
        <xdr:cNvSpPr txBox="1"/>
      </xdr:nvSpPr>
      <xdr:spPr>
        <a:xfrm>
          <a:off x="19356070" y="10083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925</a:t>
          </a:r>
        </a:p>
      </xdr:txBody>
    </xdr:sp>
    <xdr:clientData/>
  </xdr:twoCellAnchor>
  <xdr:twoCellAnchor>
    <xdr:from>
      <xdr:col>27</xdr:col>
      <xdr:colOff>60325</xdr:colOff>
      <xdr:row>58</xdr:row>
      <xdr:rowOff>10795</xdr:rowOff>
    </xdr:from>
    <xdr:to>
      <xdr:col>27</xdr:col>
      <xdr:colOff>161925</xdr:colOff>
      <xdr:row>58</xdr:row>
      <xdr:rowOff>112395</xdr:rowOff>
    </xdr:to>
    <xdr:sp macro="" textlink="">
      <xdr:nvSpPr>
        <xdr:cNvPr id="11053" name="円/楕円 813"/>
        <xdr:cNvSpPr/>
      </xdr:nvSpPr>
      <xdr:spPr>
        <a:xfrm>
          <a:off x="18605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58</xdr:row>
      <xdr:rowOff>103505</xdr:rowOff>
    </xdr:from>
    <xdr:to>
      <xdr:col>27</xdr:col>
      <xdr:colOff>345440</xdr:colOff>
      <xdr:row>60</xdr:row>
      <xdr:rowOff>19685</xdr:rowOff>
    </xdr:to>
    <xdr:sp macro="" textlink="">
      <xdr:nvSpPr>
        <xdr:cNvPr id="11054" name="テキスト ボックス 814"/>
        <xdr:cNvSpPr txBox="1"/>
      </xdr:nvSpPr>
      <xdr:spPr>
        <a:xfrm>
          <a:off x="18421350" y="10047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1,713</a:t>
          </a:r>
        </a:p>
      </xdr:txBody>
    </xdr:sp>
    <xdr:clientData/>
  </xdr:twoCellAnchor>
  <xdr:twoCellAnchor>
    <xdr:from>
      <xdr:col>26</xdr:col>
      <xdr:colOff>428625</xdr:colOff>
      <xdr:row>63</xdr:row>
      <xdr:rowOff>57150</xdr:rowOff>
    </xdr:from>
    <xdr:to>
      <xdr:col>33</xdr:col>
      <xdr:colOff>314325</xdr:colOff>
      <xdr:row>65</xdr:row>
      <xdr:rowOff>31750</xdr:rowOff>
    </xdr:to>
    <xdr:sp macro="" textlink="">
      <xdr:nvSpPr>
        <xdr:cNvPr id="11055"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11056" name="正方形/長方形 81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11057" name="正方形/長方形 81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a:t>
          </a: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11058" name="正方形/長方形 81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11059" name="正方形/長方形 81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41,015</a:t>
          </a: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11060" name="正方形/長方形 82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11061" name="正方形/長方形 82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44,432</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62" name="正方形/長方形 82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67</xdr:row>
      <xdr:rowOff>6350</xdr:rowOff>
    </xdr:from>
    <xdr:to>
      <xdr:col>27</xdr:col>
      <xdr:colOff>54610</xdr:colOff>
      <xdr:row>68</xdr:row>
      <xdr:rowOff>59690</xdr:rowOff>
    </xdr:to>
    <xdr:sp macro="" textlink="">
      <xdr:nvSpPr>
        <xdr:cNvPr id="11063" name="テキスト ボックス 823"/>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81</xdr:row>
      <xdr:rowOff>82550</xdr:rowOff>
    </xdr:from>
    <xdr:to>
      <xdr:col>33</xdr:col>
      <xdr:colOff>314325</xdr:colOff>
      <xdr:row>81</xdr:row>
      <xdr:rowOff>82550</xdr:rowOff>
    </xdr:to>
    <xdr:cxnSp macro="">
      <xdr:nvCxnSpPr>
        <xdr:cNvPr id="11064" name="直線コネクタ 82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80</xdr:row>
      <xdr:rowOff>111760</xdr:rowOff>
    </xdr:from>
    <xdr:to>
      <xdr:col>26</xdr:col>
      <xdr:colOff>428625</xdr:colOff>
      <xdr:row>82</xdr:row>
      <xdr:rowOff>27305</xdr:rowOff>
    </xdr:to>
    <xdr:sp macro="" textlink="">
      <xdr:nvSpPr>
        <xdr:cNvPr id="11065" name="テキスト ボックス 825"/>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26</xdr:col>
      <xdr:colOff>428625</xdr:colOff>
      <xdr:row>79</xdr:row>
      <xdr:rowOff>99060</xdr:rowOff>
    </xdr:from>
    <xdr:to>
      <xdr:col>33</xdr:col>
      <xdr:colOff>314325</xdr:colOff>
      <xdr:row>79</xdr:row>
      <xdr:rowOff>99060</xdr:rowOff>
    </xdr:to>
    <xdr:cxnSp macro="">
      <xdr:nvCxnSpPr>
        <xdr:cNvPr id="11066" name="直線コネクタ 826"/>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78</xdr:row>
      <xdr:rowOff>128270</xdr:rowOff>
    </xdr:from>
    <xdr:to>
      <xdr:col>26</xdr:col>
      <xdr:colOff>428625</xdr:colOff>
      <xdr:row>80</xdr:row>
      <xdr:rowOff>44450</xdr:rowOff>
    </xdr:to>
    <xdr:sp macro="" textlink="">
      <xdr:nvSpPr>
        <xdr:cNvPr id="11067" name="テキスト ボックス 827"/>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26</xdr:col>
      <xdr:colOff>428625</xdr:colOff>
      <xdr:row>77</xdr:row>
      <xdr:rowOff>114935</xdr:rowOff>
    </xdr:from>
    <xdr:to>
      <xdr:col>33</xdr:col>
      <xdr:colOff>314325</xdr:colOff>
      <xdr:row>77</xdr:row>
      <xdr:rowOff>114935</xdr:rowOff>
    </xdr:to>
    <xdr:cxnSp macro="">
      <xdr:nvCxnSpPr>
        <xdr:cNvPr id="11068" name="直線コネクタ 828"/>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76</xdr:row>
      <xdr:rowOff>144145</xdr:rowOff>
    </xdr:from>
    <xdr:to>
      <xdr:col>26</xdr:col>
      <xdr:colOff>428625</xdr:colOff>
      <xdr:row>78</xdr:row>
      <xdr:rowOff>59690</xdr:rowOff>
    </xdr:to>
    <xdr:sp macro="" textlink="">
      <xdr:nvSpPr>
        <xdr:cNvPr id="11069" name="テキスト ボックス 829"/>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26</xdr:col>
      <xdr:colOff>428625</xdr:colOff>
      <xdr:row>75</xdr:row>
      <xdr:rowOff>132080</xdr:rowOff>
    </xdr:from>
    <xdr:to>
      <xdr:col>33</xdr:col>
      <xdr:colOff>314325</xdr:colOff>
      <xdr:row>75</xdr:row>
      <xdr:rowOff>132080</xdr:rowOff>
    </xdr:to>
    <xdr:cxnSp macro="">
      <xdr:nvCxnSpPr>
        <xdr:cNvPr id="11070" name="直線コネクタ 830"/>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74</xdr:row>
      <xdr:rowOff>160655</xdr:rowOff>
    </xdr:from>
    <xdr:to>
      <xdr:col>26</xdr:col>
      <xdr:colOff>428625</xdr:colOff>
      <xdr:row>76</xdr:row>
      <xdr:rowOff>76835</xdr:rowOff>
    </xdr:to>
    <xdr:sp macro="" textlink="">
      <xdr:nvSpPr>
        <xdr:cNvPr id="11071" name="テキスト ボックス 831"/>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26</xdr:col>
      <xdr:colOff>428625</xdr:colOff>
      <xdr:row>73</xdr:row>
      <xdr:rowOff>147955</xdr:rowOff>
    </xdr:from>
    <xdr:to>
      <xdr:col>33</xdr:col>
      <xdr:colOff>314325</xdr:colOff>
      <xdr:row>73</xdr:row>
      <xdr:rowOff>147955</xdr:rowOff>
    </xdr:to>
    <xdr:cxnSp macro="">
      <xdr:nvCxnSpPr>
        <xdr:cNvPr id="11072" name="直線コネクタ 832"/>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73</xdr:row>
      <xdr:rowOff>6350</xdr:rowOff>
    </xdr:from>
    <xdr:to>
      <xdr:col>26</xdr:col>
      <xdr:colOff>428625</xdr:colOff>
      <xdr:row>74</xdr:row>
      <xdr:rowOff>93345</xdr:rowOff>
    </xdr:to>
    <xdr:sp macro="" textlink="">
      <xdr:nvSpPr>
        <xdr:cNvPr id="11073" name="テキスト ボックス 833"/>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26</xdr:col>
      <xdr:colOff>428625</xdr:colOff>
      <xdr:row>71</xdr:row>
      <xdr:rowOff>164465</xdr:rowOff>
    </xdr:from>
    <xdr:to>
      <xdr:col>33</xdr:col>
      <xdr:colOff>314325</xdr:colOff>
      <xdr:row>71</xdr:row>
      <xdr:rowOff>164465</xdr:rowOff>
    </xdr:to>
    <xdr:cxnSp macro="">
      <xdr:nvCxnSpPr>
        <xdr:cNvPr id="11074" name="直線コネクタ 834"/>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71</xdr:row>
      <xdr:rowOff>22225</xdr:rowOff>
    </xdr:from>
    <xdr:to>
      <xdr:col>26</xdr:col>
      <xdr:colOff>428625</xdr:colOff>
      <xdr:row>72</xdr:row>
      <xdr:rowOff>109220</xdr:rowOff>
    </xdr:to>
    <xdr:sp macro="" textlink="">
      <xdr:nvSpPr>
        <xdr:cNvPr id="11075" name="テキスト ボックス 835"/>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26</xdr:col>
      <xdr:colOff>428625</xdr:colOff>
      <xdr:row>70</xdr:row>
      <xdr:rowOff>8890</xdr:rowOff>
    </xdr:from>
    <xdr:to>
      <xdr:col>33</xdr:col>
      <xdr:colOff>314325</xdr:colOff>
      <xdr:row>70</xdr:row>
      <xdr:rowOff>8890</xdr:rowOff>
    </xdr:to>
    <xdr:cxnSp macro="">
      <xdr:nvCxnSpPr>
        <xdr:cNvPr id="11076" name="直線コネクタ 836"/>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69</xdr:row>
      <xdr:rowOff>38100</xdr:rowOff>
    </xdr:from>
    <xdr:to>
      <xdr:col>26</xdr:col>
      <xdr:colOff>428625</xdr:colOff>
      <xdr:row>70</xdr:row>
      <xdr:rowOff>125730</xdr:rowOff>
    </xdr:to>
    <xdr:sp macro="" textlink="">
      <xdr:nvSpPr>
        <xdr:cNvPr id="11077" name="テキスト ボックス 837"/>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26</xdr:col>
      <xdr:colOff>428625</xdr:colOff>
      <xdr:row>68</xdr:row>
      <xdr:rowOff>25400</xdr:rowOff>
    </xdr:from>
    <xdr:to>
      <xdr:col>33</xdr:col>
      <xdr:colOff>314325</xdr:colOff>
      <xdr:row>68</xdr:row>
      <xdr:rowOff>25400</xdr:rowOff>
    </xdr:to>
    <xdr:cxnSp macro="">
      <xdr:nvCxnSpPr>
        <xdr:cNvPr id="11078"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67</xdr:row>
      <xdr:rowOff>54610</xdr:rowOff>
    </xdr:from>
    <xdr:to>
      <xdr:col>26</xdr:col>
      <xdr:colOff>428625</xdr:colOff>
      <xdr:row>68</xdr:row>
      <xdr:rowOff>141605</xdr:rowOff>
    </xdr:to>
    <xdr:sp macro="" textlink="">
      <xdr:nvSpPr>
        <xdr:cNvPr id="11079" name="テキスト ボックス 839"/>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8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71</xdr:row>
      <xdr:rowOff>26670</xdr:rowOff>
    </xdr:from>
    <xdr:to>
      <xdr:col>32</xdr:col>
      <xdr:colOff>186055</xdr:colOff>
      <xdr:row>78</xdr:row>
      <xdr:rowOff>34290</xdr:rowOff>
    </xdr:to>
    <xdr:cxnSp macro="">
      <xdr:nvCxnSpPr>
        <xdr:cNvPr id="11081" name="直線コネクタ 841"/>
        <xdr:cNvCxnSpPr/>
      </xdr:nvCxnSpPr>
      <xdr:spPr>
        <a:xfrm flipV="1">
          <a:off x="22159595" y="12199620"/>
          <a:ext cx="635"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78</xdr:row>
      <xdr:rowOff>38100</xdr:rowOff>
    </xdr:from>
    <xdr:to>
      <xdr:col>33</xdr:col>
      <xdr:colOff>86360</xdr:colOff>
      <xdr:row>79</xdr:row>
      <xdr:rowOff>125730</xdr:rowOff>
    </xdr:to>
    <xdr:sp macro="" textlink="">
      <xdr:nvSpPr>
        <xdr:cNvPr id="11082" name="繰出金最小値テキスト"/>
        <xdr:cNvSpPr txBox="1"/>
      </xdr:nvSpPr>
      <xdr:spPr>
        <a:xfrm>
          <a:off x="22212300" y="13411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37,220</a:t>
          </a:r>
        </a:p>
      </xdr:txBody>
    </xdr:sp>
    <xdr:clientData/>
  </xdr:twoCellAnchor>
  <xdr:twoCellAnchor>
    <xdr:from>
      <xdr:col>32</xdr:col>
      <xdr:colOff>98425</xdr:colOff>
      <xdr:row>78</xdr:row>
      <xdr:rowOff>34290</xdr:rowOff>
    </xdr:from>
    <xdr:to>
      <xdr:col>32</xdr:col>
      <xdr:colOff>276225</xdr:colOff>
      <xdr:row>78</xdr:row>
      <xdr:rowOff>34290</xdr:rowOff>
    </xdr:to>
    <xdr:cxnSp macro="">
      <xdr:nvCxnSpPr>
        <xdr:cNvPr id="11083" name="直線コネクタ 843"/>
        <xdr:cNvCxnSpPr/>
      </xdr:nvCxnSpPr>
      <xdr:spPr>
        <a:xfrm>
          <a:off x="22072600" y="1340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69</xdr:row>
      <xdr:rowOff>144780</xdr:rowOff>
    </xdr:from>
    <xdr:to>
      <xdr:col>33</xdr:col>
      <xdr:colOff>86360</xdr:colOff>
      <xdr:row>71</xdr:row>
      <xdr:rowOff>60325</xdr:rowOff>
    </xdr:to>
    <xdr:sp macro="" textlink="">
      <xdr:nvSpPr>
        <xdr:cNvPr id="11084" name="繰出金最大値テキスト"/>
        <xdr:cNvSpPr txBox="1"/>
      </xdr:nvSpPr>
      <xdr:spPr>
        <a:xfrm>
          <a:off x="22212300" y="11974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74,216</a:t>
          </a:r>
        </a:p>
      </xdr:txBody>
    </xdr:sp>
    <xdr:clientData/>
  </xdr:twoCellAnchor>
  <xdr:twoCellAnchor>
    <xdr:from>
      <xdr:col>32</xdr:col>
      <xdr:colOff>98425</xdr:colOff>
      <xdr:row>71</xdr:row>
      <xdr:rowOff>26670</xdr:rowOff>
    </xdr:from>
    <xdr:to>
      <xdr:col>32</xdr:col>
      <xdr:colOff>276225</xdr:colOff>
      <xdr:row>71</xdr:row>
      <xdr:rowOff>26670</xdr:rowOff>
    </xdr:to>
    <xdr:cxnSp macro="">
      <xdr:nvCxnSpPr>
        <xdr:cNvPr id="11085" name="直線コネクタ 845"/>
        <xdr:cNvCxnSpPr/>
      </xdr:nvCxnSpPr>
      <xdr:spPr>
        <a:xfrm>
          <a:off x="22072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132080</xdr:rowOff>
    </xdr:from>
    <xdr:to>
      <xdr:col>32</xdr:col>
      <xdr:colOff>187325</xdr:colOff>
      <xdr:row>78</xdr:row>
      <xdr:rowOff>2540</xdr:rowOff>
    </xdr:to>
    <xdr:cxnSp macro="">
      <xdr:nvCxnSpPr>
        <xdr:cNvPr id="11086" name="直線コネクタ 846"/>
        <xdr:cNvCxnSpPr/>
      </xdr:nvCxnSpPr>
      <xdr:spPr>
        <a:xfrm flipV="1">
          <a:off x="21323300" y="133337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75</xdr:row>
      <xdr:rowOff>23495</xdr:rowOff>
    </xdr:from>
    <xdr:to>
      <xdr:col>33</xdr:col>
      <xdr:colOff>86360</xdr:colOff>
      <xdr:row>76</xdr:row>
      <xdr:rowOff>111125</xdr:rowOff>
    </xdr:to>
    <xdr:sp macro="" textlink="">
      <xdr:nvSpPr>
        <xdr:cNvPr id="11087" name="繰出金平均値テキスト"/>
        <xdr:cNvSpPr txBox="1"/>
      </xdr:nvSpPr>
      <xdr:spPr>
        <a:xfrm>
          <a:off x="22212300" y="128822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47,213</a:t>
          </a:r>
        </a:p>
      </xdr:txBody>
    </xdr:sp>
    <xdr:clientData/>
  </xdr:twoCellAnchor>
  <xdr:twoCellAnchor>
    <xdr:from>
      <xdr:col>32</xdr:col>
      <xdr:colOff>136525</xdr:colOff>
      <xdr:row>76</xdr:row>
      <xdr:rowOff>0</xdr:rowOff>
    </xdr:from>
    <xdr:to>
      <xdr:col>32</xdr:col>
      <xdr:colOff>238125</xdr:colOff>
      <xdr:row>76</xdr:row>
      <xdr:rowOff>101600</xdr:rowOff>
    </xdr:to>
    <xdr:sp macro="" textlink="">
      <xdr:nvSpPr>
        <xdr:cNvPr id="11088" name="フローチャート : 判断 848"/>
        <xdr:cNvSpPr/>
      </xdr:nvSpPr>
      <xdr:spPr>
        <a:xfrm>
          <a:off x="221107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78</xdr:row>
      <xdr:rowOff>2540</xdr:rowOff>
    </xdr:from>
    <xdr:to>
      <xdr:col>31</xdr:col>
      <xdr:colOff>34925</xdr:colOff>
      <xdr:row>78</xdr:row>
      <xdr:rowOff>166370</xdr:rowOff>
    </xdr:to>
    <xdr:cxnSp macro="">
      <xdr:nvCxnSpPr>
        <xdr:cNvPr id="11089" name="直線コネクタ 849"/>
        <xdr:cNvCxnSpPr/>
      </xdr:nvCxnSpPr>
      <xdr:spPr>
        <a:xfrm flipV="1">
          <a:off x="20434300" y="1337564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102235</xdr:rowOff>
    </xdr:from>
    <xdr:to>
      <xdr:col>31</xdr:col>
      <xdr:colOff>85725</xdr:colOff>
      <xdr:row>77</xdr:row>
      <xdr:rowOff>32385</xdr:rowOff>
    </xdr:to>
    <xdr:sp macro="" textlink="">
      <xdr:nvSpPr>
        <xdr:cNvPr id="11090" name="フローチャート : 判断 850"/>
        <xdr:cNvSpPr/>
      </xdr:nvSpPr>
      <xdr:spPr>
        <a:xfrm>
          <a:off x="21272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75</xdr:row>
      <xdr:rowOff>48895</xdr:rowOff>
    </xdr:from>
    <xdr:to>
      <xdr:col>31</xdr:col>
      <xdr:colOff>301625</xdr:colOff>
      <xdr:row>76</xdr:row>
      <xdr:rowOff>136525</xdr:rowOff>
    </xdr:to>
    <xdr:sp macro="" textlink="">
      <xdr:nvSpPr>
        <xdr:cNvPr id="11091" name="テキスト ボックス 851"/>
        <xdr:cNvSpPr txBox="1"/>
      </xdr:nvSpPr>
      <xdr:spPr>
        <a:xfrm>
          <a:off x="21055965" y="12907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44,092</a:t>
          </a:r>
        </a:p>
      </xdr:txBody>
    </xdr:sp>
    <xdr:clientData/>
  </xdr:twoCellAnchor>
  <xdr:twoCellAnchor>
    <xdr:from>
      <xdr:col>28</xdr:col>
      <xdr:colOff>314325</xdr:colOff>
      <xdr:row>78</xdr:row>
      <xdr:rowOff>78105</xdr:rowOff>
    </xdr:from>
    <xdr:to>
      <xdr:col>29</xdr:col>
      <xdr:colOff>517525</xdr:colOff>
      <xdr:row>78</xdr:row>
      <xdr:rowOff>166370</xdr:rowOff>
    </xdr:to>
    <xdr:cxnSp macro="">
      <xdr:nvCxnSpPr>
        <xdr:cNvPr id="11092" name="直線コネクタ 852"/>
        <xdr:cNvCxnSpPr/>
      </xdr:nvCxnSpPr>
      <xdr:spPr>
        <a:xfrm>
          <a:off x="19545300" y="1345120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161290</xdr:rowOff>
    </xdr:from>
    <xdr:to>
      <xdr:col>29</xdr:col>
      <xdr:colOff>568325</xdr:colOff>
      <xdr:row>77</xdr:row>
      <xdr:rowOff>91440</xdr:rowOff>
    </xdr:to>
    <xdr:sp macro="" textlink="">
      <xdr:nvSpPr>
        <xdr:cNvPr id="11093" name="フローチャート : 判断 853"/>
        <xdr:cNvSpPr/>
      </xdr:nvSpPr>
      <xdr:spPr>
        <a:xfrm>
          <a:off x="20383500" y="1319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250190</xdr:colOff>
      <xdr:row>75</xdr:row>
      <xdr:rowOff>107950</xdr:rowOff>
    </xdr:from>
    <xdr:to>
      <xdr:col>30</xdr:col>
      <xdr:colOff>98425</xdr:colOff>
      <xdr:row>77</xdr:row>
      <xdr:rowOff>24130</xdr:rowOff>
    </xdr:to>
    <xdr:sp macro="" textlink="">
      <xdr:nvSpPr>
        <xdr:cNvPr id="11094" name="テキスト ボックス 854"/>
        <xdr:cNvSpPr txBox="1"/>
      </xdr:nvSpPr>
      <xdr:spPr>
        <a:xfrm>
          <a:off x="20166965" y="12966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42,280</a:t>
          </a:r>
        </a:p>
      </xdr:txBody>
    </xdr:sp>
    <xdr:clientData/>
  </xdr:twoCellAnchor>
  <xdr:twoCellAnchor>
    <xdr:from>
      <xdr:col>27</xdr:col>
      <xdr:colOff>111125</xdr:colOff>
      <xdr:row>75</xdr:row>
      <xdr:rowOff>124460</xdr:rowOff>
    </xdr:from>
    <xdr:to>
      <xdr:col>28</xdr:col>
      <xdr:colOff>314325</xdr:colOff>
      <xdr:row>78</xdr:row>
      <xdr:rowOff>78105</xdr:rowOff>
    </xdr:to>
    <xdr:cxnSp macro="">
      <xdr:nvCxnSpPr>
        <xdr:cNvPr id="11095" name="直線コネクタ 855"/>
        <xdr:cNvCxnSpPr/>
      </xdr:nvCxnSpPr>
      <xdr:spPr>
        <a:xfrm>
          <a:off x="18656300" y="12983210"/>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13970</xdr:rowOff>
    </xdr:from>
    <xdr:to>
      <xdr:col>28</xdr:col>
      <xdr:colOff>365125</xdr:colOff>
      <xdr:row>77</xdr:row>
      <xdr:rowOff>115570</xdr:rowOff>
    </xdr:to>
    <xdr:sp macro="" textlink="">
      <xdr:nvSpPr>
        <xdr:cNvPr id="11096" name="フローチャート : 判断 856"/>
        <xdr:cNvSpPr/>
      </xdr:nvSpPr>
      <xdr:spPr>
        <a:xfrm>
          <a:off x="19494500" y="132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46990</xdr:colOff>
      <xdr:row>75</xdr:row>
      <xdr:rowOff>132080</xdr:rowOff>
    </xdr:from>
    <xdr:to>
      <xdr:col>28</xdr:col>
      <xdr:colOff>581025</xdr:colOff>
      <xdr:row>77</xdr:row>
      <xdr:rowOff>47625</xdr:rowOff>
    </xdr:to>
    <xdr:sp macro="" textlink="">
      <xdr:nvSpPr>
        <xdr:cNvPr id="11097" name="テキスト ボックス 857"/>
        <xdr:cNvSpPr txBox="1"/>
      </xdr:nvSpPr>
      <xdr:spPr>
        <a:xfrm>
          <a:off x="19277965" y="12990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41,551</a:t>
          </a:r>
        </a:p>
      </xdr:txBody>
    </xdr:sp>
    <xdr:clientData/>
  </xdr:twoCellAnchor>
  <xdr:twoCellAnchor>
    <xdr:from>
      <xdr:col>27</xdr:col>
      <xdr:colOff>60325</xdr:colOff>
      <xdr:row>77</xdr:row>
      <xdr:rowOff>6985</xdr:rowOff>
    </xdr:from>
    <xdr:to>
      <xdr:col>27</xdr:col>
      <xdr:colOff>161925</xdr:colOff>
      <xdr:row>77</xdr:row>
      <xdr:rowOff>109220</xdr:rowOff>
    </xdr:to>
    <xdr:sp macro="" textlink="">
      <xdr:nvSpPr>
        <xdr:cNvPr id="11098" name="フローチャート : 判断 858"/>
        <xdr:cNvSpPr/>
      </xdr:nvSpPr>
      <xdr:spPr>
        <a:xfrm>
          <a:off x="18605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529590</xdr:colOff>
      <xdr:row>77</xdr:row>
      <xdr:rowOff>99695</xdr:rowOff>
    </xdr:from>
    <xdr:to>
      <xdr:col>27</xdr:col>
      <xdr:colOff>378460</xdr:colOff>
      <xdr:row>79</xdr:row>
      <xdr:rowOff>15240</xdr:rowOff>
    </xdr:to>
    <xdr:sp macro="" textlink="">
      <xdr:nvSpPr>
        <xdr:cNvPr id="11099" name="テキスト ボックス 859"/>
        <xdr:cNvSpPr txBox="1"/>
      </xdr:nvSpPr>
      <xdr:spPr>
        <a:xfrm>
          <a:off x="18388965" y="13301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41,761</a:t>
          </a:r>
        </a:p>
      </xdr:txBody>
    </xdr:sp>
    <xdr:clientData/>
  </xdr:twoCellAnchor>
  <xdr:twoCellAnchor editAs="oneCell">
    <xdr:from>
      <xdr:col>31</xdr:col>
      <xdr:colOff>682625</xdr:colOff>
      <xdr:row>81</xdr:row>
      <xdr:rowOff>80010</xdr:rowOff>
    </xdr:from>
    <xdr:to>
      <xdr:col>33</xdr:col>
      <xdr:colOff>72390</xdr:colOff>
      <xdr:row>82</xdr:row>
      <xdr:rowOff>167640</xdr:rowOff>
    </xdr:to>
    <xdr:sp macro="" textlink="">
      <xdr:nvSpPr>
        <xdr:cNvPr id="11100" name="テキスト ボックス 860"/>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81</xdr:row>
      <xdr:rowOff>80010</xdr:rowOff>
    </xdr:from>
    <xdr:to>
      <xdr:col>31</xdr:col>
      <xdr:colOff>606425</xdr:colOff>
      <xdr:row>82</xdr:row>
      <xdr:rowOff>167640</xdr:rowOff>
    </xdr:to>
    <xdr:sp macro="" textlink="">
      <xdr:nvSpPr>
        <xdr:cNvPr id="11101"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81</xdr:row>
      <xdr:rowOff>80010</xdr:rowOff>
    </xdr:from>
    <xdr:to>
      <xdr:col>30</xdr:col>
      <xdr:colOff>402590</xdr:colOff>
      <xdr:row>82</xdr:row>
      <xdr:rowOff>167640</xdr:rowOff>
    </xdr:to>
    <xdr:sp macro="" textlink="">
      <xdr:nvSpPr>
        <xdr:cNvPr id="11102" name="テキスト ボックス 862"/>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81</xdr:row>
      <xdr:rowOff>80010</xdr:rowOff>
    </xdr:from>
    <xdr:to>
      <xdr:col>29</xdr:col>
      <xdr:colOff>200025</xdr:colOff>
      <xdr:row>82</xdr:row>
      <xdr:rowOff>167640</xdr:rowOff>
    </xdr:to>
    <xdr:sp macro="" textlink="">
      <xdr:nvSpPr>
        <xdr:cNvPr id="11103"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81</xdr:row>
      <xdr:rowOff>80010</xdr:rowOff>
    </xdr:from>
    <xdr:to>
      <xdr:col>27</xdr:col>
      <xdr:colOff>682625</xdr:colOff>
      <xdr:row>82</xdr:row>
      <xdr:rowOff>167640</xdr:rowOff>
    </xdr:to>
    <xdr:sp macro="" textlink="">
      <xdr:nvSpPr>
        <xdr:cNvPr id="11104"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77</xdr:row>
      <xdr:rowOff>80645</xdr:rowOff>
    </xdr:from>
    <xdr:to>
      <xdr:col>32</xdr:col>
      <xdr:colOff>238125</xdr:colOff>
      <xdr:row>78</xdr:row>
      <xdr:rowOff>10795</xdr:rowOff>
    </xdr:to>
    <xdr:sp macro="" textlink="">
      <xdr:nvSpPr>
        <xdr:cNvPr id="11105" name="円/楕円 865"/>
        <xdr:cNvSpPr/>
      </xdr:nvSpPr>
      <xdr:spPr>
        <a:xfrm>
          <a:off x="221107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76</xdr:row>
      <xdr:rowOff>167005</xdr:rowOff>
    </xdr:from>
    <xdr:to>
      <xdr:col>33</xdr:col>
      <xdr:colOff>86360</xdr:colOff>
      <xdr:row>78</xdr:row>
      <xdr:rowOff>82550</xdr:rowOff>
    </xdr:to>
    <xdr:sp macro="" textlink="">
      <xdr:nvSpPr>
        <xdr:cNvPr id="11106" name="繰出金該当値テキスト"/>
        <xdr:cNvSpPr txBox="1"/>
      </xdr:nvSpPr>
      <xdr:spPr>
        <a:xfrm>
          <a:off x="22212300" y="13197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39,499</a:t>
          </a:r>
        </a:p>
      </xdr:txBody>
    </xdr:sp>
    <xdr:clientData/>
  </xdr:twoCellAnchor>
  <xdr:twoCellAnchor>
    <xdr:from>
      <xdr:col>30</xdr:col>
      <xdr:colOff>669925</xdr:colOff>
      <xdr:row>77</xdr:row>
      <xdr:rowOff>123190</xdr:rowOff>
    </xdr:from>
    <xdr:to>
      <xdr:col>31</xdr:col>
      <xdr:colOff>85725</xdr:colOff>
      <xdr:row>78</xdr:row>
      <xdr:rowOff>53340</xdr:rowOff>
    </xdr:to>
    <xdr:sp macro="" textlink="">
      <xdr:nvSpPr>
        <xdr:cNvPr id="11107" name="円/楕円 867"/>
        <xdr:cNvSpPr/>
      </xdr:nvSpPr>
      <xdr:spPr>
        <a:xfrm>
          <a:off x="212725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78</xdr:row>
      <xdr:rowOff>44450</xdr:rowOff>
    </xdr:from>
    <xdr:to>
      <xdr:col>31</xdr:col>
      <xdr:colOff>301625</xdr:colOff>
      <xdr:row>79</xdr:row>
      <xdr:rowOff>132080</xdr:rowOff>
    </xdr:to>
    <xdr:sp macro="" textlink="">
      <xdr:nvSpPr>
        <xdr:cNvPr id="11108" name="テキスト ボックス 868"/>
        <xdr:cNvSpPr txBox="1"/>
      </xdr:nvSpPr>
      <xdr:spPr>
        <a:xfrm>
          <a:off x="21055965" y="13417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38,196</a:t>
          </a:r>
        </a:p>
      </xdr:txBody>
    </xdr:sp>
    <xdr:clientData/>
  </xdr:twoCellAnchor>
  <xdr:twoCellAnchor>
    <xdr:from>
      <xdr:col>29</xdr:col>
      <xdr:colOff>466725</xdr:colOff>
      <xdr:row>78</xdr:row>
      <xdr:rowOff>115570</xdr:rowOff>
    </xdr:from>
    <xdr:to>
      <xdr:col>29</xdr:col>
      <xdr:colOff>568325</xdr:colOff>
      <xdr:row>79</xdr:row>
      <xdr:rowOff>45720</xdr:rowOff>
    </xdr:to>
    <xdr:sp macro="" textlink="">
      <xdr:nvSpPr>
        <xdr:cNvPr id="11109" name="円/楕円 869"/>
        <xdr:cNvSpPr/>
      </xdr:nvSpPr>
      <xdr:spPr>
        <a:xfrm>
          <a:off x="20383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250190</xdr:colOff>
      <xdr:row>79</xdr:row>
      <xdr:rowOff>36830</xdr:rowOff>
    </xdr:from>
    <xdr:to>
      <xdr:col>30</xdr:col>
      <xdr:colOff>98425</xdr:colOff>
      <xdr:row>80</xdr:row>
      <xdr:rowOff>124460</xdr:rowOff>
    </xdr:to>
    <xdr:sp macro="" textlink="">
      <xdr:nvSpPr>
        <xdr:cNvPr id="11110" name="テキスト ボックス 870"/>
        <xdr:cNvSpPr txBox="1"/>
      </xdr:nvSpPr>
      <xdr:spPr>
        <a:xfrm>
          <a:off x="20166965" y="13581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33,189</a:t>
          </a:r>
        </a:p>
      </xdr:txBody>
    </xdr:sp>
    <xdr:clientData/>
  </xdr:twoCellAnchor>
  <xdr:twoCellAnchor>
    <xdr:from>
      <xdr:col>28</xdr:col>
      <xdr:colOff>263525</xdr:colOff>
      <xdr:row>78</xdr:row>
      <xdr:rowOff>27305</xdr:rowOff>
    </xdr:from>
    <xdr:to>
      <xdr:col>28</xdr:col>
      <xdr:colOff>365125</xdr:colOff>
      <xdr:row>78</xdr:row>
      <xdr:rowOff>128905</xdr:rowOff>
    </xdr:to>
    <xdr:sp macro="" textlink="">
      <xdr:nvSpPr>
        <xdr:cNvPr id="11111" name="円/楕円 871"/>
        <xdr:cNvSpPr/>
      </xdr:nvSpPr>
      <xdr:spPr>
        <a:xfrm>
          <a:off x="19494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46990</xdr:colOff>
      <xdr:row>78</xdr:row>
      <xdr:rowOff>120650</xdr:rowOff>
    </xdr:from>
    <xdr:to>
      <xdr:col>28</xdr:col>
      <xdr:colOff>581025</xdr:colOff>
      <xdr:row>80</xdr:row>
      <xdr:rowOff>36195</xdr:rowOff>
    </xdr:to>
    <xdr:sp macro="" textlink="">
      <xdr:nvSpPr>
        <xdr:cNvPr id="11112" name="テキスト ボックス 872"/>
        <xdr:cNvSpPr txBox="1"/>
      </xdr:nvSpPr>
      <xdr:spPr>
        <a:xfrm>
          <a:off x="19277965" y="13493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35,888</a:t>
          </a:r>
        </a:p>
      </xdr:txBody>
    </xdr:sp>
    <xdr:clientData/>
  </xdr:twoCellAnchor>
  <xdr:twoCellAnchor>
    <xdr:from>
      <xdr:col>27</xdr:col>
      <xdr:colOff>60325</xdr:colOff>
      <xdr:row>75</xdr:row>
      <xdr:rowOff>73660</xdr:rowOff>
    </xdr:from>
    <xdr:to>
      <xdr:col>27</xdr:col>
      <xdr:colOff>161925</xdr:colOff>
      <xdr:row>76</xdr:row>
      <xdr:rowOff>3810</xdr:rowOff>
    </xdr:to>
    <xdr:sp macro="" textlink="">
      <xdr:nvSpPr>
        <xdr:cNvPr id="11113" name="円/楕円 873"/>
        <xdr:cNvSpPr/>
      </xdr:nvSpPr>
      <xdr:spPr>
        <a:xfrm>
          <a:off x="18605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529590</xdr:colOff>
      <xdr:row>74</xdr:row>
      <xdr:rowOff>20320</xdr:rowOff>
    </xdr:from>
    <xdr:to>
      <xdr:col>27</xdr:col>
      <xdr:colOff>378460</xdr:colOff>
      <xdr:row>75</xdr:row>
      <xdr:rowOff>107315</xdr:rowOff>
    </xdr:to>
    <xdr:sp macro="" textlink="">
      <xdr:nvSpPr>
        <xdr:cNvPr id="11114" name="テキスト ボックス 874"/>
        <xdr:cNvSpPr txBox="1"/>
      </xdr:nvSpPr>
      <xdr:spPr>
        <a:xfrm>
          <a:off x="18388965" y="12707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50,216</a:t>
          </a:r>
        </a:p>
      </xdr:txBody>
    </xdr:sp>
    <xdr:clientData/>
  </xdr:twoCellAnchor>
  <xdr:twoCellAnchor>
    <xdr:from>
      <xdr:col>26</xdr:col>
      <xdr:colOff>428625</xdr:colOff>
      <xdr:row>83</xdr:row>
      <xdr:rowOff>57150</xdr:rowOff>
    </xdr:from>
    <xdr:to>
      <xdr:col>33</xdr:col>
      <xdr:colOff>314325</xdr:colOff>
      <xdr:row>85</xdr:row>
      <xdr:rowOff>31750</xdr:rowOff>
    </xdr:to>
    <xdr:sp macro="" textlink="">
      <xdr:nvSpPr>
        <xdr:cNvPr id="11115"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11116"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11117"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11118"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11119"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11120"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11121"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122"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87</xdr:row>
      <xdr:rowOff>6350</xdr:rowOff>
    </xdr:from>
    <xdr:to>
      <xdr:col>27</xdr:col>
      <xdr:colOff>54610</xdr:colOff>
      <xdr:row>88</xdr:row>
      <xdr:rowOff>59690</xdr:rowOff>
    </xdr:to>
    <xdr:sp macro="" textlink="">
      <xdr:nvSpPr>
        <xdr:cNvPr id="11123" name="テキスト ボックス 883"/>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101</xdr:row>
      <xdr:rowOff>82550</xdr:rowOff>
    </xdr:from>
    <xdr:to>
      <xdr:col>33</xdr:col>
      <xdr:colOff>314325</xdr:colOff>
      <xdr:row>101</xdr:row>
      <xdr:rowOff>82550</xdr:rowOff>
    </xdr:to>
    <xdr:cxnSp macro="">
      <xdr:nvCxnSpPr>
        <xdr:cNvPr id="11124"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11125"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93</xdr:row>
      <xdr:rowOff>168910</xdr:rowOff>
    </xdr:from>
    <xdr:to>
      <xdr:col>26</xdr:col>
      <xdr:colOff>427990</xdr:colOff>
      <xdr:row>95</xdr:row>
      <xdr:rowOff>84455</xdr:rowOff>
    </xdr:to>
    <xdr:sp macro="" textlink="">
      <xdr:nvSpPr>
        <xdr:cNvPr id="11126" name="テキスト ボックス 886"/>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88</xdr:row>
      <xdr:rowOff>25400</xdr:rowOff>
    </xdr:from>
    <xdr:to>
      <xdr:col>33</xdr:col>
      <xdr:colOff>314325</xdr:colOff>
      <xdr:row>88</xdr:row>
      <xdr:rowOff>25400</xdr:rowOff>
    </xdr:to>
    <xdr:cxnSp macro="">
      <xdr:nvCxnSpPr>
        <xdr:cNvPr id="11127"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87</xdr:row>
      <xdr:rowOff>54610</xdr:rowOff>
    </xdr:from>
    <xdr:to>
      <xdr:col>26</xdr:col>
      <xdr:colOff>427990</xdr:colOff>
      <xdr:row>88</xdr:row>
      <xdr:rowOff>141605</xdr:rowOff>
    </xdr:to>
    <xdr:sp macro="" textlink="">
      <xdr:nvSpPr>
        <xdr:cNvPr id="11128" name="テキスト ボックス 888"/>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12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11130" name="直線コネクタ 890"/>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95</xdr:row>
      <xdr:rowOff>10160</xdr:rowOff>
    </xdr:from>
    <xdr:to>
      <xdr:col>32</xdr:col>
      <xdr:colOff>487680</xdr:colOff>
      <xdr:row>96</xdr:row>
      <xdr:rowOff>97790</xdr:rowOff>
    </xdr:to>
    <xdr:sp macro="" textlink="">
      <xdr:nvSpPr>
        <xdr:cNvPr id="1113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94</xdr:row>
      <xdr:rowOff>139700</xdr:rowOff>
    </xdr:from>
    <xdr:to>
      <xdr:col>32</xdr:col>
      <xdr:colOff>276225</xdr:colOff>
      <xdr:row>94</xdr:row>
      <xdr:rowOff>139700</xdr:rowOff>
    </xdr:to>
    <xdr:cxnSp macro="">
      <xdr:nvCxnSpPr>
        <xdr:cNvPr id="11132"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93</xdr:row>
      <xdr:rowOff>10160</xdr:rowOff>
    </xdr:from>
    <xdr:to>
      <xdr:col>32</xdr:col>
      <xdr:colOff>487680</xdr:colOff>
      <xdr:row>94</xdr:row>
      <xdr:rowOff>97790</xdr:rowOff>
    </xdr:to>
    <xdr:sp macro="" textlink="">
      <xdr:nvSpPr>
        <xdr:cNvPr id="1113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94</xdr:row>
      <xdr:rowOff>139700</xdr:rowOff>
    </xdr:from>
    <xdr:to>
      <xdr:col>32</xdr:col>
      <xdr:colOff>276225</xdr:colOff>
      <xdr:row>94</xdr:row>
      <xdr:rowOff>139700</xdr:rowOff>
    </xdr:to>
    <xdr:cxnSp macro="">
      <xdr:nvCxnSpPr>
        <xdr:cNvPr id="11134"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11135"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94</xdr:row>
      <xdr:rowOff>67310</xdr:rowOff>
    </xdr:from>
    <xdr:to>
      <xdr:col>32</xdr:col>
      <xdr:colOff>487680</xdr:colOff>
      <xdr:row>95</xdr:row>
      <xdr:rowOff>154940</xdr:rowOff>
    </xdr:to>
    <xdr:sp macro="" textlink="">
      <xdr:nvSpPr>
        <xdr:cNvPr id="1113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94</xdr:row>
      <xdr:rowOff>88900</xdr:rowOff>
    </xdr:from>
    <xdr:to>
      <xdr:col>32</xdr:col>
      <xdr:colOff>238125</xdr:colOff>
      <xdr:row>95</xdr:row>
      <xdr:rowOff>19050</xdr:rowOff>
    </xdr:to>
    <xdr:sp macro="" textlink="">
      <xdr:nvSpPr>
        <xdr:cNvPr id="11137"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11138"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11139"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95</xdr:row>
      <xdr:rowOff>10160</xdr:rowOff>
    </xdr:from>
    <xdr:to>
      <xdr:col>31</xdr:col>
      <xdr:colOff>159385</xdr:colOff>
      <xdr:row>96</xdr:row>
      <xdr:rowOff>97790</xdr:rowOff>
    </xdr:to>
    <xdr:sp macro="" textlink="">
      <xdr:nvSpPr>
        <xdr:cNvPr id="11140" name="テキスト ボックス 900"/>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94</xdr:row>
      <xdr:rowOff>139700</xdr:rowOff>
    </xdr:from>
    <xdr:to>
      <xdr:col>29</xdr:col>
      <xdr:colOff>517525</xdr:colOff>
      <xdr:row>94</xdr:row>
      <xdr:rowOff>139700</xdr:rowOff>
    </xdr:to>
    <xdr:cxnSp macro="">
      <xdr:nvCxnSpPr>
        <xdr:cNvPr id="11141"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1142"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95</xdr:row>
      <xdr:rowOff>10160</xdr:rowOff>
    </xdr:from>
    <xdr:to>
      <xdr:col>29</xdr:col>
      <xdr:colOff>641985</xdr:colOff>
      <xdr:row>96</xdr:row>
      <xdr:rowOff>97790</xdr:rowOff>
    </xdr:to>
    <xdr:sp macro="" textlink="">
      <xdr:nvSpPr>
        <xdr:cNvPr id="11143" name="テキスト ボックス 903"/>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94</xdr:row>
      <xdr:rowOff>139700</xdr:rowOff>
    </xdr:from>
    <xdr:to>
      <xdr:col>28</xdr:col>
      <xdr:colOff>314325</xdr:colOff>
      <xdr:row>94</xdr:row>
      <xdr:rowOff>139700</xdr:rowOff>
    </xdr:to>
    <xdr:cxnSp macro="">
      <xdr:nvCxnSpPr>
        <xdr:cNvPr id="11144"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1145"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95</xdr:row>
      <xdr:rowOff>10160</xdr:rowOff>
    </xdr:from>
    <xdr:to>
      <xdr:col>28</xdr:col>
      <xdr:colOff>438785</xdr:colOff>
      <xdr:row>96</xdr:row>
      <xdr:rowOff>97790</xdr:rowOff>
    </xdr:to>
    <xdr:sp macro="" textlink="">
      <xdr:nvSpPr>
        <xdr:cNvPr id="11146" name="テキスト ボックス 906"/>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60325</xdr:colOff>
      <xdr:row>94</xdr:row>
      <xdr:rowOff>88900</xdr:rowOff>
    </xdr:from>
    <xdr:to>
      <xdr:col>27</xdr:col>
      <xdr:colOff>161925</xdr:colOff>
      <xdr:row>95</xdr:row>
      <xdr:rowOff>19050</xdr:rowOff>
    </xdr:to>
    <xdr:sp macro="" textlink="">
      <xdr:nvSpPr>
        <xdr:cNvPr id="11147"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95</xdr:row>
      <xdr:rowOff>10160</xdr:rowOff>
    </xdr:from>
    <xdr:to>
      <xdr:col>27</xdr:col>
      <xdr:colOff>235585</xdr:colOff>
      <xdr:row>96</xdr:row>
      <xdr:rowOff>97790</xdr:rowOff>
    </xdr:to>
    <xdr:sp macro="" textlink="">
      <xdr:nvSpPr>
        <xdr:cNvPr id="11148" name="テキスト ボックス 908"/>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31</xdr:col>
      <xdr:colOff>682625</xdr:colOff>
      <xdr:row>101</xdr:row>
      <xdr:rowOff>80010</xdr:rowOff>
    </xdr:from>
    <xdr:to>
      <xdr:col>33</xdr:col>
      <xdr:colOff>72390</xdr:colOff>
      <xdr:row>102</xdr:row>
      <xdr:rowOff>167640</xdr:rowOff>
    </xdr:to>
    <xdr:sp macro="" textlink="">
      <xdr:nvSpPr>
        <xdr:cNvPr id="11149" name="テキスト ボックス 909"/>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101</xdr:row>
      <xdr:rowOff>80010</xdr:rowOff>
    </xdr:from>
    <xdr:to>
      <xdr:col>31</xdr:col>
      <xdr:colOff>606425</xdr:colOff>
      <xdr:row>102</xdr:row>
      <xdr:rowOff>167640</xdr:rowOff>
    </xdr:to>
    <xdr:sp macro="" textlink="">
      <xdr:nvSpPr>
        <xdr:cNvPr id="11150"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101</xdr:row>
      <xdr:rowOff>80010</xdr:rowOff>
    </xdr:from>
    <xdr:to>
      <xdr:col>30</xdr:col>
      <xdr:colOff>402590</xdr:colOff>
      <xdr:row>102</xdr:row>
      <xdr:rowOff>167640</xdr:rowOff>
    </xdr:to>
    <xdr:sp macro="" textlink="">
      <xdr:nvSpPr>
        <xdr:cNvPr id="11151" name="テキスト ボックス 911"/>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101</xdr:row>
      <xdr:rowOff>80010</xdr:rowOff>
    </xdr:from>
    <xdr:to>
      <xdr:col>29</xdr:col>
      <xdr:colOff>200025</xdr:colOff>
      <xdr:row>102</xdr:row>
      <xdr:rowOff>167640</xdr:rowOff>
    </xdr:to>
    <xdr:sp macro="" textlink="">
      <xdr:nvSpPr>
        <xdr:cNvPr id="11152"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101</xdr:row>
      <xdr:rowOff>80010</xdr:rowOff>
    </xdr:from>
    <xdr:to>
      <xdr:col>27</xdr:col>
      <xdr:colOff>682625</xdr:colOff>
      <xdr:row>102</xdr:row>
      <xdr:rowOff>167640</xdr:rowOff>
    </xdr:to>
    <xdr:sp macro="" textlink="">
      <xdr:nvSpPr>
        <xdr:cNvPr id="11153"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94</xdr:row>
      <xdr:rowOff>88900</xdr:rowOff>
    </xdr:from>
    <xdr:to>
      <xdr:col>32</xdr:col>
      <xdr:colOff>238125</xdr:colOff>
      <xdr:row>95</xdr:row>
      <xdr:rowOff>19050</xdr:rowOff>
    </xdr:to>
    <xdr:sp macro="" textlink="">
      <xdr:nvSpPr>
        <xdr:cNvPr id="11154"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93</xdr:row>
      <xdr:rowOff>124460</xdr:rowOff>
    </xdr:from>
    <xdr:to>
      <xdr:col>32</xdr:col>
      <xdr:colOff>487680</xdr:colOff>
      <xdr:row>95</xdr:row>
      <xdr:rowOff>40640</xdr:rowOff>
    </xdr:to>
    <xdr:sp macro="" textlink="">
      <xdr:nvSpPr>
        <xdr:cNvPr id="1115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94</xdr:row>
      <xdr:rowOff>88900</xdr:rowOff>
    </xdr:from>
    <xdr:to>
      <xdr:col>31</xdr:col>
      <xdr:colOff>85725</xdr:colOff>
      <xdr:row>95</xdr:row>
      <xdr:rowOff>19050</xdr:rowOff>
    </xdr:to>
    <xdr:sp macro="" textlink="">
      <xdr:nvSpPr>
        <xdr:cNvPr id="11156"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93</xdr:row>
      <xdr:rowOff>35560</xdr:rowOff>
    </xdr:from>
    <xdr:to>
      <xdr:col>31</xdr:col>
      <xdr:colOff>159385</xdr:colOff>
      <xdr:row>94</xdr:row>
      <xdr:rowOff>123190</xdr:rowOff>
    </xdr:to>
    <xdr:sp macro="" textlink="">
      <xdr:nvSpPr>
        <xdr:cNvPr id="11157" name="テキスト ボックス 917"/>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1158"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93</xdr:row>
      <xdr:rowOff>35560</xdr:rowOff>
    </xdr:from>
    <xdr:to>
      <xdr:col>29</xdr:col>
      <xdr:colOff>641985</xdr:colOff>
      <xdr:row>94</xdr:row>
      <xdr:rowOff>123190</xdr:rowOff>
    </xdr:to>
    <xdr:sp macro="" textlink="">
      <xdr:nvSpPr>
        <xdr:cNvPr id="11159" name="テキスト ボックス 919"/>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1160"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93</xdr:row>
      <xdr:rowOff>35560</xdr:rowOff>
    </xdr:from>
    <xdr:to>
      <xdr:col>28</xdr:col>
      <xdr:colOff>438785</xdr:colOff>
      <xdr:row>94</xdr:row>
      <xdr:rowOff>123190</xdr:rowOff>
    </xdr:to>
    <xdr:sp macro="" textlink="">
      <xdr:nvSpPr>
        <xdr:cNvPr id="11161" name="テキスト ボックス 921"/>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94</xdr:row>
      <xdr:rowOff>88900</xdr:rowOff>
    </xdr:from>
    <xdr:to>
      <xdr:col>27</xdr:col>
      <xdr:colOff>161925</xdr:colOff>
      <xdr:row>95</xdr:row>
      <xdr:rowOff>19050</xdr:rowOff>
    </xdr:to>
    <xdr:sp macro="" textlink="">
      <xdr:nvSpPr>
        <xdr:cNvPr id="11162"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93</xdr:row>
      <xdr:rowOff>35560</xdr:rowOff>
    </xdr:from>
    <xdr:to>
      <xdr:col>27</xdr:col>
      <xdr:colOff>235585</xdr:colOff>
      <xdr:row>94</xdr:row>
      <xdr:rowOff>123190</xdr:rowOff>
    </xdr:to>
    <xdr:sp macro="" textlink="">
      <xdr:nvSpPr>
        <xdr:cNvPr id="11163" name="テキスト ボックス 923"/>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1164"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1165"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1166"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人件費，公債費，</a:t>
          </a:r>
          <a:r>
            <a:rPr lang="ja-JP" altLang="en-US" sz="1300" b="0" i="0" u="none" strike="noStrike" baseline="0">
              <a:solidFill>
                <a:srgbClr val="000000"/>
              </a:solidFill>
              <a:latin typeface="ＭＳ Ｐゴシック"/>
              <a:ea typeface="ＭＳ Ｐゴシック"/>
            </a:rPr>
            <a:t>繰出</a:t>
          </a:r>
          <a:r>
            <a:rPr sz="1300" b="0" i="0" u="none" strike="noStrike" baseline="0">
              <a:solidFill>
                <a:srgbClr val="000000"/>
              </a:solidFill>
              <a:latin typeface="ＭＳ Ｐゴシック"/>
              <a:ea typeface="ＭＳ Ｐゴシック"/>
            </a:rPr>
            <a:t>金は，類似団体と比較しても住民一人当たりのコストは低く抑えられている状況である。公債費が，前年度と比較するして住民一人当たり５，４４２円増えているのは，合併特例債の償還期間を短く設定したため一時的に増額となったためである。</a:t>
          </a:r>
        </a:p>
        <a:p>
          <a:pPr algn="l"/>
          <a:r>
            <a:rPr sz="1300" b="0" i="0" u="none" strike="noStrike" baseline="0">
              <a:solidFill>
                <a:srgbClr val="000000"/>
              </a:solidFill>
              <a:latin typeface="ＭＳ Ｐゴシック"/>
              <a:ea typeface="ＭＳ Ｐゴシック"/>
            </a:rPr>
            <a:t>　扶助費，維持補修費，投資及び出資金は，類似団体と比較して住民一人当たりのコストが高い状況である。扶助費が，前年度と比較して住民一人当たり４，７８９円増えているのは，障害者サービスの事業者や保育施設が増えたことにより，施設利用者が増えたことが主な要因である。</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投資及び出資金が，前年度住民一人当たり７，４８７円増えているのは，水道事業会計において，知手配水場建設に当たり，市からの出資金を増額したためである。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1265"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（6）市町村目的別歳出決算分析表（住民一人当たりのコスト）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1266"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1267"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1268"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1269"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1270"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1271"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1272"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1273"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274"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94,934</a:t>
          </a:r>
        </a:p>
        <a:p>
          <a:pPr algn="r"/>
          <a:r>
            <a:rPr sz="1100" b="1" i="0" u="none" strike="noStrike" baseline="0">
              <a:solidFill>
                <a:srgbClr val="000000"/>
              </a:solidFill>
              <a:latin typeface="ＭＳ ゴシック"/>
              <a:ea typeface="ＭＳ ゴシック"/>
            </a:rPr>
            <a:t>92,724</a:t>
          </a:r>
        </a:p>
        <a:p>
          <a:pPr algn="r"/>
          <a:r>
            <a:rPr sz="1100" b="1" i="0" u="none" strike="noStrike" baseline="0">
              <a:solidFill>
                <a:srgbClr val="000000"/>
              </a:solidFill>
              <a:latin typeface="ＭＳ ゴシック"/>
              <a:ea typeface="ＭＳ ゴシック"/>
            </a:rPr>
            <a:t>146.98</a:t>
          </a:r>
        </a:p>
        <a:p>
          <a:pPr algn="r"/>
          <a:r>
            <a:rPr sz="1100" b="1" i="0" u="none" strike="noStrike" baseline="0">
              <a:solidFill>
                <a:srgbClr val="000000"/>
              </a:solidFill>
              <a:latin typeface="ＭＳ ゴシック"/>
              <a:ea typeface="ＭＳ ゴシック"/>
            </a:rPr>
            <a:t>48,672,389</a:t>
          </a:r>
        </a:p>
        <a:p>
          <a:pPr algn="r"/>
          <a:r>
            <a:rPr sz="1100" b="1" i="0" u="none" strike="noStrike" baseline="0">
              <a:solidFill>
                <a:srgbClr val="000000"/>
              </a:solidFill>
              <a:latin typeface="ＭＳ ゴシック"/>
              <a:ea typeface="ＭＳ ゴシック"/>
            </a:rPr>
            <a:t>45,298,950</a:t>
          </a:r>
        </a:p>
        <a:p>
          <a:pPr algn="r"/>
          <a:r>
            <a:rPr sz="1100" b="1" i="0" u="none" strike="noStrike" baseline="0">
              <a:solidFill>
                <a:srgbClr val="000000"/>
              </a:solidFill>
              <a:latin typeface="ＭＳ ゴシック"/>
              <a:ea typeface="ＭＳ ゴシック"/>
            </a:rPr>
            <a:t>3,144,401</a:t>
          </a:r>
        </a:p>
        <a:p>
          <a:pPr algn="r"/>
          <a:r>
            <a:rPr sz="1100" b="1" i="0" u="none" strike="noStrike" baseline="0">
              <a:solidFill>
                <a:srgbClr val="000000"/>
              </a:solidFill>
              <a:latin typeface="ＭＳ ゴシック"/>
              <a:ea typeface="ＭＳ ゴシック"/>
            </a:rPr>
            <a:t>28,549,332</a:t>
          </a:r>
        </a:p>
        <a:p>
          <a:pPr algn="r"/>
          <a:r>
            <a:rPr sz="1100" b="1" i="0" u="none" strike="noStrike" baseline="0">
              <a:solidFill>
                <a:srgbClr val="000000"/>
              </a:solidFill>
              <a:latin typeface="ＭＳ ゴシック"/>
              <a:ea typeface="ＭＳ ゴシック"/>
            </a:rPr>
            <a:t>16,792,130</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1275"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1276"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1277"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4.5</a:t>
          </a:r>
        </a:p>
        <a:p>
          <a:pPr algn="r"/>
          <a:r>
            <a:rPr sz="1100" b="1" i="0" u="none" strike="noStrike" baseline="0">
              <a:solidFill>
                <a:srgbClr val="000000"/>
              </a:solidFill>
              <a:latin typeface="ＭＳ ゴシック"/>
              <a:ea typeface="ＭＳ ゴシック"/>
            </a:rPr>
            <a:t>25.2</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1278"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1279"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1280"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Ⅱ－０    H25  Ⅱ－０    H26  Ⅱ－０    </a:t>
          </a:r>
        </a:p>
        <a:p>
          <a:pPr algn="l"/>
          <a:r>
            <a:rPr sz="1100" b="1" i="0" u="none" strike="noStrike" baseline="0">
              <a:solidFill>
                <a:srgbClr val="000000"/>
              </a:solidFill>
              <a:latin typeface="ＭＳ ゴシック"/>
              <a:ea typeface="ＭＳ ゴシック"/>
            </a:rPr>
            <a:t>H27  Ⅱ－０    H28  Ⅱ－０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1281"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1282"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11283"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11284"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11285"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11286"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11287"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11288"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11289"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11290"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11291"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1292"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1293"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1294"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1295"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1296"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1297"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1298"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1299"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2,704</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1300"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1301"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3,061</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02"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1303"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1304"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40</xdr:row>
      <xdr:rowOff>111760</xdr:rowOff>
    </xdr:from>
    <xdr:to>
      <xdr:col>1</xdr:col>
      <xdr:colOff>66675</xdr:colOff>
      <xdr:row>42</xdr:row>
      <xdr:rowOff>27305</xdr:rowOff>
    </xdr:to>
    <xdr:sp macro="" textlink="">
      <xdr:nvSpPr>
        <xdr:cNvPr id="11305"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66675</xdr:colOff>
      <xdr:row>38</xdr:row>
      <xdr:rowOff>139700</xdr:rowOff>
    </xdr:from>
    <xdr:to>
      <xdr:col>7</xdr:col>
      <xdr:colOff>638175</xdr:colOff>
      <xdr:row>38</xdr:row>
      <xdr:rowOff>139700</xdr:rowOff>
    </xdr:to>
    <xdr:cxnSp macro="">
      <xdr:nvCxnSpPr>
        <xdr:cNvPr id="11306"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37</xdr:row>
      <xdr:rowOff>168910</xdr:rowOff>
    </xdr:from>
    <xdr:to>
      <xdr:col>1</xdr:col>
      <xdr:colOff>66675</xdr:colOff>
      <xdr:row>39</xdr:row>
      <xdr:rowOff>84455</xdr:rowOff>
    </xdr:to>
    <xdr:sp macro="" textlink="">
      <xdr:nvSpPr>
        <xdr:cNvPr id="11307" name="テキスト ボックス 43"/>
        <xdr:cNvSpPr txBox="1"/>
      </xdr:nvSpPr>
      <xdr:spPr>
        <a:xfrm>
          <a:off x="294005" y="65125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xdr:col>
      <xdr:colOff>66675</xdr:colOff>
      <xdr:row>36</xdr:row>
      <xdr:rowOff>25400</xdr:rowOff>
    </xdr:from>
    <xdr:to>
      <xdr:col>7</xdr:col>
      <xdr:colOff>638175</xdr:colOff>
      <xdr:row>36</xdr:row>
      <xdr:rowOff>25400</xdr:rowOff>
    </xdr:to>
    <xdr:cxnSp macro="">
      <xdr:nvCxnSpPr>
        <xdr:cNvPr id="11308"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35</xdr:row>
      <xdr:rowOff>54610</xdr:rowOff>
    </xdr:from>
    <xdr:to>
      <xdr:col>1</xdr:col>
      <xdr:colOff>66675</xdr:colOff>
      <xdr:row>36</xdr:row>
      <xdr:rowOff>141605</xdr:rowOff>
    </xdr:to>
    <xdr:sp macro="" textlink="">
      <xdr:nvSpPr>
        <xdr:cNvPr id="11309" name="テキスト ボックス 45"/>
        <xdr:cNvSpPr txBox="1"/>
      </xdr:nvSpPr>
      <xdr:spPr>
        <a:xfrm>
          <a:off x="294005" y="60553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xdr:col>
      <xdr:colOff>66675</xdr:colOff>
      <xdr:row>33</xdr:row>
      <xdr:rowOff>82550</xdr:rowOff>
    </xdr:from>
    <xdr:to>
      <xdr:col>7</xdr:col>
      <xdr:colOff>638175</xdr:colOff>
      <xdr:row>33</xdr:row>
      <xdr:rowOff>82550</xdr:rowOff>
    </xdr:to>
    <xdr:cxnSp macro="">
      <xdr:nvCxnSpPr>
        <xdr:cNvPr id="11310"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32</xdr:row>
      <xdr:rowOff>111760</xdr:rowOff>
    </xdr:from>
    <xdr:to>
      <xdr:col>1</xdr:col>
      <xdr:colOff>66675</xdr:colOff>
      <xdr:row>34</xdr:row>
      <xdr:rowOff>27305</xdr:rowOff>
    </xdr:to>
    <xdr:sp macro="" textlink="">
      <xdr:nvSpPr>
        <xdr:cNvPr id="11311" name="テキスト ボックス 47"/>
        <xdr:cNvSpPr txBox="1"/>
      </xdr:nvSpPr>
      <xdr:spPr>
        <a:xfrm>
          <a:off x="294005" y="55981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1</xdr:col>
      <xdr:colOff>66675</xdr:colOff>
      <xdr:row>30</xdr:row>
      <xdr:rowOff>139700</xdr:rowOff>
    </xdr:from>
    <xdr:to>
      <xdr:col>7</xdr:col>
      <xdr:colOff>638175</xdr:colOff>
      <xdr:row>30</xdr:row>
      <xdr:rowOff>139700</xdr:rowOff>
    </xdr:to>
    <xdr:cxnSp macro="">
      <xdr:nvCxnSpPr>
        <xdr:cNvPr id="11312"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29</xdr:row>
      <xdr:rowOff>168910</xdr:rowOff>
    </xdr:from>
    <xdr:to>
      <xdr:col>1</xdr:col>
      <xdr:colOff>66675</xdr:colOff>
      <xdr:row>31</xdr:row>
      <xdr:rowOff>84455</xdr:rowOff>
    </xdr:to>
    <xdr:sp macro="" textlink="">
      <xdr:nvSpPr>
        <xdr:cNvPr id="11313" name="テキスト ボックス 49"/>
        <xdr:cNvSpPr txBox="1"/>
      </xdr:nvSpPr>
      <xdr:spPr>
        <a:xfrm>
          <a:off x="294005" y="51409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1314"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27</xdr:row>
      <xdr:rowOff>54610</xdr:rowOff>
    </xdr:from>
    <xdr:to>
      <xdr:col>1</xdr:col>
      <xdr:colOff>66675</xdr:colOff>
      <xdr:row>28</xdr:row>
      <xdr:rowOff>141605</xdr:rowOff>
    </xdr:to>
    <xdr:sp macro="" textlink="">
      <xdr:nvSpPr>
        <xdr:cNvPr id="11315" name="テキスト ボックス 51"/>
        <xdr:cNvSpPr txBox="1"/>
      </xdr:nvSpPr>
      <xdr:spPr>
        <a:xfrm>
          <a:off x="294005" y="4683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1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32</xdr:row>
      <xdr:rowOff>19050</xdr:rowOff>
    </xdr:from>
    <xdr:to>
      <xdr:col>6</xdr:col>
      <xdr:colOff>510540</xdr:colOff>
      <xdr:row>37</xdr:row>
      <xdr:rowOff>27940</xdr:rowOff>
    </xdr:to>
    <xdr:cxnSp macro="">
      <xdr:nvCxnSpPr>
        <xdr:cNvPr id="11317" name="直線コネクタ 53"/>
        <xdr:cNvCxnSpPr/>
      </xdr:nvCxnSpPr>
      <xdr:spPr>
        <a:xfrm flipV="1">
          <a:off x="4633595" y="5505450"/>
          <a:ext cx="1270" cy="866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37</xdr:row>
      <xdr:rowOff>31750</xdr:rowOff>
    </xdr:from>
    <xdr:to>
      <xdr:col>7</xdr:col>
      <xdr:colOff>345440</xdr:colOff>
      <xdr:row>38</xdr:row>
      <xdr:rowOff>118745</xdr:rowOff>
    </xdr:to>
    <xdr:sp macro="" textlink="">
      <xdr:nvSpPr>
        <xdr:cNvPr id="11318" name="議会費最小値テキスト"/>
        <xdr:cNvSpPr txBox="1"/>
      </xdr:nvSpPr>
      <xdr:spPr>
        <a:xfrm>
          <a:off x="4686300" y="6375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2,619</a:t>
          </a:r>
        </a:p>
      </xdr:txBody>
    </xdr:sp>
    <xdr:clientData/>
  </xdr:twoCellAnchor>
  <xdr:twoCellAnchor>
    <xdr:from>
      <xdr:col>6</xdr:col>
      <xdr:colOff>422275</xdr:colOff>
      <xdr:row>37</xdr:row>
      <xdr:rowOff>27940</xdr:rowOff>
    </xdr:from>
    <xdr:to>
      <xdr:col>6</xdr:col>
      <xdr:colOff>600075</xdr:colOff>
      <xdr:row>37</xdr:row>
      <xdr:rowOff>27940</xdr:rowOff>
    </xdr:to>
    <xdr:cxnSp macro="">
      <xdr:nvCxnSpPr>
        <xdr:cNvPr id="11319" name="直線コネクタ 55"/>
        <xdr:cNvCxnSpPr/>
      </xdr:nvCxnSpPr>
      <xdr:spPr>
        <a:xfrm>
          <a:off x="4546600" y="637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30</xdr:row>
      <xdr:rowOff>137160</xdr:rowOff>
    </xdr:from>
    <xdr:to>
      <xdr:col>7</xdr:col>
      <xdr:colOff>345440</xdr:colOff>
      <xdr:row>32</xdr:row>
      <xdr:rowOff>53340</xdr:rowOff>
    </xdr:to>
    <xdr:sp macro="" textlink="">
      <xdr:nvSpPr>
        <xdr:cNvPr id="11320" name="議会費最大値テキスト"/>
        <xdr:cNvSpPr txBox="1"/>
      </xdr:nvSpPr>
      <xdr:spPr>
        <a:xfrm>
          <a:off x="4686300" y="5280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4,514</a:t>
          </a:r>
        </a:p>
      </xdr:txBody>
    </xdr:sp>
    <xdr:clientData/>
  </xdr:twoCellAnchor>
  <xdr:twoCellAnchor>
    <xdr:from>
      <xdr:col>6</xdr:col>
      <xdr:colOff>422275</xdr:colOff>
      <xdr:row>32</xdr:row>
      <xdr:rowOff>19050</xdr:rowOff>
    </xdr:from>
    <xdr:to>
      <xdr:col>6</xdr:col>
      <xdr:colOff>600075</xdr:colOff>
      <xdr:row>32</xdr:row>
      <xdr:rowOff>19050</xdr:rowOff>
    </xdr:to>
    <xdr:cxnSp macro="">
      <xdr:nvCxnSpPr>
        <xdr:cNvPr id="11321" name="直線コネクタ 57"/>
        <xdr:cNvCxnSpPr/>
      </xdr:nvCxnSpPr>
      <xdr:spPr>
        <a:xfrm>
          <a:off x="4546600" y="550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27940</xdr:rowOff>
    </xdr:from>
    <xdr:to>
      <xdr:col>6</xdr:col>
      <xdr:colOff>511810</xdr:colOff>
      <xdr:row>37</xdr:row>
      <xdr:rowOff>81915</xdr:rowOff>
    </xdr:to>
    <xdr:cxnSp macro="">
      <xdr:nvCxnSpPr>
        <xdr:cNvPr id="11322" name="直線コネクタ 58"/>
        <xdr:cNvCxnSpPr/>
      </xdr:nvCxnSpPr>
      <xdr:spPr>
        <a:xfrm flipV="1">
          <a:off x="3797300" y="6371590"/>
          <a:ext cx="83883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33</xdr:row>
      <xdr:rowOff>64770</xdr:rowOff>
    </xdr:from>
    <xdr:to>
      <xdr:col>7</xdr:col>
      <xdr:colOff>345440</xdr:colOff>
      <xdr:row>34</xdr:row>
      <xdr:rowOff>151765</xdr:rowOff>
    </xdr:to>
    <xdr:sp macro="" textlink="">
      <xdr:nvSpPr>
        <xdr:cNvPr id="11323" name="議会費平均値テキスト"/>
        <xdr:cNvSpPr txBox="1"/>
      </xdr:nvSpPr>
      <xdr:spPr>
        <a:xfrm>
          <a:off x="4686300" y="57226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3,603</a:t>
          </a:r>
        </a:p>
      </xdr:txBody>
    </xdr:sp>
    <xdr:clientData/>
  </xdr:twoCellAnchor>
  <xdr:twoCellAnchor>
    <xdr:from>
      <xdr:col>6</xdr:col>
      <xdr:colOff>460375</xdr:colOff>
      <xdr:row>34</xdr:row>
      <xdr:rowOff>41910</xdr:rowOff>
    </xdr:from>
    <xdr:to>
      <xdr:col>6</xdr:col>
      <xdr:colOff>561975</xdr:colOff>
      <xdr:row>34</xdr:row>
      <xdr:rowOff>143510</xdr:rowOff>
    </xdr:to>
    <xdr:sp macro="" textlink="">
      <xdr:nvSpPr>
        <xdr:cNvPr id="11324" name="フローチャート : 判断 60"/>
        <xdr:cNvSpPr/>
      </xdr:nvSpPr>
      <xdr:spPr>
        <a:xfrm>
          <a:off x="45847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37</xdr:row>
      <xdr:rowOff>71755</xdr:rowOff>
    </xdr:from>
    <xdr:to>
      <xdr:col>5</xdr:col>
      <xdr:colOff>358775</xdr:colOff>
      <xdr:row>37</xdr:row>
      <xdr:rowOff>81915</xdr:rowOff>
    </xdr:to>
    <xdr:cxnSp macro="">
      <xdr:nvCxnSpPr>
        <xdr:cNvPr id="11325" name="直線コネクタ 61"/>
        <xdr:cNvCxnSpPr/>
      </xdr:nvCxnSpPr>
      <xdr:spPr>
        <a:xfrm>
          <a:off x="2908300" y="64154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118745</xdr:rowOff>
    </xdr:from>
    <xdr:to>
      <xdr:col>5</xdr:col>
      <xdr:colOff>409575</xdr:colOff>
      <xdr:row>34</xdr:row>
      <xdr:rowOff>48895</xdr:rowOff>
    </xdr:to>
    <xdr:sp macro="" textlink="">
      <xdr:nvSpPr>
        <xdr:cNvPr id="11326" name="フローチャート : 判断 62"/>
        <xdr:cNvSpPr/>
      </xdr:nvSpPr>
      <xdr:spPr>
        <a:xfrm>
          <a:off x="3746500" y="57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32</xdr:row>
      <xdr:rowOff>65405</xdr:rowOff>
    </xdr:from>
    <xdr:to>
      <xdr:col>5</xdr:col>
      <xdr:colOff>593725</xdr:colOff>
      <xdr:row>33</xdr:row>
      <xdr:rowOff>152400</xdr:rowOff>
    </xdr:to>
    <xdr:sp macro="" textlink="">
      <xdr:nvSpPr>
        <xdr:cNvPr id="11327" name="テキスト ボックス 63"/>
        <xdr:cNvSpPr txBox="1"/>
      </xdr:nvSpPr>
      <xdr:spPr>
        <a:xfrm>
          <a:off x="3562350" y="5551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3,810</a:t>
          </a:r>
        </a:p>
      </xdr:txBody>
    </xdr:sp>
    <xdr:clientData/>
  </xdr:twoCellAnchor>
  <xdr:twoCellAnchor>
    <xdr:from>
      <xdr:col>2</xdr:col>
      <xdr:colOff>638175</xdr:colOff>
      <xdr:row>37</xdr:row>
      <xdr:rowOff>71755</xdr:rowOff>
    </xdr:from>
    <xdr:to>
      <xdr:col>4</xdr:col>
      <xdr:colOff>155575</xdr:colOff>
      <xdr:row>37</xdr:row>
      <xdr:rowOff>127000</xdr:rowOff>
    </xdr:to>
    <xdr:cxnSp macro="">
      <xdr:nvCxnSpPr>
        <xdr:cNvPr id="11328" name="直線コネクタ 64"/>
        <xdr:cNvCxnSpPr/>
      </xdr:nvCxnSpPr>
      <xdr:spPr>
        <a:xfrm flipV="1">
          <a:off x="2019300" y="64154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36195</xdr:rowOff>
    </xdr:from>
    <xdr:to>
      <xdr:col>4</xdr:col>
      <xdr:colOff>206375</xdr:colOff>
      <xdr:row>34</xdr:row>
      <xdr:rowOff>137795</xdr:rowOff>
    </xdr:to>
    <xdr:sp macro="" textlink="">
      <xdr:nvSpPr>
        <xdr:cNvPr id="11329" name="フローチャート : 判断 65"/>
        <xdr:cNvSpPr/>
      </xdr:nvSpPr>
      <xdr:spPr>
        <a:xfrm>
          <a:off x="28575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32</xdr:row>
      <xdr:rowOff>154940</xdr:rowOff>
    </xdr:from>
    <xdr:to>
      <xdr:col>4</xdr:col>
      <xdr:colOff>390525</xdr:colOff>
      <xdr:row>34</xdr:row>
      <xdr:rowOff>70485</xdr:rowOff>
    </xdr:to>
    <xdr:sp macro="" textlink="">
      <xdr:nvSpPr>
        <xdr:cNvPr id="11330" name="テキスト ボックス 66"/>
        <xdr:cNvSpPr txBox="1"/>
      </xdr:nvSpPr>
      <xdr:spPr>
        <a:xfrm>
          <a:off x="2673350" y="5641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3,615</a:t>
          </a:r>
        </a:p>
      </xdr:txBody>
    </xdr:sp>
    <xdr:clientData/>
  </xdr:twoCellAnchor>
  <xdr:twoCellAnchor>
    <xdr:from>
      <xdr:col>1</xdr:col>
      <xdr:colOff>434975</xdr:colOff>
      <xdr:row>37</xdr:row>
      <xdr:rowOff>92075</xdr:rowOff>
    </xdr:from>
    <xdr:to>
      <xdr:col>2</xdr:col>
      <xdr:colOff>638175</xdr:colOff>
      <xdr:row>37</xdr:row>
      <xdr:rowOff>127000</xdr:rowOff>
    </xdr:to>
    <xdr:cxnSp macro="">
      <xdr:nvCxnSpPr>
        <xdr:cNvPr id="11331" name="直線コネクタ 67"/>
        <xdr:cNvCxnSpPr/>
      </xdr:nvCxnSpPr>
      <xdr:spPr>
        <a:xfrm>
          <a:off x="1130300" y="64357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61595</xdr:rowOff>
    </xdr:from>
    <xdr:to>
      <xdr:col>3</xdr:col>
      <xdr:colOff>3175</xdr:colOff>
      <xdr:row>34</xdr:row>
      <xdr:rowOff>163195</xdr:rowOff>
    </xdr:to>
    <xdr:sp macro="" textlink="">
      <xdr:nvSpPr>
        <xdr:cNvPr id="11332" name="フローチャート : 判断 68"/>
        <xdr:cNvSpPr/>
      </xdr:nvSpPr>
      <xdr:spPr>
        <a:xfrm>
          <a:off x="1968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33</xdr:row>
      <xdr:rowOff>8255</xdr:rowOff>
    </xdr:from>
    <xdr:to>
      <xdr:col>3</xdr:col>
      <xdr:colOff>186055</xdr:colOff>
      <xdr:row>34</xdr:row>
      <xdr:rowOff>95250</xdr:rowOff>
    </xdr:to>
    <xdr:sp macro="" textlink="">
      <xdr:nvSpPr>
        <xdr:cNvPr id="11333" name="テキスト ボックス 69"/>
        <xdr:cNvSpPr txBox="1"/>
      </xdr:nvSpPr>
      <xdr:spPr>
        <a:xfrm>
          <a:off x="1783715" y="5666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3,560</a:t>
          </a:r>
        </a:p>
      </xdr:txBody>
    </xdr:sp>
    <xdr:clientData/>
  </xdr:twoCellAnchor>
  <xdr:twoCellAnchor>
    <xdr:from>
      <xdr:col>1</xdr:col>
      <xdr:colOff>384175</xdr:colOff>
      <xdr:row>34</xdr:row>
      <xdr:rowOff>11430</xdr:rowOff>
    </xdr:from>
    <xdr:to>
      <xdr:col>1</xdr:col>
      <xdr:colOff>485775</xdr:colOff>
      <xdr:row>34</xdr:row>
      <xdr:rowOff>113030</xdr:rowOff>
    </xdr:to>
    <xdr:sp macro="" textlink="">
      <xdr:nvSpPr>
        <xdr:cNvPr id="11334" name="フローチャート : 判断 70"/>
        <xdr:cNvSpPr/>
      </xdr:nvSpPr>
      <xdr:spPr>
        <a:xfrm>
          <a:off x="1079500" y="584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32</xdr:row>
      <xdr:rowOff>129540</xdr:rowOff>
    </xdr:from>
    <xdr:to>
      <xdr:col>1</xdr:col>
      <xdr:colOff>669290</xdr:colOff>
      <xdr:row>34</xdr:row>
      <xdr:rowOff>45720</xdr:rowOff>
    </xdr:to>
    <xdr:sp macro="" textlink="">
      <xdr:nvSpPr>
        <xdr:cNvPr id="11335" name="テキスト ボックス 71"/>
        <xdr:cNvSpPr txBox="1"/>
      </xdr:nvSpPr>
      <xdr:spPr>
        <a:xfrm>
          <a:off x="895350" y="5615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3,669</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1336" name="テキスト ボックス 72"/>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1337" name="テキスト ボックス 73"/>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1338"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1339"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1340"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36</xdr:row>
      <xdr:rowOff>148590</xdr:rowOff>
    </xdr:from>
    <xdr:to>
      <xdr:col>6</xdr:col>
      <xdr:colOff>561975</xdr:colOff>
      <xdr:row>37</xdr:row>
      <xdr:rowOff>78740</xdr:rowOff>
    </xdr:to>
    <xdr:sp macro="" textlink="">
      <xdr:nvSpPr>
        <xdr:cNvPr id="11341" name="円/楕円 77"/>
        <xdr:cNvSpPr/>
      </xdr:nvSpPr>
      <xdr:spPr>
        <a:xfrm>
          <a:off x="45847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36</xdr:row>
      <xdr:rowOff>63500</xdr:rowOff>
    </xdr:from>
    <xdr:to>
      <xdr:col>7</xdr:col>
      <xdr:colOff>345440</xdr:colOff>
      <xdr:row>37</xdr:row>
      <xdr:rowOff>150495</xdr:rowOff>
    </xdr:to>
    <xdr:sp macro="" textlink="">
      <xdr:nvSpPr>
        <xdr:cNvPr id="11342" name="議会費該当値テキスト"/>
        <xdr:cNvSpPr txBox="1"/>
      </xdr:nvSpPr>
      <xdr:spPr>
        <a:xfrm>
          <a:off x="4686300" y="6235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2,619</a:t>
          </a:r>
        </a:p>
      </xdr:txBody>
    </xdr:sp>
    <xdr:clientData/>
  </xdr:twoCellAnchor>
  <xdr:twoCellAnchor>
    <xdr:from>
      <xdr:col>5</xdr:col>
      <xdr:colOff>307975</xdr:colOff>
      <xdr:row>37</xdr:row>
      <xdr:rowOff>31115</xdr:rowOff>
    </xdr:from>
    <xdr:to>
      <xdr:col>5</xdr:col>
      <xdr:colOff>409575</xdr:colOff>
      <xdr:row>37</xdr:row>
      <xdr:rowOff>132715</xdr:rowOff>
    </xdr:to>
    <xdr:sp macro="" textlink="">
      <xdr:nvSpPr>
        <xdr:cNvPr id="11343" name="円/楕円 79"/>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37</xdr:row>
      <xdr:rowOff>123825</xdr:rowOff>
    </xdr:from>
    <xdr:to>
      <xdr:col>5</xdr:col>
      <xdr:colOff>593725</xdr:colOff>
      <xdr:row>39</xdr:row>
      <xdr:rowOff>39370</xdr:rowOff>
    </xdr:to>
    <xdr:sp macro="" textlink="">
      <xdr:nvSpPr>
        <xdr:cNvPr id="11344" name="テキスト ボックス 80"/>
        <xdr:cNvSpPr txBox="1"/>
      </xdr:nvSpPr>
      <xdr:spPr>
        <a:xfrm>
          <a:off x="3562350" y="6467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2,501</a:t>
          </a:r>
        </a:p>
      </xdr:txBody>
    </xdr:sp>
    <xdr:clientData/>
  </xdr:twoCellAnchor>
  <xdr:twoCellAnchor>
    <xdr:from>
      <xdr:col>4</xdr:col>
      <xdr:colOff>104775</xdr:colOff>
      <xdr:row>37</xdr:row>
      <xdr:rowOff>20955</xdr:rowOff>
    </xdr:from>
    <xdr:to>
      <xdr:col>4</xdr:col>
      <xdr:colOff>206375</xdr:colOff>
      <xdr:row>37</xdr:row>
      <xdr:rowOff>122555</xdr:rowOff>
    </xdr:to>
    <xdr:sp macro="" textlink="">
      <xdr:nvSpPr>
        <xdr:cNvPr id="11345" name="円/楕円 81"/>
        <xdr:cNvSpPr/>
      </xdr:nvSpPr>
      <xdr:spPr>
        <a:xfrm>
          <a:off x="2857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37</xdr:row>
      <xdr:rowOff>113665</xdr:rowOff>
    </xdr:from>
    <xdr:to>
      <xdr:col>4</xdr:col>
      <xdr:colOff>390525</xdr:colOff>
      <xdr:row>39</xdr:row>
      <xdr:rowOff>29210</xdr:rowOff>
    </xdr:to>
    <xdr:sp macro="" textlink="">
      <xdr:nvSpPr>
        <xdr:cNvPr id="11346" name="テキスト ボックス 82"/>
        <xdr:cNvSpPr txBox="1"/>
      </xdr:nvSpPr>
      <xdr:spPr>
        <a:xfrm>
          <a:off x="2673350" y="6457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2,523</a:t>
          </a:r>
        </a:p>
      </xdr:txBody>
    </xdr:sp>
    <xdr:clientData/>
  </xdr:twoCellAnchor>
  <xdr:twoCellAnchor>
    <xdr:from>
      <xdr:col>2</xdr:col>
      <xdr:colOff>587375</xdr:colOff>
      <xdr:row>37</xdr:row>
      <xdr:rowOff>76200</xdr:rowOff>
    </xdr:from>
    <xdr:to>
      <xdr:col>3</xdr:col>
      <xdr:colOff>3175</xdr:colOff>
      <xdr:row>38</xdr:row>
      <xdr:rowOff>6350</xdr:rowOff>
    </xdr:to>
    <xdr:sp macro="" textlink="">
      <xdr:nvSpPr>
        <xdr:cNvPr id="11347" name="円/楕円 83"/>
        <xdr:cNvSpPr/>
      </xdr:nvSpPr>
      <xdr:spPr>
        <a:xfrm>
          <a:off x="1968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37</xdr:row>
      <xdr:rowOff>168910</xdr:rowOff>
    </xdr:from>
    <xdr:to>
      <xdr:col>3</xdr:col>
      <xdr:colOff>186055</xdr:colOff>
      <xdr:row>39</xdr:row>
      <xdr:rowOff>84455</xdr:rowOff>
    </xdr:to>
    <xdr:sp macro="" textlink="">
      <xdr:nvSpPr>
        <xdr:cNvPr id="11348" name="テキスト ボックス 84"/>
        <xdr:cNvSpPr txBox="1"/>
      </xdr:nvSpPr>
      <xdr:spPr>
        <a:xfrm>
          <a:off x="1783715" y="6512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2,403</a:t>
          </a:r>
        </a:p>
      </xdr:txBody>
    </xdr:sp>
    <xdr:clientData/>
  </xdr:twoCellAnchor>
  <xdr:twoCellAnchor>
    <xdr:from>
      <xdr:col>1</xdr:col>
      <xdr:colOff>384175</xdr:colOff>
      <xdr:row>37</xdr:row>
      <xdr:rowOff>41275</xdr:rowOff>
    </xdr:from>
    <xdr:to>
      <xdr:col>1</xdr:col>
      <xdr:colOff>485775</xdr:colOff>
      <xdr:row>37</xdr:row>
      <xdr:rowOff>143510</xdr:rowOff>
    </xdr:to>
    <xdr:sp macro="" textlink="">
      <xdr:nvSpPr>
        <xdr:cNvPr id="11349" name="円/楕円 85"/>
        <xdr:cNvSpPr/>
      </xdr:nvSpPr>
      <xdr:spPr>
        <a:xfrm>
          <a:off x="1079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37</xdr:row>
      <xdr:rowOff>133985</xdr:rowOff>
    </xdr:from>
    <xdr:to>
      <xdr:col>1</xdr:col>
      <xdr:colOff>669290</xdr:colOff>
      <xdr:row>39</xdr:row>
      <xdr:rowOff>49530</xdr:rowOff>
    </xdr:to>
    <xdr:sp macro="" textlink="">
      <xdr:nvSpPr>
        <xdr:cNvPr id="11350" name="テキスト ボックス 86"/>
        <xdr:cNvSpPr txBox="1"/>
      </xdr:nvSpPr>
      <xdr:spPr>
        <a:xfrm>
          <a:off x="895350" y="6477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2,479</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1351"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1352"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1353"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8/12</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1354"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1355"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51,482</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1356"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1357"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55,744</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58"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1359" name="テキスト ボックス 95"/>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1360"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60</xdr:row>
      <xdr:rowOff>111760</xdr:rowOff>
    </xdr:from>
    <xdr:to>
      <xdr:col>1</xdr:col>
      <xdr:colOff>66675</xdr:colOff>
      <xdr:row>62</xdr:row>
      <xdr:rowOff>27305</xdr:rowOff>
    </xdr:to>
    <xdr:sp macro="" textlink="">
      <xdr:nvSpPr>
        <xdr:cNvPr id="11361" name="テキスト ボックス 97"/>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66675</xdr:colOff>
      <xdr:row>59</xdr:row>
      <xdr:rowOff>44450</xdr:rowOff>
    </xdr:from>
    <xdr:to>
      <xdr:col>7</xdr:col>
      <xdr:colOff>638175</xdr:colOff>
      <xdr:row>59</xdr:row>
      <xdr:rowOff>44450</xdr:rowOff>
    </xdr:to>
    <xdr:cxnSp macro="">
      <xdr:nvCxnSpPr>
        <xdr:cNvPr id="11362"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58</xdr:row>
      <xdr:rowOff>73660</xdr:rowOff>
    </xdr:from>
    <xdr:to>
      <xdr:col>1</xdr:col>
      <xdr:colOff>66675</xdr:colOff>
      <xdr:row>59</xdr:row>
      <xdr:rowOff>161290</xdr:rowOff>
    </xdr:to>
    <xdr:sp macro="" textlink="">
      <xdr:nvSpPr>
        <xdr:cNvPr id="11363"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57</xdr:row>
      <xdr:rowOff>6350</xdr:rowOff>
    </xdr:from>
    <xdr:to>
      <xdr:col>7</xdr:col>
      <xdr:colOff>638175</xdr:colOff>
      <xdr:row>57</xdr:row>
      <xdr:rowOff>6350</xdr:rowOff>
    </xdr:to>
    <xdr:cxnSp macro="">
      <xdr:nvCxnSpPr>
        <xdr:cNvPr id="11364"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56</xdr:row>
      <xdr:rowOff>35560</xdr:rowOff>
    </xdr:from>
    <xdr:to>
      <xdr:col>1</xdr:col>
      <xdr:colOff>66675</xdr:colOff>
      <xdr:row>57</xdr:row>
      <xdr:rowOff>123190</xdr:rowOff>
    </xdr:to>
    <xdr:sp macro="" textlink="">
      <xdr:nvSpPr>
        <xdr:cNvPr id="11365"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54</xdr:row>
      <xdr:rowOff>139700</xdr:rowOff>
    </xdr:from>
    <xdr:to>
      <xdr:col>7</xdr:col>
      <xdr:colOff>638175</xdr:colOff>
      <xdr:row>54</xdr:row>
      <xdr:rowOff>139700</xdr:rowOff>
    </xdr:to>
    <xdr:cxnSp macro="">
      <xdr:nvCxnSpPr>
        <xdr:cNvPr id="11366"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53</xdr:row>
      <xdr:rowOff>168910</xdr:rowOff>
    </xdr:from>
    <xdr:to>
      <xdr:col>1</xdr:col>
      <xdr:colOff>66675</xdr:colOff>
      <xdr:row>55</xdr:row>
      <xdr:rowOff>84455</xdr:rowOff>
    </xdr:to>
    <xdr:sp macro="" textlink="">
      <xdr:nvSpPr>
        <xdr:cNvPr id="11367" name="テキスト ボックス 103"/>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66675</xdr:colOff>
      <xdr:row>52</xdr:row>
      <xdr:rowOff>101600</xdr:rowOff>
    </xdr:from>
    <xdr:to>
      <xdr:col>7</xdr:col>
      <xdr:colOff>638175</xdr:colOff>
      <xdr:row>52</xdr:row>
      <xdr:rowOff>101600</xdr:rowOff>
    </xdr:to>
    <xdr:cxnSp macro="">
      <xdr:nvCxnSpPr>
        <xdr:cNvPr id="11368"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130810</xdr:rowOff>
    </xdr:from>
    <xdr:to>
      <xdr:col>1</xdr:col>
      <xdr:colOff>66675</xdr:colOff>
      <xdr:row>53</xdr:row>
      <xdr:rowOff>46990</xdr:rowOff>
    </xdr:to>
    <xdr:sp macro="" textlink="">
      <xdr:nvSpPr>
        <xdr:cNvPr id="11369" name="テキスト ボックス 105"/>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50</xdr:row>
      <xdr:rowOff>63500</xdr:rowOff>
    </xdr:from>
    <xdr:to>
      <xdr:col>7</xdr:col>
      <xdr:colOff>638175</xdr:colOff>
      <xdr:row>50</xdr:row>
      <xdr:rowOff>63500</xdr:rowOff>
    </xdr:to>
    <xdr:cxnSp macro="">
      <xdr:nvCxnSpPr>
        <xdr:cNvPr id="11370"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92710</xdr:rowOff>
    </xdr:from>
    <xdr:to>
      <xdr:col>1</xdr:col>
      <xdr:colOff>66675</xdr:colOff>
      <xdr:row>51</xdr:row>
      <xdr:rowOff>8890</xdr:rowOff>
    </xdr:to>
    <xdr:sp macro="" textlink="">
      <xdr:nvSpPr>
        <xdr:cNvPr id="11371" name="テキスト ボックス 107"/>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1372"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1</xdr:col>
      <xdr:colOff>66675</xdr:colOff>
      <xdr:row>48</xdr:row>
      <xdr:rowOff>141605</xdr:rowOff>
    </xdr:to>
    <xdr:sp macro="" textlink="">
      <xdr:nvSpPr>
        <xdr:cNvPr id="11373" name="テキスト ボックス 109"/>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7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50</xdr:row>
      <xdr:rowOff>9525</xdr:rowOff>
    </xdr:from>
    <xdr:to>
      <xdr:col>6</xdr:col>
      <xdr:colOff>510540</xdr:colOff>
      <xdr:row>59</xdr:row>
      <xdr:rowOff>100330</xdr:rowOff>
    </xdr:to>
    <xdr:cxnSp macro="">
      <xdr:nvCxnSpPr>
        <xdr:cNvPr id="11375" name="直線コネクタ 111"/>
        <xdr:cNvCxnSpPr/>
      </xdr:nvCxnSpPr>
      <xdr:spPr>
        <a:xfrm flipV="1">
          <a:off x="4633595" y="858202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59</xdr:row>
      <xdr:rowOff>104140</xdr:rowOff>
    </xdr:from>
    <xdr:to>
      <xdr:col>7</xdr:col>
      <xdr:colOff>410210</xdr:colOff>
      <xdr:row>61</xdr:row>
      <xdr:rowOff>20320</xdr:rowOff>
    </xdr:to>
    <xdr:sp macro="" textlink="">
      <xdr:nvSpPr>
        <xdr:cNvPr id="11376" name="総務費最小値テキスト"/>
        <xdr:cNvSpPr txBox="1"/>
      </xdr:nvSpPr>
      <xdr:spPr>
        <a:xfrm>
          <a:off x="4686300" y="10219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37,061</a:t>
          </a:r>
        </a:p>
      </xdr:txBody>
    </xdr:sp>
    <xdr:clientData/>
  </xdr:twoCellAnchor>
  <xdr:twoCellAnchor>
    <xdr:from>
      <xdr:col>6</xdr:col>
      <xdr:colOff>422275</xdr:colOff>
      <xdr:row>59</xdr:row>
      <xdr:rowOff>100330</xdr:rowOff>
    </xdr:from>
    <xdr:to>
      <xdr:col>6</xdr:col>
      <xdr:colOff>600075</xdr:colOff>
      <xdr:row>59</xdr:row>
      <xdr:rowOff>100330</xdr:rowOff>
    </xdr:to>
    <xdr:cxnSp macro="">
      <xdr:nvCxnSpPr>
        <xdr:cNvPr id="11377" name="直線コネクタ 113"/>
        <xdr:cNvCxnSpPr/>
      </xdr:nvCxnSpPr>
      <xdr:spPr>
        <a:xfrm>
          <a:off x="4546600" y="1021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48</xdr:row>
      <xdr:rowOff>127635</xdr:rowOff>
    </xdr:from>
    <xdr:to>
      <xdr:col>7</xdr:col>
      <xdr:colOff>474345</xdr:colOff>
      <xdr:row>50</xdr:row>
      <xdr:rowOff>43815</xdr:rowOff>
    </xdr:to>
    <xdr:sp macro="" textlink="">
      <xdr:nvSpPr>
        <xdr:cNvPr id="11378" name="総務費最大値テキスト"/>
        <xdr:cNvSpPr txBox="1"/>
      </xdr:nvSpPr>
      <xdr:spPr>
        <a:xfrm>
          <a:off x="4686300" y="8357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122,828</a:t>
          </a:r>
        </a:p>
      </xdr:txBody>
    </xdr:sp>
    <xdr:clientData/>
  </xdr:twoCellAnchor>
  <xdr:twoCellAnchor>
    <xdr:from>
      <xdr:col>6</xdr:col>
      <xdr:colOff>422275</xdr:colOff>
      <xdr:row>50</xdr:row>
      <xdr:rowOff>9525</xdr:rowOff>
    </xdr:from>
    <xdr:to>
      <xdr:col>6</xdr:col>
      <xdr:colOff>600075</xdr:colOff>
      <xdr:row>50</xdr:row>
      <xdr:rowOff>9525</xdr:rowOff>
    </xdr:to>
    <xdr:cxnSp macro="">
      <xdr:nvCxnSpPr>
        <xdr:cNvPr id="11379" name="直線コネクタ 115"/>
        <xdr:cNvCxnSpPr/>
      </xdr:nvCxnSpPr>
      <xdr:spPr>
        <a:xfrm>
          <a:off x="4546600" y="858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146050</xdr:rowOff>
    </xdr:from>
    <xdr:to>
      <xdr:col>6</xdr:col>
      <xdr:colOff>511810</xdr:colOff>
      <xdr:row>57</xdr:row>
      <xdr:rowOff>13335</xdr:rowOff>
    </xdr:to>
    <xdr:cxnSp macro="">
      <xdr:nvCxnSpPr>
        <xdr:cNvPr id="11380" name="直線コネクタ 116"/>
        <xdr:cNvCxnSpPr/>
      </xdr:nvCxnSpPr>
      <xdr:spPr>
        <a:xfrm>
          <a:off x="3797300" y="9747250"/>
          <a:ext cx="83883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54</xdr:row>
      <xdr:rowOff>120650</xdr:rowOff>
    </xdr:from>
    <xdr:to>
      <xdr:col>7</xdr:col>
      <xdr:colOff>410210</xdr:colOff>
      <xdr:row>56</xdr:row>
      <xdr:rowOff>36195</xdr:rowOff>
    </xdr:to>
    <xdr:sp macro="" textlink="">
      <xdr:nvSpPr>
        <xdr:cNvPr id="11381" name="総務費平均値テキスト"/>
        <xdr:cNvSpPr txBox="1"/>
      </xdr:nvSpPr>
      <xdr:spPr>
        <a:xfrm>
          <a:off x="4686300" y="93789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70,536</a:t>
          </a:r>
        </a:p>
      </xdr:txBody>
    </xdr:sp>
    <xdr:clientData/>
  </xdr:twoCellAnchor>
  <xdr:twoCellAnchor>
    <xdr:from>
      <xdr:col>6</xdr:col>
      <xdr:colOff>460375</xdr:colOff>
      <xdr:row>55</xdr:row>
      <xdr:rowOff>97790</xdr:rowOff>
    </xdr:from>
    <xdr:to>
      <xdr:col>6</xdr:col>
      <xdr:colOff>561975</xdr:colOff>
      <xdr:row>56</xdr:row>
      <xdr:rowOff>27940</xdr:rowOff>
    </xdr:to>
    <xdr:sp macro="" textlink="">
      <xdr:nvSpPr>
        <xdr:cNvPr id="11382" name="フローチャート : 判断 118"/>
        <xdr:cNvSpPr/>
      </xdr:nvSpPr>
      <xdr:spPr>
        <a:xfrm>
          <a:off x="45847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53</xdr:row>
      <xdr:rowOff>66040</xdr:rowOff>
    </xdr:from>
    <xdr:to>
      <xdr:col>5</xdr:col>
      <xdr:colOff>358775</xdr:colOff>
      <xdr:row>56</xdr:row>
      <xdr:rowOff>146050</xdr:rowOff>
    </xdr:to>
    <xdr:cxnSp macro="">
      <xdr:nvCxnSpPr>
        <xdr:cNvPr id="11383" name="直線コネクタ 119"/>
        <xdr:cNvCxnSpPr/>
      </xdr:nvCxnSpPr>
      <xdr:spPr>
        <a:xfrm>
          <a:off x="2908300" y="9152890"/>
          <a:ext cx="8890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83185</xdr:rowOff>
    </xdr:from>
    <xdr:to>
      <xdr:col>5</xdr:col>
      <xdr:colOff>409575</xdr:colOff>
      <xdr:row>56</xdr:row>
      <xdr:rowOff>13335</xdr:rowOff>
    </xdr:to>
    <xdr:sp macro="" textlink="">
      <xdr:nvSpPr>
        <xdr:cNvPr id="11384" name="フローチャート : 判断 120"/>
        <xdr:cNvSpPr/>
      </xdr:nvSpPr>
      <xdr:spPr>
        <a:xfrm>
          <a:off x="3746500" y="951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54</xdr:row>
      <xdr:rowOff>29845</xdr:rowOff>
    </xdr:from>
    <xdr:to>
      <xdr:col>5</xdr:col>
      <xdr:colOff>625475</xdr:colOff>
      <xdr:row>55</xdr:row>
      <xdr:rowOff>116840</xdr:rowOff>
    </xdr:to>
    <xdr:sp macro="" textlink="">
      <xdr:nvSpPr>
        <xdr:cNvPr id="11385" name="テキスト ボックス 121"/>
        <xdr:cNvSpPr txBox="1"/>
      </xdr:nvSpPr>
      <xdr:spPr>
        <a:xfrm>
          <a:off x="3529965" y="9288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71,297</a:t>
          </a:r>
        </a:p>
      </xdr:txBody>
    </xdr:sp>
    <xdr:clientData/>
  </xdr:twoCellAnchor>
  <xdr:twoCellAnchor>
    <xdr:from>
      <xdr:col>2</xdr:col>
      <xdr:colOff>638175</xdr:colOff>
      <xdr:row>53</xdr:row>
      <xdr:rowOff>66040</xdr:rowOff>
    </xdr:from>
    <xdr:to>
      <xdr:col>4</xdr:col>
      <xdr:colOff>155575</xdr:colOff>
      <xdr:row>56</xdr:row>
      <xdr:rowOff>146685</xdr:rowOff>
    </xdr:to>
    <xdr:cxnSp macro="">
      <xdr:nvCxnSpPr>
        <xdr:cNvPr id="11386" name="直線コネクタ 122"/>
        <xdr:cNvCxnSpPr/>
      </xdr:nvCxnSpPr>
      <xdr:spPr>
        <a:xfrm flipV="1">
          <a:off x="2019300" y="9152890"/>
          <a:ext cx="889000" cy="594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67310</xdr:rowOff>
    </xdr:from>
    <xdr:to>
      <xdr:col>4</xdr:col>
      <xdr:colOff>206375</xdr:colOff>
      <xdr:row>56</xdr:row>
      <xdr:rowOff>168910</xdr:rowOff>
    </xdr:to>
    <xdr:sp macro="" textlink="">
      <xdr:nvSpPr>
        <xdr:cNvPr id="11387" name="フローチャート : 判断 123"/>
        <xdr:cNvSpPr/>
      </xdr:nvSpPr>
      <xdr:spPr>
        <a:xfrm>
          <a:off x="2857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56</xdr:row>
      <xdr:rowOff>160020</xdr:rowOff>
    </xdr:from>
    <xdr:to>
      <xdr:col>4</xdr:col>
      <xdr:colOff>422275</xdr:colOff>
      <xdr:row>58</xdr:row>
      <xdr:rowOff>76200</xdr:rowOff>
    </xdr:to>
    <xdr:sp macro="" textlink="">
      <xdr:nvSpPr>
        <xdr:cNvPr id="11388" name="テキスト ボックス 124"/>
        <xdr:cNvSpPr txBox="1"/>
      </xdr:nvSpPr>
      <xdr:spPr>
        <a:xfrm>
          <a:off x="2640965" y="9761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63,146</a:t>
          </a:r>
        </a:p>
      </xdr:txBody>
    </xdr:sp>
    <xdr:clientData/>
  </xdr:twoCellAnchor>
  <xdr:twoCellAnchor>
    <xdr:from>
      <xdr:col>1</xdr:col>
      <xdr:colOff>434975</xdr:colOff>
      <xdr:row>55</xdr:row>
      <xdr:rowOff>126365</xdr:rowOff>
    </xdr:from>
    <xdr:to>
      <xdr:col>2</xdr:col>
      <xdr:colOff>638175</xdr:colOff>
      <xdr:row>56</xdr:row>
      <xdr:rowOff>146685</xdr:rowOff>
    </xdr:to>
    <xdr:cxnSp macro="">
      <xdr:nvCxnSpPr>
        <xdr:cNvPr id="11389" name="直線コネクタ 125"/>
        <xdr:cNvCxnSpPr/>
      </xdr:nvCxnSpPr>
      <xdr:spPr>
        <a:xfrm>
          <a:off x="1130300" y="9556115"/>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8255</xdr:rowOff>
    </xdr:from>
    <xdr:to>
      <xdr:col>3</xdr:col>
      <xdr:colOff>3175</xdr:colOff>
      <xdr:row>56</xdr:row>
      <xdr:rowOff>109855</xdr:rowOff>
    </xdr:to>
    <xdr:sp macro="" textlink="">
      <xdr:nvSpPr>
        <xdr:cNvPr id="11390" name="フローチャート : 判断 126"/>
        <xdr:cNvSpPr/>
      </xdr:nvSpPr>
      <xdr:spPr>
        <a:xfrm>
          <a:off x="1968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54</xdr:row>
      <xdr:rowOff>126365</xdr:rowOff>
    </xdr:from>
    <xdr:to>
      <xdr:col>3</xdr:col>
      <xdr:colOff>219075</xdr:colOff>
      <xdr:row>56</xdr:row>
      <xdr:rowOff>42545</xdr:rowOff>
    </xdr:to>
    <xdr:sp macro="" textlink="">
      <xdr:nvSpPr>
        <xdr:cNvPr id="11391" name="テキスト ボックス 127"/>
        <xdr:cNvSpPr txBox="1"/>
      </xdr:nvSpPr>
      <xdr:spPr>
        <a:xfrm>
          <a:off x="1751965" y="9384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66,246</a:t>
          </a:r>
        </a:p>
      </xdr:txBody>
    </xdr:sp>
    <xdr:clientData/>
  </xdr:twoCellAnchor>
  <xdr:twoCellAnchor>
    <xdr:from>
      <xdr:col>1</xdr:col>
      <xdr:colOff>384175</xdr:colOff>
      <xdr:row>56</xdr:row>
      <xdr:rowOff>121285</xdr:rowOff>
    </xdr:from>
    <xdr:to>
      <xdr:col>1</xdr:col>
      <xdr:colOff>485775</xdr:colOff>
      <xdr:row>57</xdr:row>
      <xdr:rowOff>52070</xdr:rowOff>
    </xdr:to>
    <xdr:sp macro="" textlink="">
      <xdr:nvSpPr>
        <xdr:cNvPr id="11392" name="フローチャート : 判断 128"/>
        <xdr:cNvSpPr/>
      </xdr:nvSpPr>
      <xdr:spPr>
        <a:xfrm>
          <a:off x="1079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57</xdr:row>
      <xdr:rowOff>42545</xdr:rowOff>
    </xdr:from>
    <xdr:to>
      <xdr:col>2</xdr:col>
      <xdr:colOff>15875</xdr:colOff>
      <xdr:row>58</xdr:row>
      <xdr:rowOff>129540</xdr:rowOff>
    </xdr:to>
    <xdr:sp macro="" textlink="">
      <xdr:nvSpPr>
        <xdr:cNvPr id="11393" name="テキスト ボックス 129"/>
        <xdr:cNvSpPr txBox="1"/>
      </xdr:nvSpPr>
      <xdr:spPr>
        <a:xfrm>
          <a:off x="862965" y="9815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60,293</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1394" name="テキスト ボックス 130"/>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1395" name="テキスト ボックス 131"/>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1396"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1397"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1398"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56</xdr:row>
      <xdr:rowOff>133985</xdr:rowOff>
    </xdr:from>
    <xdr:to>
      <xdr:col>6</xdr:col>
      <xdr:colOff>561975</xdr:colOff>
      <xdr:row>57</xdr:row>
      <xdr:rowOff>64135</xdr:rowOff>
    </xdr:to>
    <xdr:sp macro="" textlink="">
      <xdr:nvSpPr>
        <xdr:cNvPr id="11399" name="円/楕円 135"/>
        <xdr:cNvSpPr/>
      </xdr:nvSpPr>
      <xdr:spPr>
        <a:xfrm>
          <a:off x="4584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56</xdr:row>
      <xdr:rowOff>112395</xdr:rowOff>
    </xdr:from>
    <xdr:to>
      <xdr:col>7</xdr:col>
      <xdr:colOff>410210</xdr:colOff>
      <xdr:row>58</xdr:row>
      <xdr:rowOff>27940</xdr:rowOff>
    </xdr:to>
    <xdr:sp macro="" textlink="">
      <xdr:nvSpPr>
        <xdr:cNvPr id="11400" name="総務費該当値テキスト"/>
        <xdr:cNvSpPr txBox="1"/>
      </xdr:nvSpPr>
      <xdr:spPr>
        <a:xfrm>
          <a:off x="4686300" y="9713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59,630</a:t>
          </a:r>
        </a:p>
      </xdr:txBody>
    </xdr:sp>
    <xdr:clientData/>
  </xdr:twoCellAnchor>
  <xdr:twoCellAnchor>
    <xdr:from>
      <xdr:col>5</xdr:col>
      <xdr:colOff>307975</xdr:colOff>
      <xdr:row>56</xdr:row>
      <xdr:rowOff>95250</xdr:rowOff>
    </xdr:from>
    <xdr:to>
      <xdr:col>5</xdr:col>
      <xdr:colOff>409575</xdr:colOff>
      <xdr:row>57</xdr:row>
      <xdr:rowOff>25400</xdr:rowOff>
    </xdr:to>
    <xdr:sp macro="" textlink="">
      <xdr:nvSpPr>
        <xdr:cNvPr id="11401" name="円/楕円 137"/>
        <xdr:cNvSpPr/>
      </xdr:nvSpPr>
      <xdr:spPr>
        <a:xfrm>
          <a:off x="37465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57</xdr:row>
      <xdr:rowOff>16510</xdr:rowOff>
    </xdr:from>
    <xdr:to>
      <xdr:col>5</xdr:col>
      <xdr:colOff>625475</xdr:colOff>
      <xdr:row>58</xdr:row>
      <xdr:rowOff>104140</xdr:rowOff>
    </xdr:to>
    <xdr:sp macro="" textlink="">
      <xdr:nvSpPr>
        <xdr:cNvPr id="11402" name="テキスト ボックス 138"/>
        <xdr:cNvSpPr txBox="1"/>
      </xdr:nvSpPr>
      <xdr:spPr>
        <a:xfrm>
          <a:off x="3529965" y="9789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61,668</a:t>
          </a:r>
        </a:p>
      </xdr:txBody>
    </xdr:sp>
    <xdr:clientData/>
  </xdr:twoCellAnchor>
  <xdr:twoCellAnchor>
    <xdr:from>
      <xdr:col>4</xdr:col>
      <xdr:colOff>104775</xdr:colOff>
      <xdr:row>53</xdr:row>
      <xdr:rowOff>15240</xdr:rowOff>
    </xdr:from>
    <xdr:to>
      <xdr:col>4</xdr:col>
      <xdr:colOff>206375</xdr:colOff>
      <xdr:row>53</xdr:row>
      <xdr:rowOff>116840</xdr:rowOff>
    </xdr:to>
    <xdr:sp macro="" textlink="">
      <xdr:nvSpPr>
        <xdr:cNvPr id="11403" name="円/楕円 139"/>
        <xdr:cNvSpPr/>
      </xdr:nvSpPr>
      <xdr:spPr>
        <a:xfrm>
          <a:off x="2857500" y="91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51</xdr:row>
      <xdr:rowOff>133350</xdr:rowOff>
    </xdr:from>
    <xdr:to>
      <xdr:col>4</xdr:col>
      <xdr:colOff>422275</xdr:colOff>
      <xdr:row>53</xdr:row>
      <xdr:rowOff>48895</xdr:rowOff>
    </xdr:to>
    <xdr:sp macro="" textlink="">
      <xdr:nvSpPr>
        <xdr:cNvPr id="11404" name="テキスト ボックス 140"/>
        <xdr:cNvSpPr txBox="1"/>
      </xdr:nvSpPr>
      <xdr:spPr>
        <a:xfrm>
          <a:off x="2640965" y="8877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92,882</a:t>
          </a:r>
        </a:p>
      </xdr:txBody>
    </xdr:sp>
    <xdr:clientData/>
  </xdr:twoCellAnchor>
  <xdr:twoCellAnchor>
    <xdr:from>
      <xdr:col>2</xdr:col>
      <xdr:colOff>587375</xdr:colOff>
      <xdr:row>56</xdr:row>
      <xdr:rowOff>95885</xdr:rowOff>
    </xdr:from>
    <xdr:to>
      <xdr:col>3</xdr:col>
      <xdr:colOff>3175</xdr:colOff>
      <xdr:row>57</xdr:row>
      <xdr:rowOff>26035</xdr:rowOff>
    </xdr:to>
    <xdr:sp macro="" textlink="">
      <xdr:nvSpPr>
        <xdr:cNvPr id="11405" name="円/楕円 141"/>
        <xdr:cNvSpPr/>
      </xdr:nvSpPr>
      <xdr:spPr>
        <a:xfrm>
          <a:off x="1968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57</xdr:row>
      <xdr:rowOff>17780</xdr:rowOff>
    </xdr:from>
    <xdr:to>
      <xdr:col>3</xdr:col>
      <xdr:colOff>219075</xdr:colOff>
      <xdr:row>58</xdr:row>
      <xdr:rowOff>104775</xdr:rowOff>
    </xdr:to>
    <xdr:sp macro="" textlink="">
      <xdr:nvSpPr>
        <xdr:cNvPr id="11406" name="テキスト ボックス 142"/>
        <xdr:cNvSpPr txBox="1"/>
      </xdr:nvSpPr>
      <xdr:spPr>
        <a:xfrm>
          <a:off x="1751965" y="9790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61,624</a:t>
          </a:r>
        </a:p>
      </xdr:txBody>
    </xdr:sp>
    <xdr:clientData/>
  </xdr:twoCellAnchor>
  <xdr:twoCellAnchor>
    <xdr:from>
      <xdr:col>1</xdr:col>
      <xdr:colOff>384175</xdr:colOff>
      <xdr:row>55</xdr:row>
      <xdr:rowOff>75565</xdr:rowOff>
    </xdr:from>
    <xdr:to>
      <xdr:col>1</xdr:col>
      <xdr:colOff>485775</xdr:colOff>
      <xdr:row>56</xdr:row>
      <xdr:rowOff>6350</xdr:rowOff>
    </xdr:to>
    <xdr:sp macro="" textlink="">
      <xdr:nvSpPr>
        <xdr:cNvPr id="11407" name="円/楕円 143"/>
        <xdr:cNvSpPr/>
      </xdr:nvSpPr>
      <xdr:spPr>
        <a:xfrm>
          <a:off x="1079500" y="9505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54</xdr:row>
      <xdr:rowOff>22225</xdr:rowOff>
    </xdr:from>
    <xdr:to>
      <xdr:col>2</xdr:col>
      <xdr:colOff>15875</xdr:colOff>
      <xdr:row>55</xdr:row>
      <xdr:rowOff>109220</xdr:rowOff>
    </xdr:to>
    <xdr:sp macro="" textlink="">
      <xdr:nvSpPr>
        <xdr:cNvPr id="11408" name="テキスト ボックス 144"/>
        <xdr:cNvSpPr txBox="1"/>
      </xdr:nvSpPr>
      <xdr:spPr>
        <a:xfrm>
          <a:off x="862965" y="9280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71,702</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1409"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1410"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1411"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4/12</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1412"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1413"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163,808</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1414"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1415"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129,740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16"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1417" name="テキスト ボックス 153"/>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1418"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80</xdr:row>
      <xdr:rowOff>111760</xdr:rowOff>
    </xdr:from>
    <xdr:to>
      <xdr:col>1</xdr:col>
      <xdr:colOff>66675</xdr:colOff>
      <xdr:row>82</xdr:row>
      <xdr:rowOff>27305</xdr:rowOff>
    </xdr:to>
    <xdr:sp macro="" textlink="">
      <xdr:nvSpPr>
        <xdr:cNvPr id="11419" name="テキスト ボックス 155"/>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78</xdr:row>
      <xdr:rowOff>139700</xdr:rowOff>
    </xdr:from>
    <xdr:to>
      <xdr:col>7</xdr:col>
      <xdr:colOff>638175</xdr:colOff>
      <xdr:row>78</xdr:row>
      <xdr:rowOff>139700</xdr:rowOff>
    </xdr:to>
    <xdr:cxnSp macro="">
      <xdr:nvCxnSpPr>
        <xdr:cNvPr id="11420"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77</xdr:row>
      <xdr:rowOff>168910</xdr:rowOff>
    </xdr:from>
    <xdr:to>
      <xdr:col>1</xdr:col>
      <xdr:colOff>66675</xdr:colOff>
      <xdr:row>79</xdr:row>
      <xdr:rowOff>84455</xdr:rowOff>
    </xdr:to>
    <xdr:sp macro="" textlink="">
      <xdr:nvSpPr>
        <xdr:cNvPr id="11421" name="テキスト ボックス 157"/>
        <xdr:cNvSpPr txBox="1"/>
      </xdr:nvSpPr>
      <xdr:spPr>
        <a:xfrm>
          <a:off x="166370" y="133705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76</xdr:row>
      <xdr:rowOff>25400</xdr:rowOff>
    </xdr:from>
    <xdr:to>
      <xdr:col>7</xdr:col>
      <xdr:colOff>638175</xdr:colOff>
      <xdr:row>76</xdr:row>
      <xdr:rowOff>25400</xdr:rowOff>
    </xdr:to>
    <xdr:cxnSp macro="">
      <xdr:nvCxnSpPr>
        <xdr:cNvPr id="11422"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75</xdr:row>
      <xdr:rowOff>54610</xdr:rowOff>
    </xdr:from>
    <xdr:to>
      <xdr:col>1</xdr:col>
      <xdr:colOff>66675</xdr:colOff>
      <xdr:row>76</xdr:row>
      <xdr:rowOff>141605</xdr:rowOff>
    </xdr:to>
    <xdr:sp macro="" textlink="">
      <xdr:nvSpPr>
        <xdr:cNvPr id="11423" name="テキスト ボックス 159"/>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73</xdr:row>
      <xdr:rowOff>82550</xdr:rowOff>
    </xdr:from>
    <xdr:to>
      <xdr:col>7</xdr:col>
      <xdr:colOff>638175</xdr:colOff>
      <xdr:row>73</xdr:row>
      <xdr:rowOff>82550</xdr:rowOff>
    </xdr:to>
    <xdr:cxnSp macro="">
      <xdr:nvCxnSpPr>
        <xdr:cNvPr id="11424"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72</xdr:row>
      <xdr:rowOff>111760</xdr:rowOff>
    </xdr:from>
    <xdr:to>
      <xdr:col>1</xdr:col>
      <xdr:colOff>66675</xdr:colOff>
      <xdr:row>74</xdr:row>
      <xdr:rowOff>27305</xdr:rowOff>
    </xdr:to>
    <xdr:sp macro="" textlink="">
      <xdr:nvSpPr>
        <xdr:cNvPr id="11425" name="テキスト ボックス 161"/>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70</xdr:row>
      <xdr:rowOff>139700</xdr:rowOff>
    </xdr:from>
    <xdr:to>
      <xdr:col>7</xdr:col>
      <xdr:colOff>638175</xdr:colOff>
      <xdr:row>70</xdr:row>
      <xdr:rowOff>139700</xdr:rowOff>
    </xdr:to>
    <xdr:cxnSp macro="">
      <xdr:nvCxnSpPr>
        <xdr:cNvPr id="11426"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69</xdr:row>
      <xdr:rowOff>168910</xdr:rowOff>
    </xdr:from>
    <xdr:to>
      <xdr:col>1</xdr:col>
      <xdr:colOff>66675</xdr:colOff>
      <xdr:row>71</xdr:row>
      <xdr:rowOff>84455</xdr:rowOff>
    </xdr:to>
    <xdr:sp macro="" textlink="">
      <xdr:nvSpPr>
        <xdr:cNvPr id="11427" name="テキスト ボックス 163"/>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1428"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67</xdr:row>
      <xdr:rowOff>54610</xdr:rowOff>
    </xdr:from>
    <xdr:to>
      <xdr:col>1</xdr:col>
      <xdr:colOff>66675</xdr:colOff>
      <xdr:row>68</xdr:row>
      <xdr:rowOff>141605</xdr:rowOff>
    </xdr:to>
    <xdr:sp macro="" textlink="">
      <xdr:nvSpPr>
        <xdr:cNvPr id="11429" name="テキスト ボックス 165"/>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3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71</xdr:row>
      <xdr:rowOff>53340</xdr:rowOff>
    </xdr:from>
    <xdr:to>
      <xdr:col>6</xdr:col>
      <xdr:colOff>510540</xdr:colOff>
      <xdr:row>78</xdr:row>
      <xdr:rowOff>37465</xdr:rowOff>
    </xdr:to>
    <xdr:cxnSp macro="">
      <xdr:nvCxnSpPr>
        <xdr:cNvPr id="11431" name="直線コネクタ 167"/>
        <xdr:cNvCxnSpPr/>
      </xdr:nvCxnSpPr>
      <xdr:spPr>
        <a:xfrm flipV="1">
          <a:off x="4633595" y="12226290"/>
          <a:ext cx="127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78</xdr:row>
      <xdr:rowOff>41275</xdr:rowOff>
    </xdr:from>
    <xdr:to>
      <xdr:col>7</xdr:col>
      <xdr:colOff>474345</xdr:colOff>
      <xdr:row>79</xdr:row>
      <xdr:rowOff>128270</xdr:rowOff>
    </xdr:to>
    <xdr:sp macro="" textlink="">
      <xdr:nvSpPr>
        <xdr:cNvPr id="11432" name="民生費最小値テキスト"/>
        <xdr:cNvSpPr txBox="1"/>
      </xdr:nvSpPr>
      <xdr:spPr>
        <a:xfrm>
          <a:off x="4686300" y="13414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122,409</a:t>
          </a:r>
        </a:p>
      </xdr:txBody>
    </xdr:sp>
    <xdr:clientData/>
  </xdr:twoCellAnchor>
  <xdr:twoCellAnchor>
    <xdr:from>
      <xdr:col>6</xdr:col>
      <xdr:colOff>422275</xdr:colOff>
      <xdr:row>78</xdr:row>
      <xdr:rowOff>37465</xdr:rowOff>
    </xdr:from>
    <xdr:to>
      <xdr:col>6</xdr:col>
      <xdr:colOff>600075</xdr:colOff>
      <xdr:row>78</xdr:row>
      <xdr:rowOff>37465</xdr:rowOff>
    </xdr:to>
    <xdr:cxnSp macro="">
      <xdr:nvCxnSpPr>
        <xdr:cNvPr id="11433" name="直線コネクタ 169"/>
        <xdr:cNvCxnSpPr/>
      </xdr:nvCxnSpPr>
      <xdr:spPr>
        <a:xfrm>
          <a:off x="4546600" y="1341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69</xdr:row>
      <xdr:rowOff>171450</xdr:rowOff>
    </xdr:from>
    <xdr:to>
      <xdr:col>7</xdr:col>
      <xdr:colOff>474345</xdr:colOff>
      <xdr:row>71</xdr:row>
      <xdr:rowOff>87630</xdr:rowOff>
    </xdr:to>
    <xdr:sp macro="" textlink="">
      <xdr:nvSpPr>
        <xdr:cNvPr id="11434" name="民生費最大値テキスト"/>
        <xdr:cNvSpPr txBox="1"/>
      </xdr:nvSpPr>
      <xdr:spPr>
        <a:xfrm>
          <a:off x="4686300" y="12001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381,440</a:t>
          </a:r>
        </a:p>
      </xdr:txBody>
    </xdr:sp>
    <xdr:clientData/>
  </xdr:twoCellAnchor>
  <xdr:twoCellAnchor>
    <xdr:from>
      <xdr:col>6</xdr:col>
      <xdr:colOff>422275</xdr:colOff>
      <xdr:row>71</xdr:row>
      <xdr:rowOff>53340</xdr:rowOff>
    </xdr:from>
    <xdr:to>
      <xdr:col>6</xdr:col>
      <xdr:colOff>600075</xdr:colOff>
      <xdr:row>71</xdr:row>
      <xdr:rowOff>53340</xdr:rowOff>
    </xdr:to>
    <xdr:cxnSp macro="">
      <xdr:nvCxnSpPr>
        <xdr:cNvPr id="11435" name="直線コネクタ 171"/>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83185</xdr:rowOff>
    </xdr:from>
    <xdr:to>
      <xdr:col>6</xdr:col>
      <xdr:colOff>511810</xdr:colOff>
      <xdr:row>77</xdr:row>
      <xdr:rowOff>132080</xdr:rowOff>
    </xdr:to>
    <xdr:cxnSp macro="">
      <xdr:nvCxnSpPr>
        <xdr:cNvPr id="11436" name="直線コネクタ 172"/>
        <xdr:cNvCxnSpPr/>
      </xdr:nvCxnSpPr>
      <xdr:spPr>
        <a:xfrm flipV="1">
          <a:off x="3797300" y="13284835"/>
          <a:ext cx="83883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76</xdr:row>
      <xdr:rowOff>22860</xdr:rowOff>
    </xdr:from>
    <xdr:to>
      <xdr:col>7</xdr:col>
      <xdr:colOff>474345</xdr:colOff>
      <xdr:row>77</xdr:row>
      <xdr:rowOff>110490</xdr:rowOff>
    </xdr:to>
    <xdr:sp macro="" textlink="">
      <xdr:nvSpPr>
        <xdr:cNvPr id="11437" name="民生費平均値テキスト"/>
        <xdr:cNvSpPr txBox="1"/>
      </xdr:nvSpPr>
      <xdr:spPr>
        <a:xfrm>
          <a:off x="4686300" y="1305306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156,964</a:t>
          </a:r>
        </a:p>
      </xdr:txBody>
    </xdr:sp>
    <xdr:clientData/>
  </xdr:twoCellAnchor>
  <xdr:twoCellAnchor>
    <xdr:from>
      <xdr:col>6</xdr:col>
      <xdr:colOff>460375</xdr:colOff>
      <xdr:row>76</xdr:row>
      <xdr:rowOff>171450</xdr:rowOff>
    </xdr:from>
    <xdr:to>
      <xdr:col>6</xdr:col>
      <xdr:colOff>561975</xdr:colOff>
      <xdr:row>77</xdr:row>
      <xdr:rowOff>101600</xdr:rowOff>
    </xdr:to>
    <xdr:sp macro="" textlink="">
      <xdr:nvSpPr>
        <xdr:cNvPr id="11438" name="フローチャート : 判断 174"/>
        <xdr:cNvSpPr/>
      </xdr:nvSpPr>
      <xdr:spPr>
        <a:xfrm>
          <a:off x="45847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77</xdr:row>
      <xdr:rowOff>132080</xdr:rowOff>
    </xdr:from>
    <xdr:to>
      <xdr:col>5</xdr:col>
      <xdr:colOff>358775</xdr:colOff>
      <xdr:row>77</xdr:row>
      <xdr:rowOff>164465</xdr:rowOff>
    </xdr:to>
    <xdr:cxnSp macro="">
      <xdr:nvCxnSpPr>
        <xdr:cNvPr id="11439" name="直線コネクタ 175"/>
        <xdr:cNvCxnSpPr/>
      </xdr:nvCxnSpPr>
      <xdr:spPr>
        <a:xfrm flipV="1">
          <a:off x="2908300" y="133337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12700</xdr:rowOff>
    </xdr:from>
    <xdr:to>
      <xdr:col>5</xdr:col>
      <xdr:colOff>409575</xdr:colOff>
      <xdr:row>77</xdr:row>
      <xdr:rowOff>114300</xdr:rowOff>
    </xdr:to>
    <xdr:sp macro="" textlink="">
      <xdr:nvSpPr>
        <xdr:cNvPr id="11440" name="フローチャート : 判断 176"/>
        <xdr:cNvSpPr/>
      </xdr:nvSpPr>
      <xdr:spPr>
        <a:xfrm>
          <a:off x="37465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75</xdr:row>
      <xdr:rowOff>130810</xdr:rowOff>
    </xdr:from>
    <xdr:to>
      <xdr:col>5</xdr:col>
      <xdr:colOff>657225</xdr:colOff>
      <xdr:row>77</xdr:row>
      <xdr:rowOff>46990</xdr:rowOff>
    </xdr:to>
    <xdr:sp macro="" textlink="">
      <xdr:nvSpPr>
        <xdr:cNvPr id="11441" name="テキスト ボックス 177"/>
        <xdr:cNvSpPr txBox="1"/>
      </xdr:nvSpPr>
      <xdr:spPr>
        <a:xfrm>
          <a:off x="3497580" y="12989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154,217</a:t>
          </a:r>
        </a:p>
      </xdr:txBody>
    </xdr:sp>
    <xdr:clientData/>
  </xdr:twoCellAnchor>
  <xdr:twoCellAnchor>
    <xdr:from>
      <xdr:col>2</xdr:col>
      <xdr:colOff>638175</xdr:colOff>
      <xdr:row>77</xdr:row>
      <xdr:rowOff>164465</xdr:rowOff>
    </xdr:from>
    <xdr:to>
      <xdr:col>4</xdr:col>
      <xdr:colOff>155575</xdr:colOff>
      <xdr:row>78</xdr:row>
      <xdr:rowOff>8255</xdr:rowOff>
    </xdr:to>
    <xdr:cxnSp macro="">
      <xdr:nvCxnSpPr>
        <xdr:cNvPr id="11442" name="直線コネクタ 178"/>
        <xdr:cNvCxnSpPr/>
      </xdr:nvCxnSpPr>
      <xdr:spPr>
        <a:xfrm flipV="1">
          <a:off x="2019300" y="133661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83820</xdr:rowOff>
    </xdr:from>
    <xdr:to>
      <xdr:col>4</xdr:col>
      <xdr:colOff>206375</xdr:colOff>
      <xdr:row>78</xdr:row>
      <xdr:rowOff>13970</xdr:rowOff>
    </xdr:to>
    <xdr:sp macro="" textlink="">
      <xdr:nvSpPr>
        <xdr:cNvPr id="11443" name="フローチャート : 判断 179"/>
        <xdr:cNvSpPr/>
      </xdr:nvSpPr>
      <xdr:spPr>
        <a:xfrm>
          <a:off x="2857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76</xdr:row>
      <xdr:rowOff>30480</xdr:rowOff>
    </xdr:from>
    <xdr:to>
      <xdr:col>4</xdr:col>
      <xdr:colOff>454660</xdr:colOff>
      <xdr:row>77</xdr:row>
      <xdr:rowOff>117475</xdr:rowOff>
    </xdr:to>
    <xdr:sp macro="" textlink="">
      <xdr:nvSpPr>
        <xdr:cNvPr id="11444" name="テキスト ボックス 180"/>
        <xdr:cNvSpPr txBox="1"/>
      </xdr:nvSpPr>
      <xdr:spPr>
        <a:xfrm>
          <a:off x="2608580" y="13060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138,583</a:t>
          </a:r>
        </a:p>
      </xdr:txBody>
    </xdr:sp>
    <xdr:clientData/>
  </xdr:twoCellAnchor>
  <xdr:twoCellAnchor>
    <xdr:from>
      <xdr:col>1</xdr:col>
      <xdr:colOff>434975</xdr:colOff>
      <xdr:row>78</xdr:row>
      <xdr:rowOff>6350</xdr:rowOff>
    </xdr:from>
    <xdr:to>
      <xdr:col>2</xdr:col>
      <xdr:colOff>638175</xdr:colOff>
      <xdr:row>78</xdr:row>
      <xdr:rowOff>8255</xdr:rowOff>
    </xdr:to>
    <xdr:cxnSp macro="">
      <xdr:nvCxnSpPr>
        <xdr:cNvPr id="11445" name="直線コネクタ 181"/>
        <xdr:cNvCxnSpPr/>
      </xdr:nvCxnSpPr>
      <xdr:spPr>
        <a:xfrm>
          <a:off x="1130300" y="13379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97790</xdr:rowOff>
    </xdr:from>
    <xdr:to>
      <xdr:col>3</xdr:col>
      <xdr:colOff>3175</xdr:colOff>
      <xdr:row>78</xdr:row>
      <xdr:rowOff>27305</xdr:rowOff>
    </xdr:to>
    <xdr:sp macro="" textlink="">
      <xdr:nvSpPr>
        <xdr:cNvPr id="11446" name="フローチャート : 判断 182"/>
        <xdr:cNvSpPr/>
      </xdr:nvSpPr>
      <xdr:spPr>
        <a:xfrm>
          <a:off x="1968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76</xdr:row>
      <xdr:rowOff>43815</xdr:rowOff>
    </xdr:from>
    <xdr:to>
      <xdr:col>3</xdr:col>
      <xdr:colOff>251460</xdr:colOff>
      <xdr:row>77</xdr:row>
      <xdr:rowOff>130810</xdr:rowOff>
    </xdr:to>
    <xdr:sp macro="" textlink="">
      <xdr:nvSpPr>
        <xdr:cNvPr id="11447" name="テキスト ボックス 183"/>
        <xdr:cNvSpPr txBox="1"/>
      </xdr:nvSpPr>
      <xdr:spPr>
        <a:xfrm>
          <a:off x="1719580" y="13074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135,655</a:t>
          </a:r>
        </a:p>
      </xdr:txBody>
    </xdr:sp>
    <xdr:clientData/>
  </xdr:twoCellAnchor>
  <xdr:twoCellAnchor>
    <xdr:from>
      <xdr:col>1</xdr:col>
      <xdr:colOff>384175</xdr:colOff>
      <xdr:row>77</xdr:row>
      <xdr:rowOff>114935</xdr:rowOff>
    </xdr:from>
    <xdr:to>
      <xdr:col>1</xdr:col>
      <xdr:colOff>485775</xdr:colOff>
      <xdr:row>78</xdr:row>
      <xdr:rowOff>45085</xdr:rowOff>
    </xdr:to>
    <xdr:sp macro="" textlink="">
      <xdr:nvSpPr>
        <xdr:cNvPr id="11448" name="フローチャート : 判断 184"/>
        <xdr:cNvSpPr/>
      </xdr:nvSpPr>
      <xdr:spPr>
        <a:xfrm>
          <a:off x="1079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76</xdr:row>
      <xdr:rowOff>61595</xdr:rowOff>
    </xdr:from>
    <xdr:to>
      <xdr:col>2</xdr:col>
      <xdr:colOff>48260</xdr:colOff>
      <xdr:row>77</xdr:row>
      <xdr:rowOff>149225</xdr:rowOff>
    </xdr:to>
    <xdr:sp macro="" textlink="">
      <xdr:nvSpPr>
        <xdr:cNvPr id="11449" name="テキスト ボックス 185"/>
        <xdr:cNvSpPr txBox="1"/>
      </xdr:nvSpPr>
      <xdr:spPr>
        <a:xfrm>
          <a:off x="830580" y="13091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131,741</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1450" name="テキスト ボックス 186"/>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1451" name="テキスト ボックス 187"/>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1452"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1453"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1454"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77</xdr:row>
      <xdr:rowOff>32385</xdr:rowOff>
    </xdr:from>
    <xdr:to>
      <xdr:col>6</xdr:col>
      <xdr:colOff>561975</xdr:colOff>
      <xdr:row>77</xdr:row>
      <xdr:rowOff>133985</xdr:rowOff>
    </xdr:to>
    <xdr:sp macro="" textlink="">
      <xdr:nvSpPr>
        <xdr:cNvPr id="11455" name="円/楕円 191"/>
        <xdr:cNvSpPr/>
      </xdr:nvSpPr>
      <xdr:spPr>
        <a:xfrm>
          <a:off x="45847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76</xdr:row>
      <xdr:rowOff>149860</xdr:rowOff>
    </xdr:from>
    <xdr:to>
      <xdr:col>7</xdr:col>
      <xdr:colOff>474345</xdr:colOff>
      <xdr:row>78</xdr:row>
      <xdr:rowOff>66040</xdr:rowOff>
    </xdr:to>
    <xdr:sp macro="" textlink="">
      <xdr:nvSpPr>
        <xdr:cNvPr id="11456" name="民生費該当値テキスト"/>
        <xdr:cNvSpPr txBox="1"/>
      </xdr:nvSpPr>
      <xdr:spPr>
        <a:xfrm>
          <a:off x="4686300" y="13180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149,915</a:t>
          </a:r>
        </a:p>
      </xdr:txBody>
    </xdr:sp>
    <xdr:clientData/>
  </xdr:twoCellAnchor>
  <xdr:twoCellAnchor>
    <xdr:from>
      <xdr:col>5</xdr:col>
      <xdr:colOff>307975</xdr:colOff>
      <xdr:row>77</xdr:row>
      <xdr:rowOff>81280</xdr:rowOff>
    </xdr:from>
    <xdr:to>
      <xdr:col>5</xdr:col>
      <xdr:colOff>409575</xdr:colOff>
      <xdr:row>78</xdr:row>
      <xdr:rowOff>11430</xdr:rowOff>
    </xdr:to>
    <xdr:sp macro="" textlink="">
      <xdr:nvSpPr>
        <xdr:cNvPr id="11457" name="円/楕円 193"/>
        <xdr:cNvSpPr/>
      </xdr:nvSpPr>
      <xdr:spPr>
        <a:xfrm>
          <a:off x="3746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78</xdr:row>
      <xdr:rowOff>2540</xdr:rowOff>
    </xdr:from>
    <xdr:to>
      <xdr:col>5</xdr:col>
      <xdr:colOff>657225</xdr:colOff>
      <xdr:row>79</xdr:row>
      <xdr:rowOff>90170</xdr:rowOff>
    </xdr:to>
    <xdr:sp macro="" textlink="">
      <xdr:nvSpPr>
        <xdr:cNvPr id="11458" name="テキスト ボックス 194"/>
        <xdr:cNvSpPr txBox="1"/>
      </xdr:nvSpPr>
      <xdr:spPr>
        <a:xfrm>
          <a:off x="3497580" y="1337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139,171</a:t>
          </a:r>
        </a:p>
      </xdr:txBody>
    </xdr:sp>
    <xdr:clientData/>
  </xdr:twoCellAnchor>
  <xdr:twoCellAnchor>
    <xdr:from>
      <xdr:col>4</xdr:col>
      <xdr:colOff>104775</xdr:colOff>
      <xdr:row>77</xdr:row>
      <xdr:rowOff>113665</xdr:rowOff>
    </xdr:from>
    <xdr:to>
      <xdr:col>4</xdr:col>
      <xdr:colOff>206375</xdr:colOff>
      <xdr:row>78</xdr:row>
      <xdr:rowOff>43815</xdr:rowOff>
    </xdr:to>
    <xdr:sp macro="" textlink="">
      <xdr:nvSpPr>
        <xdr:cNvPr id="11459" name="円/楕円 195"/>
        <xdr:cNvSpPr/>
      </xdr:nvSpPr>
      <xdr:spPr>
        <a:xfrm>
          <a:off x="2857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78</xdr:row>
      <xdr:rowOff>34925</xdr:rowOff>
    </xdr:from>
    <xdr:to>
      <xdr:col>4</xdr:col>
      <xdr:colOff>454660</xdr:colOff>
      <xdr:row>79</xdr:row>
      <xdr:rowOff>122555</xdr:rowOff>
    </xdr:to>
    <xdr:sp macro="" textlink="">
      <xdr:nvSpPr>
        <xdr:cNvPr id="11460" name="テキスト ボックス 196"/>
        <xdr:cNvSpPr txBox="1"/>
      </xdr:nvSpPr>
      <xdr:spPr>
        <a:xfrm>
          <a:off x="2608580" y="13408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132,120</a:t>
          </a:r>
        </a:p>
      </xdr:txBody>
    </xdr:sp>
    <xdr:clientData/>
  </xdr:twoCellAnchor>
  <xdr:twoCellAnchor>
    <xdr:from>
      <xdr:col>2</xdr:col>
      <xdr:colOff>587375</xdr:colOff>
      <xdr:row>77</xdr:row>
      <xdr:rowOff>128905</xdr:rowOff>
    </xdr:from>
    <xdr:to>
      <xdr:col>3</xdr:col>
      <xdr:colOff>3175</xdr:colOff>
      <xdr:row>78</xdr:row>
      <xdr:rowOff>59055</xdr:rowOff>
    </xdr:to>
    <xdr:sp macro="" textlink="">
      <xdr:nvSpPr>
        <xdr:cNvPr id="11461" name="円/楕円 197"/>
        <xdr:cNvSpPr/>
      </xdr:nvSpPr>
      <xdr:spPr>
        <a:xfrm>
          <a:off x="1968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78</xdr:row>
      <xdr:rowOff>50165</xdr:rowOff>
    </xdr:from>
    <xdr:to>
      <xdr:col>3</xdr:col>
      <xdr:colOff>251460</xdr:colOff>
      <xdr:row>79</xdr:row>
      <xdr:rowOff>137795</xdr:rowOff>
    </xdr:to>
    <xdr:sp macro="" textlink="">
      <xdr:nvSpPr>
        <xdr:cNvPr id="11462" name="テキスト ボックス 198"/>
        <xdr:cNvSpPr txBox="1"/>
      </xdr:nvSpPr>
      <xdr:spPr>
        <a:xfrm>
          <a:off x="1719580" y="13423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128,701</a:t>
          </a:r>
        </a:p>
      </xdr:txBody>
    </xdr:sp>
    <xdr:clientData/>
  </xdr:twoCellAnchor>
  <xdr:twoCellAnchor>
    <xdr:from>
      <xdr:col>1</xdr:col>
      <xdr:colOff>384175</xdr:colOff>
      <xdr:row>77</xdr:row>
      <xdr:rowOff>126365</xdr:rowOff>
    </xdr:from>
    <xdr:to>
      <xdr:col>1</xdr:col>
      <xdr:colOff>485775</xdr:colOff>
      <xdr:row>78</xdr:row>
      <xdr:rowOff>56515</xdr:rowOff>
    </xdr:to>
    <xdr:sp macro="" textlink="">
      <xdr:nvSpPr>
        <xdr:cNvPr id="11463" name="円/楕円 199"/>
        <xdr:cNvSpPr/>
      </xdr:nvSpPr>
      <xdr:spPr>
        <a:xfrm>
          <a:off x="1079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78</xdr:row>
      <xdr:rowOff>47625</xdr:rowOff>
    </xdr:from>
    <xdr:to>
      <xdr:col>2</xdr:col>
      <xdr:colOff>48260</xdr:colOff>
      <xdr:row>79</xdr:row>
      <xdr:rowOff>135255</xdr:rowOff>
    </xdr:to>
    <xdr:sp macro="" textlink="">
      <xdr:nvSpPr>
        <xdr:cNvPr id="11464" name="テキスト ボックス 200"/>
        <xdr:cNvSpPr txBox="1"/>
      </xdr:nvSpPr>
      <xdr:spPr>
        <a:xfrm>
          <a:off x="830580" y="13420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129,335</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1465"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1466"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1467"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2/12</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1468"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1469"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35,835</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1470"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1471"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31,509</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72"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1473" name="テキスト ボックス 209"/>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1474"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100</xdr:row>
      <xdr:rowOff>111760</xdr:rowOff>
    </xdr:from>
    <xdr:to>
      <xdr:col>1</xdr:col>
      <xdr:colOff>66675</xdr:colOff>
      <xdr:row>102</xdr:row>
      <xdr:rowOff>27305</xdr:rowOff>
    </xdr:to>
    <xdr:sp macro="" textlink="">
      <xdr:nvSpPr>
        <xdr:cNvPr id="11475" name="テキスト ボックス 211"/>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98</xdr:row>
      <xdr:rowOff>139700</xdr:rowOff>
    </xdr:from>
    <xdr:to>
      <xdr:col>7</xdr:col>
      <xdr:colOff>638175</xdr:colOff>
      <xdr:row>98</xdr:row>
      <xdr:rowOff>139700</xdr:rowOff>
    </xdr:to>
    <xdr:cxnSp macro="">
      <xdr:nvCxnSpPr>
        <xdr:cNvPr id="11476"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97</xdr:row>
      <xdr:rowOff>168910</xdr:rowOff>
    </xdr:from>
    <xdr:to>
      <xdr:col>1</xdr:col>
      <xdr:colOff>66675</xdr:colOff>
      <xdr:row>99</xdr:row>
      <xdr:rowOff>84455</xdr:rowOff>
    </xdr:to>
    <xdr:sp macro="" textlink="">
      <xdr:nvSpPr>
        <xdr:cNvPr id="11477" name="テキスト ボックス 213"/>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66675</xdr:colOff>
      <xdr:row>96</xdr:row>
      <xdr:rowOff>25400</xdr:rowOff>
    </xdr:from>
    <xdr:to>
      <xdr:col>7</xdr:col>
      <xdr:colOff>638175</xdr:colOff>
      <xdr:row>96</xdr:row>
      <xdr:rowOff>25400</xdr:rowOff>
    </xdr:to>
    <xdr:cxnSp macro="">
      <xdr:nvCxnSpPr>
        <xdr:cNvPr id="11478"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95</xdr:row>
      <xdr:rowOff>54610</xdr:rowOff>
    </xdr:from>
    <xdr:to>
      <xdr:col>1</xdr:col>
      <xdr:colOff>66675</xdr:colOff>
      <xdr:row>96</xdr:row>
      <xdr:rowOff>141605</xdr:rowOff>
    </xdr:to>
    <xdr:sp macro="" textlink="">
      <xdr:nvSpPr>
        <xdr:cNvPr id="11479" name="テキスト ボックス 215"/>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93</xdr:row>
      <xdr:rowOff>82550</xdr:rowOff>
    </xdr:from>
    <xdr:to>
      <xdr:col>7</xdr:col>
      <xdr:colOff>638175</xdr:colOff>
      <xdr:row>93</xdr:row>
      <xdr:rowOff>82550</xdr:rowOff>
    </xdr:to>
    <xdr:cxnSp macro="">
      <xdr:nvCxnSpPr>
        <xdr:cNvPr id="11480"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92</xdr:row>
      <xdr:rowOff>111760</xdr:rowOff>
    </xdr:from>
    <xdr:to>
      <xdr:col>1</xdr:col>
      <xdr:colOff>66675</xdr:colOff>
      <xdr:row>94</xdr:row>
      <xdr:rowOff>27305</xdr:rowOff>
    </xdr:to>
    <xdr:sp macro="" textlink="">
      <xdr:nvSpPr>
        <xdr:cNvPr id="11481" name="テキスト ボックス 217"/>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90</xdr:row>
      <xdr:rowOff>139700</xdr:rowOff>
    </xdr:from>
    <xdr:to>
      <xdr:col>7</xdr:col>
      <xdr:colOff>638175</xdr:colOff>
      <xdr:row>90</xdr:row>
      <xdr:rowOff>139700</xdr:rowOff>
    </xdr:to>
    <xdr:cxnSp macro="">
      <xdr:nvCxnSpPr>
        <xdr:cNvPr id="11482"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89</xdr:row>
      <xdr:rowOff>168910</xdr:rowOff>
    </xdr:from>
    <xdr:to>
      <xdr:col>1</xdr:col>
      <xdr:colOff>66675</xdr:colOff>
      <xdr:row>91</xdr:row>
      <xdr:rowOff>84455</xdr:rowOff>
    </xdr:to>
    <xdr:sp macro="" textlink="">
      <xdr:nvSpPr>
        <xdr:cNvPr id="11483" name="テキスト ボックス 219"/>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1484"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1485" name="テキスト ボックス 221"/>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8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91</xdr:row>
      <xdr:rowOff>74930</xdr:rowOff>
    </xdr:from>
    <xdr:to>
      <xdr:col>6</xdr:col>
      <xdr:colOff>510540</xdr:colOff>
      <xdr:row>98</xdr:row>
      <xdr:rowOff>95250</xdr:rowOff>
    </xdr:to>
    <xdr:cxnSp macro="">
      <xdr:nvCxnSpPr>
        <xdr:cNvPr id="11487" name="直線コネクタ 223"/>
        <xdr:cNvCxnSpPr/>
      </xdr:nvCxnSpPr>
      <xdr:spPr>
        <a:xfrm flipV="1">
          <a:off x="4633595" y="1567688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98</xdr:row>
      <xdr:rowOff>99060</xdr:rowOff>
    </xdr:from>
    <xdr:to>
      <xdr:col>7</xdr:col>
      <xdr:colOff>410210</xdr:colOff>
      <xdr:row>100</xdr:row>
      <xdr:rowOff>14605</xdr:rowOff>
    </xdr:to>
    <xdr:sp macro="" textlink="">
      <xdr:nvSpPr>
        <xdr:cNvPr id="11488" name="衛生費最小値テキスト"/>
        <xdr:cNvSpPr txBox="1"/>
      </xdr:nvSpPr>
      <xdr:spPr>
        <a:xfrm>
          <a:off x="4686300" y="16901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21,952</a:t>
          </a:r>
        </a:p>
      </xdr:txBody>
    </xdr:sp>
    <xdr:clientData/>
  </xdr:twoCellAnchor>
  <xdr:twoCellAnchor>
    <xdr:from>
      <xdr:col>6</xdr:col>
      <xdr:colOff>422275</xdr:colOff>
      <xdr:row>98</xdr:row>
      <xdr:rowOff>95250</xdr:rowOff>
    </xdr:from>
    <xdr:to>
      <xdr:col>6</xdr:col>
      <xdr:colOff>600075</xdr:colOff>
      <xdr:row>98</xdr:row>
      <xdr:rowOff>95250</xdr:rowOff>
    </xdr:to>
    <xdr:cxnSp macro="">
      <xdr:nvCxnSpPr>
        <xdr:cNvPr id="11489" name="直線コネクタ 225"/>
        <xdr:cNvCxnSpPr/>
      </xdr:nvCxnSpPr>
      <xdr:spPr>
        <a:xfrm>
          <a:off x="4546600" y="1689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90</xdr:row>
      <xdr:rowOff>20955</xdr:rowOff>
    </xdr:from>
    <xdr:to>
      <xdr:col>7</xdr:col>
      <xdr:colOff>410210</xdr:colOff>
      <xdr:row>91</xdr:row>
      <xdr:rowOff>107950</xdr:rowOff>
    </xdr:to>
    <xdr:sp macro="" textlink="">
      <xdr:nvSpPr>
        <xdr:cNvPr id="11490" name="衛生費最大値テキスト"/>
        <xdr:cNvSpPr txBox="1"/>
      </xdr:nvSpPr>
      <xdr:spPr>
        <a:xfrm>
          <a:off x="4686300" y="15451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75,374</a:t>
          </a:r>
        </a:p>
      </xdr:txBody>
    </xdr:sp>
    <xdr:clientData/>
  </xdr:twoCellAnchor>
  <xdr:twoCellAnchor>
    <xdr:from>
      <xdr:col>6</xdr:col>
      <xdr:colOff>422275</xdr:colOff>
      <xdr:row>91</xdr:row>
      <xdr:rowOff>74930</xdr:rowOff>
    </xdr:from>
    <xdr:to>
      <xdr:col>6</xdr:col>
      <xdr:colOff>600075</xdr:colOff>
      <xdr:row>91</xdr:row>
      <xdr:rowOff>74930</xdr:rowOff>
    </xdr:to>
    <xdr:cxnSp macro="">
      <xdr:nvCxnSpPr>
        <xdr:cNvPr id="11491" name="直線コネクタ 227"/>
        <xdr:cNvCxnSpPr/>
      </xdr:nvCxnSpPr>
      <xdr:spPr>
        <a:xfrm>
          <a:off x="4546600" y="1567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109855</xdr:rowOff>
    </xdr:from>
    <xdr:to>
      <xdr:col>6</xdr:col>
      <xdr:colOff>511810</xdr:colOff>
      <xdr:row>94</xdr:row>
      <xdr:rowOff>113030</xdr:rowOff>
    </xdr:to>
    <xdr:cxnSp macro="">
      <xdr:nvCxnSpPr>
        <xdr:cNvPr id="11492" name="直線コネクタ 228"/>
        <xdr:cNvCxnSpPr/>
      </xdr:nvCxnSpPr>
      <xdr:spPr>
        <a:xfrm flipV="1">
          <a:off x="3797300" y="16226155"/>
          <a:ext cx="8388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95</xdr:row>
      <xdr:rowOff>64770</xdr:rowOff>
    </xdr:from>
    <xdr:to>
      <xdr:col>7</xdr:col>
      <xdr:colOff>410210</xdr:colOff>
      <xdr:row>96</xdr:row>
      <xdr:rowOff>151765</xdr:rowOff>
    </xdr:to>
    <xdr:sp macro="" textlink="">
      <xdr:nvSpPr>
        <xdr:cNvPr id="11493" name="衛生費平均値テキスト"/>
        <xdr:cNvSpPr txBox="1"/>
      </xdr:nvSpPr>
      <xdr:spPr>
        <a:xfrm>
          <a:off x="4686300" y="163525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42,611</a:t>
          </a:r>
        </a:p>
      </xdr:txBody>
    </xdr:sp>
    <xdr:clientData/>
  </xdr:twoCellAnchor>
  <xdr:twoCellAnchor>
    <xdr:from>
      <xdr:col>6</xdr:col>
      <xdr:colOff>460375</xdr:colOff>
      <xdr:row>95</xdr:row>
      <xdr:rowOff>86360</xdr:rowOff>
    </xdr:from>
    <xdr:to>
      <xdr:col>6</xdr:col>
      <xdr:colOff>561975</xdr:colOff>
      <xdr:row>96</xdr:row>
      <xdr:rowOff>16510</xdr:rowOff>
    </xdr:to>
    <xdr:sp macro="" textlink="">
      <xdr:nvSpPr>
        <xdr:cNvPr id="11494" name="フローチャート : 判断 230"/>
        <xdr:cNvSpPr/>
      </xdr:nvSpPr>
      <xdr:spPr>
        <a:xfrm>
          <a:off x="45847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94</xdr:row>
      <xdr:rowOff>113030</xdr:rowOff>
    </xdr:from>
    <xdr:to>
      <xdr:col>5</xdr:col>
      <xdr:colOff>358775</xdr:colOff>
      <xdr:row>95</xdr:row>
      <xdr:rowOff>130810</xdr:rowOff>
    </xdr:to>
    <xdr:cxnSp macro="">
      <xdr:nvCxnSpPr>
        <xdr:cNvPr id="11495" name="直線コネクタ 231"/>
        <xdr:cNvCxnSpPr/>
      </xdr:nvCxnSpPr>
      <xdr:spPr>
        <a:xfrm flipV="1">
          <a:off x="2908300" y="1622933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129540</xdr:rowOff>
    </xdr:from>
    <xdr:to>
      <xdr:col>5</xdr:col>
      <xdr:colOff>409575</xdr:colOff>
      <xdr:row>96</xdr:row>
      <xdr:rowOff>59690</xdr:rowOff>
    </xdr:to>
    <xdr:sp macro="" textlink="">
      <xdr:nvSpPr>
        <xdr:cNvPr id="11496" name="フローチャート : 判断 232"/>
        <xdr:cNvSpPr/>
      </xdr:nvSpPr>
      <xdr:spPr>
        <a:xfrm>
          <a:off x="3746500" y="1641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96</xdr:row>
      <xdr:rowOff>50800</xdr:rowOff>
    </xdr:from>
    <xdr:to>
      <xdr:col>5</xdr:col>
      <xdr:colOff>625475</xdr:colOff>
      <xdr:row>97</xdr:row>
      <xdr:rowOff>138430</xdr:rowOff>
    </xdr:to>
    <xdr:sp macro="" textlink="">
      <xdr:nvSpPr>
        <xdr:cNvPr id="11497" name="テキスト ボックス 233"/>
        <xdr:cNvSpPr txBox="1"/>
      </xdr:nvSpPr>
      <xdr:spPr>
        <a:xfrm>
          <a:off x="3529965" y="1651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40,717</a:t>
          </a:r>
        </a:p>
      </xdr:txBody>
    </xdr:sp>
    <xdr:clientData/>
  </xdr:twoCellAnchor>
  <xdr:twoCellAnchor>
    <xdr:from>
      <xdr:col>2</xdr:col>
      <xdr:colOff>638175</xdr:colOff>
      <xdr:row>95</xdr:row>
      <xdr:rowOff>64135</xdr:rowOff>
    </xdr:from>
    <xdr:to>
      <xdr:col>4</xdr:col>
      <xdr:colOff>155575</xdr:colOff>
      <xdr:row>95</xdr:row>
      <xdr:rowOff>130810</xdr:rowOff>
    </xdr:to>
    <xdr:cxnSp macro="">
      <xdr:nvCxnSpPr>
        <xdr:cNvPr id="11498" name="直線コネクタ 234"/>
        <xdr:cNvCxnSpPr/>
      </xdr:nvCxnSpPr>
      <xdr:spPr>
        <a:xfrm>
          <a:off x="2019300" y="163518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29210</xdr:rowOff>
    </xdr:from>
    <xdr:to>
      <xdr:col>4</xdr:col>
      <xdr:colOff>206375</xdr:colOff>
      <xdr:row>96</xdr:row>
      <xdr:rowOff>130175</xdr:rowOff>
    </xdr:to>
    <xdr:sp macro="" textlink="">
      <xdr:nvSpPr>
        <xdr:cNvPr id="11499" name="フローチャート : 判断 235"/>
        <xdr:cNvSpPr/>
      </xdr:nvSpPr>
      <xdr:spPr>
        <a:xfrm>
          <a:off x="2857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96</xdr:row>
      <xdr:rowOff>121285</xdr:rowOff>
    </xdr:from>
    <xdr:to>
      <xdr:col>4</xdr:col>
      <xdr:colOff>422275</xdr:colOff>
      <xdr:row>98</xdr:row>
      <xdr:rowOff>36830</xdr:rowOff>
    </xdr:to>
    <xdr:sp macro="" textlink="">
      <xdr:nvSpPr>
        <xdr:cNvPr id="11500" name="テキスト ボックス 236"/>
        <xdr:cNvSpPr txBox="1"/>
      </xdr:nvSpPr>
      <xdr:spPr>
        <a:xfrm>
          <a:off x="2640965" y="1658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37,634</a:t>
          </a:r>
        </a:p>
      </xdr:txBody>
    </xdr:sp>
    <xdr:clientData/>
  </xdr:twoCellAnchor>
  <xdr:twoCellAnchor>
    <xdr:from>
      <xdr:col>1</xdr:col>
      <xdr:colOff>434975</xdr:colOff>
      <xdr:row>95</xdr:row>
      <xdr:rowOff>64135</xdr:rowOff>
    </xdr:from>
    <xdr:to>
      <xdr:col>2</xdr:col>
      <xdr:colOff>638175</xdr:colOff>
      <xdr:row>95</xdr:row>
      <xdr:rowOff>167640</xdr:rowOff>
    </xdr:to>
    <xdr:cxnSp macro="">
      <xdr:nvCxnSpPr>
        <xdr:cNvPr id="11501" name="直線コネクタ 237"/>
        <xdr:cNvCxnSpPr/>
      </xdr:nvCxnSpPr>
      <xdr:spPr>
        <a:xfrm flipV="1">
          <a:off x="1130300" y="163518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62230</xdr:rowOff>
    </xdr:from>
    <xdr:to>
      <xdr:col>3</xdr:col>
      <xdr:colOff>3175</xdr:colOff>
      <xdr:row>96</xdr:row>
      <xdr:rowOff>163830</xdr:rowOff>
    </xdr:to>
    <xdr:sp macro="" textlink="">
      <xdr:nvSpPr>
        <xdr:cNvPr id="11502" name="フローチャート : 判断 238"/>
        <xdr:cNvSpPr/>
      </xdr:nvSpPr>
      <xdr:spPr>
        <a:xfrm>
          <a:off x="19685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96</xdr:row>
      <xdr:rowOff>154940</xdr:rowOff>
    </xdr:from>
    <xdr:to>
      <xdr:col>3</xdr:col>
      <xdr:colOff>219075</xdr:colOff>
      <xdr:row>98</xdr:row>
      <xdr:rowOff>70485</xdr:rowOff>
    </xdr:to>
    <xdr:sp macro="" textlink="">
      <xdr:nvSpPr>
        <xdr:cNvPr id="11503" name="テキスト ボックス 239"/>
        <xdr:cNvSpPr txBox="1"/>
      </xdr:nvSpPr>
      <xdr:spPr>
        <a:xfrm>
          <a:off x="1751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36,180</a:t>
          </a:r>
        </a:p>
      </xdr:txBody>
    </xdr:sp>
    <xdr:clientData/>
  </xdr:twoCellAnchor>
  <xdr:twoCellAnchor>
    <xdr:from>
      <xdr:col>1</xdr:col>
      <xdr:colOff>384175</xdr:colOff>
      <xdr:row>96</xdr:row>
      <xdr:rowOff>61595</xdr:rowOff>
    </xdr:from>
    <xdr:to>
      <xdr:col>1</xdr:col>
      <xdr:colOff>485775</xdr:colOff>
      <xdr:row>96</xdr:row>
      <xdr:rowOff>163195</xdr:rowOff>
    </xdr:to>
    <xdr:sp macro="" textlink="">
      <xdr:nvSpPr>
        <xdr:cNvPr id="11504" name="フローチャート : 判断 240"/>
        <xdr:cNvSpPr/>
      </xdr:nvSpPr>
      <xdr:spPr>
        <a:xfrm>
          <a:off x="1079500" y="165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96</xdr:row>
      <xdr:rowOff>154940</xdr:rowOff>
    </xdr:from>
    <xdr:to>
      <xdr:col>2</xdr:col>
      <xdr:colOff>15875</xdr:colOff>
      <xdr:row>98</xdr:row>
      <xdr:rowOff>70485</xdr:rowOff>
    </xdr:to>
    <xdr:sp macro="" textlink="">
      <xdr:nvSpPr>
        <xdr:cNvPr id="11505" name="テキスト ボックス 241"/>
        <xdr:cNvSpPr txBox="1"/>
      </xdr:nvSpPr>
      <xdr:spPr>
        <a:xfrm>
          <a:off x="862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36,183</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1506" name="テキスト ボックス 242"/>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1507" name="テキスト ボックス 243"/>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1508"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1509"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1510"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94</xdr:row>
      <xdr:rowOff>59055</xdr:rowOff>
    </xdr:from>
    <xdr:to>
      <xdr:col>6</xdr:col>
      <xdr:colOff>561975</xdr:colOff>
      <xdr:row>94</xdr:row>
      <xdr:rowOff>160655</xdr:rowOff>
    </xdr:to>
    <xdr:sp macro="" textlink="">
      <xdr:nvSpPr>
        <xdr:cNvPr id="11511" name="円/楕円 247"/>
        <xdr:cNvSpPr/>
      </xdr:nvSpPr>
      <xdr:spPr>
        <a:xfrm>
          <a:off x="4584700" y="161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93</xdr:row>
      <xdr:rowOff>81915</xdr:rowOff>
    </xdr:from>
    <xdr:to>
      <xdr:col>7</xdr:col>
      <xdr:colOff>410210</xdr:colOff>
      <xdr:row>94</xdr:row>
      <xdr:rowOff>169545</xdr:rowOff>
    </xdr:to>
    <xdr:sp macro="" textlink="">
      <xdr:nvSpPr>
        <xdr:cNvPr id="11512" name="衛生費該当値テキスト"/>
        <xdr:cNvSpPr txBox="1"/>
      </xdr:nvSpPr>
      <xdr:spPr>
        <a:xfrm>
          <a:off x="4686300" y="16026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51,293</a:t>
          </a:r>
        </a:p>
      </xdr:txBody>
    </xdr:sp>
    <xdr:clientData/>
  </xdr:twoCellAnchor>
  <xdr:twoCellAnchor>
    <xdr:from>
      <xdr:col>5</xdr:col>
      <xdr:colOff>307975</xdr:colOff>
      <xdr:row>94</xdr:row>
      <xdr:rowOff>62230</xdr:rowOff>
    </xdr:from>
    <xdr:to>
      <xdr:col>5</xdr:col>
      <xdr:colOff>409575</xdr:colOff>
      <xdr:row>94</xdr:row>
      <xdr:rowOff>163830</xdr:rowOff>
    </xdr:to>
    <xdr:sp macro="" textlink="">
      <xdr:nvSpPr>
        <xdr:cNvPr id="11513" name="円/楕円 249"/>
        <xdr:cNvSpPr/>
      </xdr:nvSpPr>
      <xdr:spPr>
        <a:xfrm>
          <a:off x="3746500" y="161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93</xdr:row>
      <xdr:rowOff>8890</xdr:rowOff>
    </xdr:from>
    <xdr:to>
      <xdr:col>5</xdr:col>
      <xdr:colOff>625475</xdr:colOff>
      <xdr:row>94</xdr:row>
      <xdr:rowOff>95885</xdr:rowOff>
    </xdr:to>
    <xdr:sp macro="" textlink="">
      <xdr:nvSpPr>
        <xdr:cNvPr id="11514" name="テキスト ボックス 250"/>
        <xdr:cNvSpPr txBox="1"/>
      </xdr:nvSpPr>
      <xdr:spPr>
        <a:xfrm>
          <a:off x="3529965" y="15953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51,154</a:t>
          </a:r>
        </a:p>
      </xdr:txBody>
    </xdr:sp>
    <xdr:clientData/>
  </xdr:twoCellAnchor>
  <xdr:twoCellAnchor>
    <xdr:from>
      <xdr:col>4</xdr:col>
      <xdr:colOff>104775</xdr:colOff>
      <xdr:row>95</xdr:row>
      <xdr:rowOff>80010</xdr:rowOff>
    </xdr:from>
    <xdr:to>
      <xdr:col>4</xdr:col>
      <xdr:colOff>206375</xdr:colOff>
      <xdr:row>96</xdr:row>
      <xdr:rowOff>10160</xdr:rowOff>
    </xdr:to>
    <xdr:sp macro="" textlink="">
      <xdr:nvSpPr>
        <xdr:cNvPr id="11515" name="円/楕円 251"/>
        <xdr:cNvSpPr/>
      </xdr:nvSpPr>
      <xdr:spPr>
        <a:xfrm>
          <a:off x="2857500" y="163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94</xdr:row>
      <xdr:rowOff>26670</xdr:rowOff>
    </xdr:from>
    <xdr:to>
      <xdr:col>4</xdr:col>
      <xdr:colOff>422275</xdr:colOff>
      <xdr:row>95</xdr:row>
      <xdr:rowOff>114300</xdr:rowOff>
    </xdr:to>
    <xdr:sp macro="" textlink="">
      <xdr:nvSpPr>
        <xdr:cNvPr id="11516" name="テキスト ボックス 252"/>
        <xdr:cNvSpPr txBox="1"/>
      </xdr:nvSpPr>
      <xdr:spPr>
        <a:xfrm>
          <a:off x="2640965" y="16142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42,902</a:t>
          </a:r>
        </a:p>
      </xdr:txBody>
    </xdr:sp>
    <xdr:clientData/>
  </xdr:twoCellAnchor>
  <xdr:twoCellAnchor>
    <xdr:from>
      <xdr:col>2</xdr:col>
      <xdr:colOff>587375</xdr:colOff>
      <xdr:row>95</xdr:row>
      <xdr:rowOff>13335</xdr:rowOff>
    </xdr:from>
    <xdr:to>
      <xdr:col>3</xdr:col>
      <xdr:colOff>3175</xdr:colOff>
      <xdr:row>95</xdr:row>
      <xdr:rowOff>114935</xdr:rowOff>
    </xdr:to>
    <xdr:sp macro="" textlink="">
      <xdr:nvSpPr>
        <xdr:cNvPr id="11517" name="円/楕円 253"/>
        <xdr:cNvSpPr/>
      </xdr:nvSpPr>
      <xdr:spPr>
        <a:xfrm>
          <a:off x="1968500" y="163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93</xdr:row>
      <xdr:rowOff>132080</xdr:rowOff>
    </xdr:from>
    <xdr:to>
      <xdr:col>3</xdr:col>
      <xdr:colOff>219075</xdr:colOff>
      <xdr:row>95</xdr:row>
      <xdr:rowOff>47625</xdr:rowOff>
    </xdr:to>
    <xdr:sp macro="" textlink="">
      <xdr:nvSpPr>
        <xdr:cNvPr id="11518" name="テキスト ボックス 254"/>
        <xdr:cNvSpPr txBox="1"/>
      </xdr:nvSpPr>
      <xdr:spPr>
        <a:xfrm>
          <a:off x="1751965" y="16076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45,792</a:t>
          </a:r>
        </a:p>
      </xdr:txBody>
    </xdr:sp>
    <xdr:clientData/>
  </xdr:twoCellAnchor>
  <xdr:twoCellAnchor>
    <xdr:from>
      <xdr:col>1</xdr:col>
      <xdr:colOff>384175</xdr:colOff>
      <xdr:row>95</xdr:row>
      <xdr:rowOff>116840</xdr:rowOff>
    </xdr:from>
    <xdr:to>
      <xdr:col>1</xdr:col>
      <xdr:colOff>485775</xdr:colOff>
      <xdr:row>96</xdr:row>
      <xdr:rowOff>46990</xdr:rowOff>
    </xdr:to>
    <xdr:sp macro="" textlink="">
      <xdr:nvSpPr>
        <xdr:cNvPr id="11519" name="円/楕円 255"/>
        <xdr:cNvSpPr/>
      </xdr:nvSpPr>
      <xdr:spPr>
        <a:xfrm>
          <a:off x="1079500" y="164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94</xdr:row>
      <xdr:rowOff>63500</xdr:rowOff>
    </xdr:from>
    <xdr:to>
      <xdr:col>2</xdr:col>
      <xdr:colOff>15875</xdr:colOff>
      <xdr:row>95</xdr:row>
      <xdr:rowOff>150495</xdr:rowOff>
    </xdr:to>
    <xdr:sp macro="" textlink="">
      <xdr:nvSpPr>
        <xdr:cNvPr id="11520" name="テキスト ボックス 256"/>
        <xdr:cNvSpPr txBox="1"/>
      </xdr:nvSpPr>
      <xdr:spPr>
        <a:xfrm>
          <a:off x="862965" y="16179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41,282</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1521"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1522"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1523"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1524"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1525"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838</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1526"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1527"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374</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28"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1529"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1530"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11531"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38</xdr:row>
      <xdr:rowOff>73660</xdr:rowOff>
    </xdr:from>
    <xdr:to>
      <xdr:col>9</xdr:col>
      <xdr:colOff>422275</xdr:colOff>
      <xdr:row>39</xdr:row>
      <xdr:rowOff>161290</xdr:rowOff>
    </xdr:to>
    <xdr:sp macro="" textlink="">
      <xdr:nvSpPr>
        <xdr:cNvPr id="11532" name="テキスト ボックス 268"/>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37</xdr:row>
      <xdr:rowOff>6350</xdr:rowOff>
    </xdr:from>
    <xdr:to>
      <xdr:col>16</xdr:col>
      <xdr:colOff>307975</xdr:colOff>
      <xdr:row>37</xdr:row>
      <xdr:rowOff>6350</xdr:rowOff>
    </xdr:to>
    <xdr:cxnSp macro="">
      <xdr:nvCxnSpPr>
        <xdr:cNvPr id="11533"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36</xdr:row>
      <xdr:rowOff>35560</xdr:rowOff>
    </xdr:from>
    <xdr:to>
      <xdr:col>9</xdr:col>
      <xdr:colOff>422275</xdr:colOff>
      <xdr:row>37</xdr:row>
      <xdr:rowOff>123190</xdr:rowOff>
    </xdr:to>
    <xdr:sp macro="" textlink="">
      <xdr:nvSpPr>
        <xdr:cNvPr id="11534" name="テキスト ボックス 270"/>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9</xdr:col>
      <xdr:colOff>422275</xdr:colOff>
      <xdr:row>34</xdr:row>
      <xdr:rowOff>139700</xdr:rowOff>
    </xdr:from>
    <xdr:to>
      <xdr:col>16</xdr:col>
      <xdr:colOff>307975</xdr:colOff>
      <xdr:row>34</xdr:row>
      <xdr:rowOff>139700</xdr:rowOff>
    </xdr:to>
    <xdr:cxnSp macro="">
      <xdr:nvCxnSpPr>
        <xdr:cNvPr id="11535"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33</xdr:row>
      <xdr:rowOff>168910</xdr:rowOff>
    </xdr:from>
    <xdr:to>
      <xdr:col>9</xdr:col>
      <xdr:colOff>422275</xdr:colOff>
      <xdr:row>35</xdr:row>
      <xdr:rowOff>84455</xdr:rowOff>
    </xdr:to>
    <xdr:sp macro="" textlink="">
      <xdr:nvSpPr>
        <xdr:cNvPr id="11536" name="テキスト ボックス 272"/>
        <xdr:cNvSpPr txBox="1"/>
      </xdr:nvSpPr>
      <xdr:spPr>
        <a:xfrm>
          <a:off x="6136640"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9</xdr:col>
      <xdr:colOff>422275</xdr:colOff>
      <xdr:row>32</xdr:row>
      <xdr:rowOff>101600</xdr:rowOff>
    </xdr:from>
    <xdr:to>
      <xdr:col>16</xdr:col>
      <xdr:colOff>307975</xdr:colOff>
      <xdr:row>32</xdr:row>
      <xdr:rowOff>101600</xdr:rowOff>
    </xdr:to>
    <xdr:cxnSp macro="">
      <xdr:nvCxnSpPr>
        <xdr:cNvPr id="11537"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31</xdr:row>
      <xdr:rowOff>130810</xdr:rowOff>
    </xdr:from>
    <xdr:to>
      <xdr:col>9</xdr:col>
      <xdr:colOff>422275</xdr:colOff>
      <xdr:row>33</xdr:row>
      <xdr:rowOff>46990</xdr:rowOff>
    </xdr:to>
    <xdr:sp macro="" textlink="">
      <xdr:nvSpPr>
        <xdr:cNvPr id="11538" name="テキスト ボックス 274"/>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9</xdr:col>
      <xdr:colOff>422275</xdr:colOff>
      <xdr:row>30</xdr:row>
      <xdr:rowOff>63500</xdr:rowOff>
    </xdr:from>
    <xdr:to>
      <xdr:col>16</xdr:col>
      <xdr:colOff>307975</xdr:colOff>
      <xdr:row>30</xdr:row>
      <xdr:rowOff>63500</xdr:rowOff>
    </xdr:to>
    <xdr:cxnSp macro="">
      <xdr:nvCxnSpPr>
        <xdr:cNvPr id="11539"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29</xdr:row>
      <xdr:rowOff>92710</xdr:rowOff>
    </xdr:from>
    <xdr:to>
      <xdr:col>9</xdr:col>
      <xdr:colOff>422275</xdr:colOff>
      <xdr:row>31</xdr:row>
      <xdr:rowOff>8890</xdr:rowOff>
    </xdr:to>
    <xdr:sp macro="" textlink="">
      <xdr:nvSpPr>
        <xdr:cNvPr id="11540" name="テキスト ボックス 276"/>
        <xdr:cNvSpPr txBox="1"/>
      </xdr:nvSpPr>
      <xdr:spPr>
        <a:xfrm>
          <a:off x="6136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1541"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27</xdr:row>
      <xdr:rowOff>54610</xdr:rowOff>
    </xdr:from>
    <xdr:to>
      <xdr:col>9</xdr:col>
      <xdr:colOff>422275</xdr:colOff>
      <xdr:row>28</xdr:row>
      <xdr:rowOff>141605</xdr:rowOff>
    </xdr:to>
    <xdr:sp macro="" textlink="">
      <xdr:nvSpPr>
        <xdr:cNvPr id="11542" name="テキスト ボックス 278"/>
        <xdr:cNvSpPr txBox="1"/>
      </xdr:nvSpPr>
      <xdr:spPr>
        <a:xfrm>
          <a:off x="613664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4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31</xdr:row>
      <xdr:rowOff>102235</xdr:rowOff>
    </xdr:from>
    <xdr:to>
      <xdr:col>15</xdr:col>
      <xdr:colOff>180340</xdr:colOff>
      <xdr:row>39</xdr:row>
      <xdr:rowOff>24765</xdr:rowOff>
    </xdr:to>
    <xdr:cxnSp macro="">
      <xdr:nvCxnSpPr>
        <xdr:cNvPr id="11544" name="直線コネクタ 280"/>
        <xdr:cNvCxnSpPr/>
      </xdr:nvCxnSpPr>
      <xdr:spPr>
        <a:xfrm flipV="1">
          <a:off x="10475595" y="5417185"/>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39</xdr:row>
      <xdr:rowOff>29210</xdr:rowOff>
    </xdr:from>
    <xdr:to>
      <xdr:col>15</xdr:col>
      <xdr:colOff>545465</xdr:colOff>
      <xdr:row>40</xdr:row>
      <xdr:rowOff>116205</xdr:rowOff>
    </xdr:to>
    <xdr:sp macro="" textlink="">
      <xdr:nvSpPr>
        <xdr:cNvPr id="11545" name="労働費最小値テキスト"/>
        <xdr:cNvSpPr txBox="1"/>
      </xdr:nvSpPr>
      <xdr:spPr>
        <a:xfrm>
          <a:off x="10528300" y="671576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51</a:t>
          </a:r>
        </a:p>
      </xdr:txBody>
    </xdr:sp>
    <xdr:clientData/>
  </xdr:twoCellAnchor>
  <xdr:twoCellAnchor>
    <xdr:from>
      <xdr:col>15</xdr:col>
      <xdr:colOff>92075</xdr:colOff>
      <xdr:row>39</xdr:row>
      <xdr:rowOff>24765</xdr:rowOff>
    </xdr:from>
    <xdr:to>
      <xdr:col>15</xdr:col>
      <xdr:colOff>269875</xdr:colOff>
      <xdr:row>39</xdr:row>
      <xdr:rowOff>24765</xdr:rowOff>
    </xdr:to>
    <xdr:cxnSp macro="">
      <xdr:nvCxnSpPr>
        <xdr:cNvPr id="11546" name="直線コネクタ 282"/>
        <xdr:cNvCxnSpPr/>
      </xdr:nvCxnSpPr>
      <xdr:spPr>
        <a:xfrm>
          <a:off x="10388600" y="671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30</xdr:row>
      <xdr:rowOff>48895</xdr:rowOff>
    </xdr:from>
    <xdr:to>
      <xdr:col>16</xdr:col>
      <xdr:colOff>15875</xdr:colOff>
      <xdr:row>31</xdr:row>
      <xdr:rowOff>136525</xdr:rowOff>
    </xdr:to>
    <xdr:sp macro="" textlink="">
      <xdr:nvSpPr>
        <xdr:cNvPr id="11547" name="労働費最大値テキスト"/>
        <xdr:cNvSpPr txBox="1"/>
      </xdr:nvSpPr>
      <xdr:spPr>
        <a:xfrm>
          <a:off x="10528300" y="519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3,449</a:t>
          </a:r>
        </a:p>
      </xdr:txBody>
    </xdr:sp>
    <xdr:clientData/>
  </xdr:twoCellAnchor>
  <xdr:twoCellAnchor>
    <xdr:from>
      <xdr:col>15</xdr:col>
      <xdr:colOff>92075</xdr:colOff>
      <xdr:row>31</xdr:row>
      <xdr:rowOff>102235</xdr:rowOff>
    </xdr:from>
    <xdr:to>
      <xdr:col>15</xdr:col>
      <xdr:colOff>269875</xdr:colOff>
      <xdr:row>31</xdr:row>
      <xdr:rowOff>102235</xdr:rowOff>
    </xdr:to>
    <xdr:cxnSp macro="">
      <xdr:nvCxnSpPr>
        <xdr:cNvPr id="11548" name="直線コネクタ 284"/>
        <xdr:cNvCxnSpPr/>
      </xdr:nvCxnSpPr>
      <xdr:spPr>
        <a:xfrm>
          <a:off x="10388600" y="541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156210</xdr:rowOff>
    </xdr:from>
    <xdr:to>
      <xdr:col>15</xdr:col>
      <xdr:colOff>180975</xdr:colOff>
      <xdr:row>39</xdr:row>
      <xdr:rowOff>24765</xdr:rowOff>
    </xdr:to>
    <xdr:cxnSp macro="">
      <xdr:nvCxnSpPr>
        <xdr:cNvPr id="11549" name="直線コネクタ 285"/>
        <xdr:cNvCxnSpPr/>
      </xdr:nvCxnSpPr>
      <xdr:spPr>
        <a:xfrm>
          <a:off x="9639300" y="667131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36</xdr:row>
      <xdr:rowOff>73025</xdr:rowOff>
    </xdr:from>
    <xdr:to>
      <xdr:col>15</xdr:col>
      <xdr:colOff>610235</xdr:colOff>
      <xdr:row>37</xdr:row>
      <xdr:rowOff>160655</xdr:rowOff>
    </xdr:to>
    <xdr:sp macro="" textlink="">
      <xdr:nvSpPr>
        <xdr:cNvPr id="11550" name="労働費平均値テキスト"/>
        <xdr:cNvSpPr txBox="1"/>
      </xdr:nvSpPr>
      <xdr:spPr>
        <a:xfrm>
          <a:off x="10528300" y="62452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752</a:t>
          </a:r>
        </a:p>
      </xdr:txBody>
    </xdr:sp>
    <xdr:clientData/>
  </xdr:twoCellAnchor>
  <xdr:twoCellAnchor>
    <xdr:from>
      <xdr:col>15</xdr:col>
      <xdr:colOff>130175</xdr:colOff>
      <xdr:row>37</xdr:row>
      <xdr:rowOff>50165</xdr:rowOff>
    </xdr:from>
    <xdr:to>
      <xdr:col>15</xdr:col>
      <xdr:colOff>231775</xdr:colOff>
      <xdr:row>37</xdr:row>
      <xdr:rowOff>151765</xdr:rowOff>
    </xdr:to>
    <xdr:sp macro="" textlink="">
      <xdr:nvSpPr>
        <xdr:cNvPr id="11551" name="フローチャート : 判断 287"/>
        <xdr:cNvSpPr/>
      </xdr:nvSpPr>
      <xdr:spPr>
        <a:xfrm>
          <a:off x="10426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38</xdr:row>
      <xdr:rowOff>147320</xdr:rowOff>
    </xdr:from>
    <xdr:to>
      <xdr:col>14</xdr:col>
      <xdr:colOff>28575</xdr:colOff>
      <xdr:row>38</xdr:row>
      <xdr:rowOff>156210</xdr:rowOff>
    </xdr:to>
    <xdr:cxnSp macro="">
      <xdr:nvCxnSpPr>
        <xdr:cNvPr id="11552" name="直線コネクタ 288"/>
        <xdr:cNvCxnSpPr/>
      </xdr:nvCxnSpPr>
      <xdr:spPr>
        <a:xfrm>
          <a:off x="8750935" y="6662420"/>
          <a:ext cx="88836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90170</xdr:rowOff>
    </xdr:from>
    <xdr:to>
      <xdr:col>14</xdr:col>
      <xdr:colOff>79375</xdr:colOff>
      <xdr:row>37</xdr:row>
      <xdr:rowOff>20320</xdr:rowOff>
    </xdr:to>
    <xdr:sp macro="" textlink="">
      <xdr:nvSpPr>
        <xdr:cNvPr id="11553" name="フローチャート : 判断 289"/>
        <xdr:cNvSpPr/>
      </xdr:nvSpPr>
      <xdr:spPr>
        <a:xfrm>
          <a:off x="9588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479425</xdr:colOff>
      <xdr:row>35</xdr:row>
      <xdr:rowOff>36830</xdr:rowOff>
    </xdr:from>
    <xdr:to>
      <xdr:col>14</xdr:col>
      <xdr:colOff>262890</xdr:colOff>
      <xdr:row>36</xdr:row>
      <xdr:rowOff>124460</xdr:rowOff>
    </xdr:to>
    <xdr:sp macro="" textlink="">
      <xdr:nvSpPr>
        <xdr:cNvPr id="11554" name="テキスト ボックス 290"/>
        <xdr:cNvSpPr txBox="1"/>
      </xdr:nvSpPr>
      <xdr:spPr>
        <a:xfrm>
          <a:off x="9404350" y="6037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1,097</a:t>
          </a:r>
        </a:p>
      </xdr:txBody>
    </xdr:sp>
    <xdr:clientData/>
  </xdr:twoCellAnchor>
  <xdr:twoCellAnchor>
    <xdr:from>
      <xdr:col>11</xdr:col>
      <xdr:colOff>307975</xdr:colOff>
      <xdr:row>38</xdr:row>
      <xdr:rowOff>132080</xdr:rowOff>
    </xdr:from>
    <xdr:to>
      <xdr:col>12</xdr:col>
      <xdr:colOff>511810</xdr:colOff>
      <xdr:row>38</xdr:row>
      <xdr:rowOff>147320</xdr:rowOff>
    </xdr:to>
    <xdr:cxnSp macro="">
      <xdr:nvCxnSpPr>
        <xdr:cNvPr id="11555" name="直線コネクタ 291"/>
        <xdr:cNvCxnSpPr/>
      </xdr:nvCxnSpPr>
      <xdr:spPr>
        <a:xfrm>
          <a:off x="7861300" y="6647180"/>
          <a:ext cx="88963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86360</xdr:rowOff>
    </xdr:from>
    <xdr:to>
      <xdr:col>12</xdr:col>
      <xdr:colOff>561975</xdr:colOff>
      <xdr:row>36</xdr:row>
      <xdr:rowOff>15875</xdr:rowOff>
    </xdr:to>
    <xdr:sp macro="" textlink="">
      <xdr:nvSpPr>
        <xdr:cNvPr id="11556" name="フローチャート : 判断 292"/>
        <xdr:cNvSpPr/>
      </xdr:nvSpPr>
      <xdr:spPr>
        <a:xfrm>
          <a:off x="8699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276225</xdr:colOff>
      <xdr:row>34</xdr:row>
      <xdr:rowOff>32385</xdr:rowOff>
    </xdr:from>
    <xdr:to>
      <xdr:col>13</xdr:col>
      <xdr:colOff>59690</xdr:colOff>
      <xdr:row>35</xdr:row>
      <xdr:rowOff>119380</xdr:rowOff>
    </xdr:to>
    <xdr:sp macro="" textlink="">
      <xdr:nvSpPr>
        <xdr:cNvPr id="11557" name="テキスト ボックス 293"/>
        <xdr:cNvSpPr txBox="1"/>
      </xdr:nvSpPr>
      <xdr:spPr>
        <a:xfrm>
          <a:off x="8515350" y="5861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1,558</a:t>
          </a:r>
        </a:p>
      </xdr:txBody>
    </xdr:sp>
    <xdr:clientData/>
  </xdr:twoCellAnchor>
  <xdr:twoCellAnchor>
    <xdr:from>
      <xdr:col>10</xdr:col>
      <xdr:colOff>104775</xdr:colOff>
      <xdr:row>38</xdr:row>
      <xdr:rowOff>29210</xdr:rowOff>
    </xdr:from>
    <xdr:to>
      <xdr:col>11</xdr:col>
      <xdr:colOff>307975</xdr:colOff>
      <xdr:row>38</xdr:row>
      <xdr:rowOff>132080</xdr:rowOff>
    </xdr:to>
    <xdr:cxnSp macro="">
      <xdr:nvCxnSpPr>
        <xdr:cNvPr id="11558" name="直線コネクタ 294"/>
        <xdr:cNvCxnSpPr/>
      </xdr:nvCxnSpPr>
      <xdr:spPr>
        <a:xfrm>
          <a:off x="6972300" y="65443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105410</xdr:rowOff>
    </xdr:from>
    <xdr:to>
      <xdr:col>11</xdr:col>
      <xdr:colOff>358775</xdr:colOff>
      <xdr:row>35</xdr:row>
      <xdr:rowOff>35560</xdr:rowOff>
    </xdr:to>
    <xdr:sp macro="" textlink="">
      <xdr:nvSpPr>
        <xdr:cNvPr id="11559" name="フローチャート : 判断 295"/>
        <xdr:cNvSpPr/>
      </xdr:nvSpPr>
      <xdr:spPr>
        <a:xfrm>
          <a:off x="7810500" y="59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33</xdr:row>
      <xdr:rowOff>52070</xdr:rowOff>
    </xdr:from>
    <xdr:to>
      <xdr:col>11</xdr:col>
      <xdr:colOff>542925</xdr:colOff>
      <xdr:row>34</xdr:row>
      <xdr:rowOff>139065</xdr:rowOff>
    </xdr:to>
    <xdr:sp macro="" textlink="">
      <xdr:nvSpPr>
        <xdr:cNvPr id="11560" name="テキスト ボックス 296"/>
        <xdr:cNvSpPr txBox="1"/>
      </xdr:nvSpPr>
      <xdr:spPr>
        <a:xfrm>
          <a:off x="7626350" y="5709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1,956</a:t>
          </a:r>
        </a:p>
      </xdr:txBody>
    </xdr:sp>
    <xdr:clientData/>
  </xdr:twoCellAnchor>
  <xdr:twoCellAnchor>
    <xdr:from>
      <xdr:col>10</xdr:col>
      <xdr:colOff>54610</xdr:colOff>
      <xdr:row>33</xdr:row>
      <xdr:rowOff>156845</xdr:rowOff>
    </xdr:from>
    <xdr:to>
      <xdr:col>10</xdr:col>
      <xdr:colOff>155575</xdr:colOff>
      <xdr:row>34</xdr:row>
      <xdr:rowOff>86995</xdr:rowOff>
    </xdr:to>
    <xdr:sp macro="" textlink="">
      <xdr:nvSpPr>
        <xdr:cNvPr id="11561" name="フローチャート : 判断 297"/>
        <xdr:cNvSpPr/>
      </xdr:nvSpPr>
      <xdr:spPr>
        <a:xfrm>
          <a:off x="6922135" y="58146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32</xdr:row>
      <xdr:rowOff>103505</xdr:rowOff>
    </xdr:from>
    <xdr:to>
      <xdr:col>10</xdr:col>
      <xdr:colOff>339725</xdr:colOff>
      <xdr:row>34</xdr:row>
      <xdr:rowOff>19685</xdr:rowOff>
    </xdr:to>
    <xdr:sp macro="" textlink="">
      <xdr:nvSpPr>
        <xdr:cNvPr id="11562" name="テキスト ボックス 298"/>
        <xdr:cNvSpPr txBox="1"/>
      </xdr:nvSpPr>
      <xdr:spPr>
        <a:xfrm>
          <a:off x="6737350" y="558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2,271</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1563"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1564" name="テキスト ボックス 300"/>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1565" name="テキスト ボックス 301"/>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1566" name="テキスト ボックス 302"/>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1567" name="テキスト ボックス 303"/>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38</xdr:row>
      <xdr:rowOff>145415</xdr:rowOff>
    </xdr:from>
    <xdr:to>
      <xdr:col>15</xdr:col>
      <xdr:colOff>231775</xdr:colOff>
      <xdr:row>39</xdr:row>
      <xdr:rowOff>75565</xdr:rowOff>
    </xdr:to>
    <xdr:sp macro="" textlink="">
      <xdr:nvSpPr>
        <xdr:cNvPr id="11568" name="円/楕円 304"/>
        <xdr:cNvSpPr/>
      </xdr:nvSpPr>
      <xdr:spPr>
        <a:xfrm>
          <a:off x="10426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38</xdr:row>
      <xdr:rowOff>60325</xdr:rowOff>
    </xdr:from>
    <xdr:to>
      <xdr:col>15</xdr:col>
      <xdr:colOff>545465</xdr:colOff>
      <xdr:row>39</xdr:row>
      <xdr:rowOff>147955</xdr:rowOff>
    </xdr:to>
    <xdr:sp macro="" textlink="">
      <xdr:nvSpPr>
        <xdr:cNvPr id="11569" name="労働費該当値テキスト"/>
        <xdr:cNvSpPr txBox="1"/>
      </xdr:nvSpPr>
      <xdr:spPr>
        <a:xfrm>
          <a:off x="10528300" y="657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51</a:t>
          </a:r>
        </a:p>
      </xdr:txBody>
    </xdr:sp>
    <xdr:clientData/>
  </xdr:twoCellAnchor>
  <xdr:twoCellAnchor>
    <xdr:from>
      <xdr:col>13</xdr:col>
      <xdr:colOff>663575</xdr:colOff>
      <xdr:row>38</xdr:row>
      <xdr:rowOff>105410</xdr:rowOff>
    </xdr:from>
    <xdr:to>
      <xdr:col>14</xdr:col>
      <xdr:colOff>79375</xdr:colOff>
      <xdr:row>39</xdr:row>
      <xdr:rowOff>35560</xdr:rowOff>
    </xdr:to>
    <xdr:sp macro="" textlink="">
      <xdr:nvSpPr>
        <xdr:cNvPr id="11570" name="円/楕円 306"/>
        <xdr:cNvSpPr/>
      </xdr:nvSpPr>
      <xdr:spPr>
        <a:xfrm>
          <a:off x="958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525145</xdr:colOff>
      <xdr:row>39</xdr:row>
      <xdr:rowOff>26670</xdr:rowOff>
    </xdr:from>
    <xdr:to>
      <xdr:col>14</xdr:col>
      <xdr:colOff>217170</xdr:colOff>
      <xdr:row>40</xdr:row>
      <xdr:rowOff>114300</xdr:rowOff>
    </xdr:to>
    <xdr:sp macro="" textlink="">
      <xdr:nvSpPr>
        <xdr:cNvPr id="11571" name="テキスト ボックス 307"/>
        <xdr:cNvSpPr txBox="1"/>
      </xdr:nvSpPr>
      <xdr:spPr>
        <a:xfrm>
          <a:off x="9450070" y="67132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157</a:t>
          </a:r>
        </a:p>
      </xdr:txBody>
    </xdr:sp>
    <xdr:clientData/>
  </xdr:twoCellAnchor>
  <xdr:twoCellAnchor>
    <xdr:from>
      <xdr:col>12</xdr:col>
      <xdr:colOff>460375</xdr:colOff>
      <xdr:row>38</xdr:row>
      <xdr:rowOff>96520</xdr:rowOff>
    </xdr:from>
    <xdr:to>
      <xdr:col>12</xdr:col>
      <xdr:colOff>561975</xdr:colOff>
      <xdr:row>39</xdr:row>
      <xdr:rowOff>26670</xdr:rowOff>
    </xdr:to>
    <xdr:sp macro="" textlink="">
      <xdr:nvSpPr>
        <xdr:cNvPr id="11572" name="円/楕円 308"/>
        <xdr:cNvSpPr/>
      </xdr:nvSpPr>
      <xdr:spPr>
        <a:xfrm>
          <a:off x="8699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321945</xdr:colOff>
      <xdr:row>39</xdr:row>
      <xdr:rowOff>17780</xdr:rowOff>
    </xdr:from>
    <xdr:to>
      <xdr:col>13</xdr:col>
      <xdr:colOff>13970</xdr:colOff>
      <xdr:row>40</xdr:row>
      <xdr:rowOff>104775</xdr:rowOff>
    </xdr:to>
    <xdr:sp macro="" textlink="">
      <xdr:nvSpPr>
        <xdr:cNvPr id="11573" name="テキスト ボックス 309"/>
        <xdr:cNvSpPr txBox="1"/>
      </xdr:nvSpPr>
      <xdr:spPr>
        <a:xfrm>
          <a:off x="8561070" y="67043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180</a:t>
          </a:r>
        </a:p>
      </xdr:txBody>
    </xdr:sp>
    <xdr:clientData/>
  </xdr:twoCellAnchor>
  <xdr:twoCellAnchor>
    <xdr:from>
      <xdr:col>11</xdr:col>
      <xdr:colOff>257175</xdr:colOff>
      <xdr:row>38</xdr:row>
      <xdr:rowOff>80645</xdr:rowOff>
    </xdr:from>
    <xdr:to>
      <xdr:col>11</xdr:col>
      <xdr:colOff>358775</xdr:colOff>
      <xdr:row>39</xdr:row>
      <xdr:rowOff>10795</xdr:rowOff>
    </xdr:to>
    <xdr:sp macro="" textlink="">
      <xdr:nvSpPr>
        <xdr:cNvPr id="11574" name="円/楕円 310"/>
        <xdr:cNvSpPr/>
      </xdr:nvSpPr>
      <xdr:spPr>
        <a:xfrm>
          <a:off x="781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118745</xdr:colOff>
      <xdr:row>39</xdr:row>
      <xdr:rowOff>1905</xdr:rowOff>
    </xdr:from>
    <xdr:to>
      <xdr:col>11</xdr:col>
      <xdr:colOff>496570</xdr:colOff>
      <xdr:row>40</xdr:row>
      <xdr:rowOff>89535</xdr:rowOff>
    </xdr:to>
    <xdr:sp macro="" textlink="">
      <xdr:nvSpPr>
        <xdr:cNvPr id="11575" name="テキスト ボックス 311"/>
        <xdr:cNvSpPr txBox="1"/>
      </xdr:nvSpPr>
      <xdr:spPr>
        <a:xfrm>
          <a:off x="7672070" y="66884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222</a:t>
          </a:r>
        </a:p>
      </xdr:txBody>
    </xdr:sp>
    <xdr:clientData/>
  </xdr:twoCellAnchor>
  <xdr:twoCellAnchor>
    <xdr:from>
      <xdr:col>10</xdr:col>
      <xdr:colOff>54610</xdr:colOff>
      <xdr:row>37</xdr:row>
      <xdr:rowOff>149225</xdr:rowOff>
    </xdr:from>
    <xdr:to>
      <xdr:col>10</xdr:col>
      <xdr:colOff>155575</xdr:colOff>
      <xdr:row>38</xdr:row>
      <xdr:rowOff>79375</xdr:rowOff>
    </xdr:to>
    <xdr:sp macro="" textlink="">
      <xdr:nvSpPr>
        <xdr:cNvPr id="11576" name="円/楕円 312"/>
        <xdr:cNvSpPr/>
      </xdr:nvSpPr>
      <xdr:spPr>
        <a:xfrm>
          <a:off x="6922135" y="64928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601345</xdr:colOff>
      <xdr:row>38</xdr:row>
      <xdr:rowOff>70485</xdr:rowOff>
    </xdr:from>
    <xdr:to>
      <xdr:col>10</xdr:col>
      <xdr:colOff>293370</xdr:colOff>
      <xdr:row>39</xdr:row>
      <xdr:rowOff>158115</xdr:rowOff>
    </xdr:to>
    <xdr:sp macro="" textlink="">
      <xdr:nvSpPr>
        <xdr:cNvPr id="11577" name="テキスト ボックス 313"/>
        <xdr:cNvSpPr txBox="1"/>
      </xdr:nvSpPr>
      <xdr:spPr>
        <a:xfrm>
          <a:off x="6783070" y="65855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492</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1578"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1579"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1580"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1581"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1582"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10,614</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1583"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1584"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10,128</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585"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1586"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1587"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11588"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128270</xdr:rowOff>
    </xdr:from>
    <xdr:to>
      <xdr:col>9</xdr:col>
      <xdr:colOff>422275</xdr:colOff>
      <xdr:row>60</xdr:row>
      <xdr:rowOff>44450</xdr:rowOff>
    </xdr:to>
    <xdr:sp macro="" textlink="">
      <xdr:nvSpPr>
        <xdr:cNvPr id="11589" name="テキスト ボックス 325"/>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57</xdr:row>
      <xdr:rowOff>114935</xdr:rowOff>
    </xdr:from>
    <xdr:to>
      <xdr:col>16</xdr:col>
      <xdr:colOff>307975</xdr:colOff>
      <xdr:row>57</xdr:row>
      <xdr:rowOff>114935</xdr:rowOff>
    </xdr:to>
    <xdr:cxnSp macro="">
      <xdr:nvCxnSpPr>
        <xdr:cNvPr id="11590"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56</xdr:row>
      <xdr:rowOff>144145</xdr:rowOff>
    </xdr:from>
    <xdr:to>
      <xdr:col>9</xdr:col>
      <xdr:colOff>421640</xdr:colOff>
      <xdr:row>58</xdr:row>
      <xdr:rowOff>59690</xdr:rowOff>
    </xdr:to>
    <xdr:sp macro="" textlink="">
      <xdr:nvSpPr>
        <xdr:cNvPr id="11591" name="テキスト ボックス 327"/>
        <xdr:cNvSpPr txBox="1"/>
      </xdr:nvSpPr>
      <xdr:spPr>
        <a:xfrm>
          <a:off x="607250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9</xdr:col>
      <xdr:colOff>422275</xdr:colOff>
      <xdr:row>55</xdr:row>
      <xdr:rowOff>132080</xdr:rowOff>
    </xdr:from>
    <xdr:to>
      <xdr:col>16</xdr:col>
      <xdr:colOff>307975</xdr:colOff>
      <xdr:row>55</xdr:row>
      <xdr:rowOff>132080</xdr:rowOff>
    </xdr:to>
    <xdr:cxnSp macro="">
      <xdr:nvCxnSpPr>
        <xdr:cNvPr id="11592"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54</xdr:row>
      <xdr:rowOff>160655</xdr:rowOff>
    </xdr:from>
    <xdr:to>
      <xdr:col>9</xdr:col>
      <xdr:colOff>421640</xdr:colOff>
      <xdr:row>56</xdr:row>
      <xdr:rowOff>76835</xdr:rowOff>
    </xdr:to>
    <xdr:sp macro="" textlink="">
      <xdr:nvSpPr>
        <xdr:cNvPr id="11593" name="テキスト ボックス 329"/>
        <xdr:cNvSpPr txBox="1"/>
      </xdr:nvSpPr>
      <xdr:spPr>
        <a:xfrm>
          <a:off x="607250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53</xdr:row>
      <xdr:rowOff>147955</xdr:rowOff>
    </xdr:from>
    <xdr:to>
      <xdr:col>16</xdr:col>
      <xdr:colOff>307975</xdr:colOff>
      <xdr:row>53</xdr:row>
      <xdr:rowOff>147955</xdr:rowOff>
    </xdr:to>
    <xdr:cxnSp macro="">
      <xdr:nvCxnSpPr>
        <xdr:cNvPr id="11594"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53</xdr:row>
      <xdr:rowOff>6350</xdr:rowOff>
    </xdr:from>
    <xdr:to>
      <xdr:col>9</xdr:col>
      <xdr:colOff>421640</xdr:colOff>
      <xdr:row>54</xdr:row>
      <xdr:rowOff>93345</xdr:rowOff>
    </xdr:to>
    <xdr:sp macro="" textlink="">
      <xdr:nvSpPr>
        <xdr:cNvPr id="11595" name="テキスト ボックス 331"/>
        <xdr:cNvSpPr txBox="1"/>
      </xdr:nvSpPr>
      <xdr:spPr>
        <a:xfrm>
          <a:off x="6072505"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9</xdr:col>
      <xdr:colOff>422275</xdr:colOff>
      <xdr:row>51</xdr:row>
      <xdr:rowOff>164465</xdr:rowOff>
    </xdr:from>
    <xdr:to>
      <xdr:col>16</xdr:col>
      <xdr:colOff>307975</xdr:colOff>
      <xdr:row>51</xdr:row>
      <xdr:rowOff>164465</xdr:rowOff>
    </xdr:to>
    <xdr:cxnSp macro="">
      <xdr:nvCxnSpPr>
        <xdr:cNvPr id="11596"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51</xdr:row>
      <xdr:rowOff>22225</xdr:rowOff>
    </xdr:from>
    <xdr:to>
      <xdr:col>9</xdr:col>
      <xdr:colOff>421640</xdr:colOff>
      <xdr:row>52</xdr:row>
      <xdr:rowOff>109220</xdr:rowOff>
    </xdr:to>
    <xdr:sp macro="" textlink="">
      <xdr:nvSpPr>
        <xdr:cNvPr id="11597" name="テキスト ボックス 333"/>
        <xdr:cNvSpPr txBox="1"/>
      </xdr:nvSpPr>
      <xdr:spPr>
        <a:xfrm>
          <a:off x="6072505"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50</xdr:row>
      <xdr:rowOff>8890</xdr:rowOff>
    </xdr:from>
    <xdr:to>
      <xdr:col>16</xdr:col>
      <xdr:colOff>307975</xdr:colOff>
      <xdr:row>50</xdr:row>
      <xdr:rowOff>8890</xdr:rowOff>
    </xdr:to>
    <xdr:cxnSp macro="">
      <xdr:nvCxnSpPr>
        <xdr:cNvPr id="11598"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49</xdr:row>
      <xdr:rowOff>38100</xdr:rowOff>
    </xdr:from>
    <xdr:to>
      <xdr:col>9</xdr:col>
      <xdr:colOff>421640</xdr:colOff>
      <xdr:row>50</xdr:row>
      <xdr:rowOff>125730</xdr:rowOff>
    </xdr:to>
    <xdr:sp macro="" textlink="">
      <xdr:nvSpPr>
        <xdr:cNvPr id="11599" name="テキスト ボックス 335"/>
        <xdr:cNvSpPr txBox="1"/>
      </xdr:nvSpPr>
      <xdr:spPr>
        <a:xfrm>
          <a:off x="6072505" y="8439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1600"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47</xdr:row>
      <xdr:rowOff>54610</xdr:rowOff>
    </xdr:from>
    <xdr:to>
      <xdr:col>9</xdr:col>
      <xdr:colOff>421640</xdr:colOff>
      <xdr:row>48</xdr:row>
      <xdr:rowOff>141605</xdr:rowOff>
    </xdr:to>
    <xdr:sp macro="" textlink="">
      <xdr:nvSpPr>
        <xdr:cNvPr id="11601" name="テキスト ボックス 337"/>
        <xdr:cNvSpPr txBox="1"/>
      </xdr:nvSpPr>
      <xdr:spPr>
        <a:xfrm>
          <a:off x="6072505"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60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51</xdr:row>
      <xdr:rowOff>47625</xdr:rowOff>
    </xdr:from>
    <xdr:to>
      <xdr:col>15</xdr:col>
      <xdr:colOff>180340</xdr:colOff>
      <xdr:row>58</xdr:row>
      <xdr:rowOff>30480</xdr:rowOff>
    </xdr:to>
    <xdr:cxnSp macro="">
      <xdr:nvCxnSpPr>
        <xdr:cNvPr id="11603" name="直線コネクタ 339"/>
        <xdr:cNvCxnSpPr/>
      </xdr:nvCxnSpPr>
      <xdr:spPr>
        <a:xfrm flipV="1">
          <a:off x="10475595" y="8791575"/>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58</xdr:row>
      <xdr:rowOff>34925</xdr:rowOff>
    </xdr:from>
    <xdr:to>
      <xdr:col>16</xdr:col>
      <xdr:colOff>15875</xdr:colOff>
      <xdr:row>59</xdr:row>
      <xdr:rowOff>122555</xdr:rowOff>
    </xdr:to>
    <xdr:sp macro="" textlink="">
      <xdr:nvSpPr>
        <xdr:cNvPr id="11604" name="農林水産業費最小値テキスト"/>
        <xdr:cNvSpPr txBox="1"/>
      </xdr:nvSpPr>
      <xdr:spPr>
        <a:xfrm>
          <a:off x="10528300" y="9979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7,335</a:t>
          </a:r>
        </a:p>
      </xdr:txBody>
    </xdr:sp>
    <xdr:clientData/>
  </xdr:twoCellAnchor>
  <xdr:twoCellAnchor>
    <xdr:from>
      <xdr:col>15</xdr:col>
      <xdr:colOff>92075</xdr:colOff>
      <xdr:row>58</xdr:row>
      <xdr:rowOff>30480</xdr:rowOff>
    </xdr:from>
    <xdr:to>
      <xdr:col>15</xdr:col>
      <xdr:colOff>269875</xdr:colOff>
      <xdr:row>58</xdr:row>
      <xdr:rowOff>30480</xdr:rowOff>
    </xdr:to>
    <xdr:cxnSp macro="">
      <xdr:nvCxnSpPr>
        <xdr:cNvPr id="11605" name="直線コネクタ 341"/>
        <xdr:cNvCxnSpPr/>
      </xdr:nvCxnSpPr>
      <xdr:spPr>
        <a:xfrm>
          <a:off x="103886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49</xdr:row>
      <xdr:rowOff>166370</xdr:rowOff>
    </xdr:from>
    <xdr:to>
      <xdr:col>16</xdr:col>
      <xdr:colOff>80645</xdr:colOff>
      <xdr:row>51</xdr:row>
      <xdr:rowOff>81915</xdr:rowOff>
    </xdr:to>
    <xdr:sp macro="" textlink="">
      <xdr:nvSpPr>
        <xdr:cNvPr id="11606" name="農林水産業費最大値テキスト"/>
        <xdr:cNvSpPr txBox="1"/>
      </xdr:nvSpPr>
      <xdr:spPr>
        <a:xfrm>
          <a:off x="10528300" y="8567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43,572</a:t>
          </a:r>
        </a:p>
      </xdr:txBody>
    </xdr:sp>
    <xdr:clientData/>
  </xdr:twoCellAnchor>
  <xdr:twoCellAnchor>
    <xdr:from>
      <xdr:col>15</xdr:col>
      <xdr:colOff>92075</xdr:colOff>
      <xdr:row>51</xdr:row>
      <xdr:rowOff>47625</xdr:rowOff>
    </xdr:from>
    <xdr:to>
      <xdr:col>15</xdr:col>
      <xdr:colOff>269875</xdr:colOff>
      <xdr:row>51</xdr:row>
      <xdr:rowOff>47625</xdr:rowOff>
    </xdr:to>
    <xdr:cxnSp macro="">
      <xdr:nvCxnSpPr>
        <xdr:cNvPr id="11607" name="直線コネクタ 343"/>
        <xdr:cNvCxnSpPr/>
      </xdr:nvCxnSpPr>
      <xdr:spPr>
        <a:xfrm>
          <a:off x="10388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30480</xdr:rowOff>
    </xdr:from>
    <xdr:to>
      <xdr:col>15</xdr:col>
      <xdr:colOff>180975</xdr:colOff>
      <xdr:row>58</xdr:row>
      <xdr:rowOff>37465</xdr:rowOff>
    </xdr:to>
    <xdr:cxnSp macro="">
      <xdr:nvCxnSpPr>
        <xdr:cNvPr id="11608" name="直線コネクタ 344"/>
        <xdr:cNvCxnSpPr/>
      </xdr:nvCxnSpPr>
      <xdr:spPr>
        <a:xfrm flipV="1">
          <a:off x="9639300" y="99745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54</xdr:row>
      <xdr:rowOff>98425</xdr:rowOff>
    </xdr:from>
    <xdr:to>
      <xdr:col>16</xdr:col>
      <xdr:colOff>80645</xdr:colOff>
      <xdr:row>56</xdr:row>
      <xdr:rowOff>13970</xdr:rowOff>
    </xdr:to>
    <xdr:sp macro="" textlink="">
      <xdr:nvSpPr>
        <xdr:cNvPr id="11609" name="農林水産業費平均値テキスト"/>
        <xdr:cNvSpPr txBox="1"/>
      </xdr:nvSpPr>
      <xdr:spPr>
        <a:xfrm>
          <a:off x="10528300" y="9356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20,150</a:t>
          </a:r>
        </a:p>
      </xdr:txBody>
    </xdr:sp>
    <xdr:clientData/>
  </xdr:twoCellAnchor>
  <xdr:twoCellAnchor>
    <xdr:from>
      <xdr:col>15</xdr:col>
      <xdr:colOff>130175</xdr:colOff>
      <xdr:row>55</xdr:row>
      <xdr:rowOff>75565</xdr:rowOff>
    </xdr:from>
    <xdr:to>
      <xdr:col>15</xdr:col>
      <xdr:colOff>231775</xdr:colOff>
      <xdr:row>56</xdr:row>
      <xdr:rowOff>6350</xdr:rowOff>
    </xdr:to>
    <xdr:sp macro="" textlink="">
      <xdr:nvSpPr>
        <xdr:cNvPr id="11610" name="フローチャート : 判断 346"/>
        <xdr:cNvSpPr/>
      </xdr:nvSpPr>
      <xdr:spPr>
        <a:xfrm>
          <a:off x="10426700" y="9505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58</xdr:row>
      <xdr:rowOff>12065</xdr:rowOff>
    </xdr:from>
    <xdr:to>
      <xdr:col>14</xdr:col>
      <xdr:colOff>28575</xdr:colOff>
      <xdr:row>58</xdr:row>
      <xdr:rowOff>37465</xdr:rowOff>
    </xdr:to>
    <xdr:cxnSp macro="">
      <xdr:nvCxnSpPr>
        <xdr:cNvPr id="11611" name="直線コネクタ 347"/>
        <xdr:cNvCxnSpPr/>
      </xdr:nvCxnSpPr>
      <xdr:spPr>
        <a:xfrm>
          <a:off x="8750935" y="9956165"/>
          <a:ext cx="88836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7620</xdr:rowOff>
    </xdr:from>
    <xdr:to>
      <xdr:col>14</xdr:col>
      <xdr:colOff>79375</xdr:colOff>
      <xdr:row>55</xdr:row>
      <xdr:rowOff>109220</xdr:rowOff>
    </xdr:to>
    <xdr:sp macro="" textlink="">
      <xdr:nvSpPr>
        <xdr:cNvPr id="11612" name="フローチャート : 判断 348"/>
        <xdr:cNvSpPr/>
      </xdr:nvSpPr>
      <xdr:spPr>
        <a:xfrm>
          <a:off x="95885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53</xdr:row>
      <xdr:rowOff>125730</xdr:rowOff>
    </xdr:from>
    <xdr:to>
      <xdr:col>14</xdr:col>
      <xdr:colOff>295910</xdr:colOff>
      <xdr:row>55</xdr:row>
      <xdr:rowOff>41910</xdr:rowOff>
    </xdr:to>
    <xdr:sp macro="" textlink="">
      <xdr:nvSpPr>
        <xdr:cNvPr id="11613" name="テキスト ボックス 349"/>
        <xdr:cNvSpPr txBox="1"/>
      </xdr:nvSpPr>
      <xdr:spPr>
        <a:xfrm>
          <a:off x="9371965" y="9212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22,236</a:t>
          </a:r>
        </a:p>
      </xdr:txBody>
    </xdr:sp>
    <xdr:clientData/>
  </xdr:twoCellAnchor>
  <xdr:twoCellAnchor>
    <xdr:from>
      <xdr:col>11</xdr:col>
      <xdr:colOff>307975</xdr:colOff>
      <xdr:row>58</xdr:row>
      <xdr:rowOff>12065</xdr:rowOff>
    </xdr:from>
    <xdr:to>
      <xdr:col>12</xdr:col>
      <xdr:colOff>511810</xdr:colOff>
      <xdr:row>58</xdr:row>
      <xdr:rowOff>33655</xdr:rowOff>
    </xdr:to>
    <xdr:cxnSp macro="">
      <xdr:nvCxnSpPr>
        <xdr:cNvPr id="11614" name="直線コネクタ 350"/>
        <xdr:cNvCxnSpPr/>
      </xdr:nvCxnSpPr>
      <xdr:spPr>
        <a:xfrm flipV="1">
          <a:off x="7861300" y="9956165"/>
          <a:ext cx="8896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36830</xdr:rowOff>
    </xdr:from>
    <xdr:to>
      <xdr:col>12</xdr:col>
      <xdr:colOff>561975</xdr:colOff>
      <xdr:row>56</xdr:row>
      <xdr:rowOff>138430</xdr:rowOff>
    </xdr:to>
    <xdr:sp macro="" textlink="">
      <xdr:nvSpPr>
        <xdr:cNvPr id="11615" name="フローチャート : 判断 351"/>
        <xdr:cNvSpPr/>
      </xdr:nvSpPr>
      <xdr:spPr>
        <a:xfrm>
          <a:off x="8699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54</xdr:row>
      <xdr:rowOff>154940</xdr:rowOff>
    </xdr:from>
    <xdr:to>
      <xdr:col>13</xdr:col>
      <xdr:colOff>92710</xdr:colOff>
      <xdr:row>56</xdr:row>
      <xdr:rowOff>70485</xdr:rowOff>
    </xdr:to>
    <xdr:sp macro="" textlink="">
      <xdr:nvSpPr>
        <xdr:cNvPr id="11616" name="テキスト ボックス 352"/>
        <xdr:cNvSpPr txBox="1"/>
      </xdr:nvSpPr>
      <xdr:spPr>
        <a:xfrm>
          <a:off x="8482965" y="9413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16,103</a:t>
          </a:r>
        </a:p>
      </xdr:txBody>
    </xdr:sp>
    <xdr:clientData/>
  </xdr:twoCellAnchor>
  <xdr:twoCellAnchor>
    <xdr:from>
      <xdr:col>10</xdr:col>
      <xdr:colOff>104775</xdr:colOff>
      <xdr:row>58</xdr:row>
      <xdr:rowOff>33655</xdr:rowOff>
    </xdr:from>
    <xdr:to>
      <xdr:col>11</xdr:col>
      <xdr:colOff>307975</xdr:colOff>
      <xdr:row>58</xdr:row>
      <xdr:rowOff>44450</xdr:rowOff>
    </xdr:to>
    <xdr:cxnSp macro="">
      <xdr:nvCxnSpPr>
        <xdr:cNvPr id="11617" name="直線コネクタ 353"/>
        <xdr:cNvCxnSpPr/>
      </xdr:nvCxnSpPr>
      <xdr:spPr>
        <a:xfrm flipV="1">
          <a:off x="6972300" y="99777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59055</xdr:rowOff>
    </xdr:from>
    <xdr:to>
      <xdr:col>11</xdr:col>
      <xdr:colOff>358775</xdr:colOff>
      <xdr:row>56</xdr:row>
      <xdr:rowOff>160655</xdr:rowOff>
    </xdr:to>
    <xdr:sp macro="" textlink="">
      <xdr:nvSpPr>
        <xdr:cNvPr id="11618" name="フローチャート : 判断 354"/>
        <xdr:cNvSpPr/>
      </xdr:nvSpPr>
      <xdr:spPr>
        <a:xfrm>
          <a:off x="7810500" y="96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55</xdr:row>
      <xdr:rowOff>6350</xdr:rowOff>
    </xdr:from>
    <xdr:to>
      <xdr:col>11</xdr:col>
      <xdr:colOff>575310</xdr:colOff>
      <xdr:row>56</xdr:row>
      <xdr:rowOff>93345</xdr:rowOff>
    </xdr:to>
    <xdr:sp macro="" textlink="">
      <xdr:nvSpPr>
        <xdr:cNvPr id="11619" name="テキスト ボックス 355"/>
        <xdr:cNvSpPr txBox="1"/>
      </xdr:nvSpPr>
      <xdr:spPr>
        <a:xfrm>
          <a:off x="7593965" y="9436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15,416</a:t>
          </a:r>
        </a:p>
      </xdr:txBody>
    </xdr:sp>
    <xdr:clientData/>
  </xdr:twoCellAnchor>
  <xdr:twoCellAnchor>
    <xdr:from>
      <xdr:col>10</xdr:col>
      <xdr:colOff>54610</xdr:colOff>
      <xdr:row>56</xdr:row>
      <xdr:rowOff>96520</xdr:rowOff>
    </xdr:from>
    <xdr:to>
      <xdr:col>10</xdr:col>
      <xdr:colOff>155575</xdr:colOff>
      <xdr:row>57</xdr:row>
      <xdr:rowOff>26670</xdr:rowOff>
    </xdr:to>
    <xdr:sp macro="" textlink="">
      <xdr:nvSpPr>
        <xdr:cNvPr id="11620" name="フローチャート : 判断 356"/>
        <xdr:cNvSpPr/>
      </xdr:nvSpPr>
      <xdr:spPr>
        <a:xfrm>
          <a:off x="6922135" y="96977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55</xdr:row>
      <xdr:rowOff>43815</xdr:rowOff>
    </xdr:from>
    <xdr:to>
      <xdr:col>10</xdr:col>
      <xdr:colOff>372110</xdr:colOff>
      <xdr:row>56</xdr:row>
      <xdr:rowOff>130810</xdr:rowOff>
    </xdr:to>
    <xdr:sp macro="" textlink="">
      <xdr:nvSpPr>
        <xdr:cNvPr id="11621" name="テキスト ボックス 357"/>
        <xdr:cNvSpPr txBox="1"/>
      </xdr:nvSpPr>
      <xdr:spPr>
        <a:xfrm>
          <a:off x="6705600" y="9473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14,257</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1622"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1623" name="テキスト ボックス 359"/>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1624" name="テキスト ボックス 360"/>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1625" name="テキスト ボックス 361"/>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1626" name="テキスト ボックス 362"/>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57</xdr:row>
      <xdr:rowOff>151130</xdr:rowOff>
    </xdr:from>
    <xdr:to>
      <xdr:col>15</xdr:col>
      <xdr:colOff>231775</xdr:colOff>
      <xdr:row>58</xdr:row>
      <xdr:rowOff>81280</xdr:rowOff>
    </xdr:to>
    <xdr:sp macro="" textlink="">
      <xdr:nvSpPr>
        <xdr:cNvPr id="11627" name="円/楕円 363"/>
        <xdr:cNvSpPr/>
      </xdr:nvSpPr>
      <xdr:spPr>
        <a:xfrm>
          <a:off x="10426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57</xdr:row>
      <xdr:rowOff>66675</xdr:rowOff>
    </xdr:from>
    <xdr:to>
      <xdr:col>16</xdr:col>
      <xdr:colOff>15875</xdr:colOff>
      <xdr:row>58</xdr:row>
      <xdr:rowOff>153670</xdr:rowOff>
    </xdr:to>
    <xdr:sp macro="" textlink="">
      <xdr:nvSpPr>
        <xdr:cNvPr id="11628" name="農林水産業費該当値テキスト"/>
        <xdr:cNvSpPr txBox="1"/>
      </xdr:nvSpPr>
      <xdr:spPr>
        <a:xfrm>
          <a:off x="10528300" y="9839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7,335</a:t>
          </a:r>
        </a:p>
      </xdr:txBody>
    </xdr:sp>
    <xdr:clientData/>
  </xdr:twoCellAnchor>
  <xdr:twoCellAnchor>
    <xdr:from>
      <xdr:col>13</xdr:col>
      <xdr:colOff>663575</xdr:colOff>
      <xdr:row>57</xdr:row>
      <xdr:rowOff>158115</xdr:rowOff>
    </xdr:from>
    <xdr:to>
      <xdr:col>14</xdr:col>
      <xdr:colOff>79375</xdr:colOff>
      <xdr:row>58</xdr:row>
      <xdr:rowOff>88265</xdr:rowOff>
    </xdr:to>
    <xdr:sp macro="" textlink="">
      <xdr:nvSpPr>
        <xdr:cNvPr id="11629" name="円/楕円 365"/>
        <xdr:cNvSpPr/>
      </xdr:nvSpPr>
      <xdr:spPr>
        <a:xfrm>
          <a:off x="9588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479425</xdr:colOff>
      <xdr:row>58</xdr:row>
      <xdr:rowOff>79375</xdr:rowOff>
    </xdr:from>
    <xdr:to>
      <xdr:col>14</xdr:col>
      <xdr:colOff>262890</xdr:colOff>
      <xdr:row>59</xdr:row>
      <xdr:rowOff>166370</xdr:rowOff>
    </xdr:to>
    <xdr:sp macro="" textlink="">
      <xdr:nvSpPr>
        <xdr:cNvPr id="11630" name="テキスト ボックス 366"/>
        <xdr:cNvSpPr txBox="1"/>
      </xdr:nvSpPr>
      <xdr:spPr>
        <a:xfrm>
          <a:off x="9404350" y="10023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7,125</a:t>
          </a:r>
        </a:p>
      </xdr:txBody>
    </xdr:sp>
    <xdr:clientData/>
  </xdr:twoCellAnchor>
  <xdr:twoCellAnchor>
    <xdr:from>
      <xdr:col>12</xdr:col>
      <xdr:colOff>460375</xdr:colOff>
      <xdr:row>57</xdr:row>
      <xdr:rowOff>132715</xdr:rowOff>
    </xdr:from>
    <xdr:to>
      <xdr:col>12</xdr:col>
      <xdr:colOff>561975</xdr:colOff>
      <xdr:row>58</xdr:row>
      <xdr:rowOff>63500</xdr:rowOff>
    </xdr:to>
    <xdr:sp macro="" textlink="">
      <xdr:nvSpPr>
        <xdr:cNvPr id="11631" name="円/楕円 367"/>
        <xdr:cNvSpPr/>
      </xdr:nvSpPr>
      <xdr:spPr>
        <a:xfrm>
          <a:off x="8699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276225</xdr:colOff>
      <xdr:row>58</xdr:row>
      <xdr:rowOff>53975</xdr:rowOff>
    </xdr:from>
    <xdr:to>
      <xdr:col>13</xdr:col>
      <xdr:colOff>59690</xdr:colOff>
      <xdr:row>59</xdr:row>
      <xdr:rowOff>140970</xdr:rowOff>
    </xdr:to>
    <xdr:sp macro="" textlink="">
      <xdr:nvSpPr>
        <xdr:cNvPr id="11632" name="テキスト ボックス 368"/>
        <xdr:cNvSpPr txBox="1"/>
      </xdr:nvSpPr>
      <xdr:spPr>
        <a:xfrm>
          <a:off x="8515350" y="9998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7,913</a:t>
          </a:r>
        </a:p>
      </xdr:txBody>
    </xdr:sp>
    <xdr:clientData/>
  </xdr:twoCellAnchor>
  <xdr:twoCellAnchor>
    <xdr:from>
      <xdr:col>11</xdr:col>
      <xdr:colOff>257175</xdr:colOff>
      <xdr:row>57</xdr:row>
      <xdr:rowOff>154940</xdr:rowOff>
    </xdr:from>
    <xdr:to>
      <xdr:col>11</xdr:col>
      <xdr:colOff>358775</xdr:colOff>
      <xdr:row>58</xdr:row>
      <xdr:rowOff>84455</xdr:rowOff>
    </xdr:to>
    <xdr:sp macro="" textlink="">
      <xdr:nvSpPr>
        <xdr:cNvPr id="11633" name="円/楕円 369"/>
        <xdr:cNvSpPr/>
      </xdr:nvSpPr>
      <xdr:spPr>
        <a:xfrm>
          <a:off x="7810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58</xdr:row>
      <xdr:rowOff>76200</xdr:rowOff>
    </xdr:from>
    <xdr:to>
      <xdr:col>11</xdr:col>
      <xdr:colOff>542925</xdr:colOff>
      <xdr:row>59</xdr:row>
      <xdr:rowOff>163195</xdr:rowOff>
    </xdr:to>
    <xdr:sp macro="" textlink="">
      <xdr:nvSpPr>
        <xdr:cNvPr id="11634" name="テキスト ボックス 370"/>
        <xdr:cNvSpPr txBox="1"/>
      </xdr:nvSpPr>
      <xdr:spPr>
        <a:xfrm>
          <a:off x="7626350" y="10020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7,238</a:t>
          </a:r>
        </a:p>
      </xdr:txBody>
    </xdr:sp>
    <xdr:clientData/>
  </xdr:twoCellAnchor>
  <xdr:twoCellAnchor>
    <xdr:from>
      <xdr:col>10</xdr:col>
      <xdr:colOff>54610</xdr:colOff>
      <xdr:row>57</xdr:row>
      <xdr:rowOff>165100</xdr:rowOff>
    </xdr:from>
    <xdr:to>
      <xdr:col>10</xdr:col>
      <xdr:colOff>155575</xdr:colOff>
      <xdr:row>58</xdr:row>
      <xdr:rowOff>95250</xdr:rowOff>
    </xdr:to>
    <xdr:sp macro="" textlink="">
      <xdr:nvSpPr>
        <xdr:cNvPr id="11635" name="円/楕円 371"/>
        <xdr:cNvSpPr/>
      </xdr:nvSpPr>
      <xdr:spPr>
        <a:xfrm>
          <a:off x="6922135" y="99377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58</xdr:row>
      <xdr:rowOff>86360</xdr:rowOff>
    </xdr:from>
    <xdr:to>
      <xdr:col>10</xdr:col>
      <xdr:colOff>339725</xdr:colOff>
      <xdr:row>60</xdr:row>
      <xdr:rowOff>1905</xdr:rowOff>
    </xdr:to>
    <xdr:sp macro="" textlink="">
      <xdr:nvSpPr>
        <xdr:cNvPr id="11636" name="テキスト ボックス 372"/>
        <xdr:cNvSpPr txBox="1"/>
      </xdr:nvSpPr>
      <xdr:spPr>
        <a:xfrm>
          <a:off x="6737350" y="10030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6,926</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1637"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1638"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1639"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1640"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1641"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13,786</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1642"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1643"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5,952</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44"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1645"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1646"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11647"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77</xdr:row>
      <xdr:rowOff>168910</xdr:rowOff>
    </xdr:from>
    <xdr:to>
      <xdr:col>9</xdr:col>
      <xdr:colOff>422275</xdr:colOff>
      <xdr:row>79</xdr:row>
      <xdr:rowOff>84455</xdr:rowOff>
    </xdr:to>
    <xdr:sp macro="" textlink="">
      <xdr:nvSpPr>
        <xdr:cNvPr id="11648" name="テキスト ボックス 384"/>
        <xdr:cNvSpPr txBox="1"/>
      </xdr:nvSpPr>
      <xdr:spPr>
        <a:xfrm>
          <a:off x="6355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76</xdr:row>
      <xdr:rowOff>25400</xdr:rowOff>
    </xdr:from>
    <xdr:to>
      <xdr:col>16</xdr:col>
      <xdr:colOff>307975</xdr:colOff>
      <xdr:row>76</xdr:row>
      <xdr:rowOff>25400</xdr:rowOff>
    </xdr:to>
    <xdr:cxnSp macro="">
      <xdr:nvCxnSpPr>
        <xdr:cNvPr id="11649"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75</xdr:row>
      <xdr:rowOff>54610</xdr:rowOff>
    </xdr:from>
    <xdr:to>
      <xdr:col>9</xdr:col>
      <xdr:colOff>421640</xdr:colOff>
      <xdr:row>76</xdr:row>
      <xdr:rowOff>141605</xdr:rowOff>
    </xdr:to>
    <xdr:sp macro="" textlink="">
      <xdr:nvSpPr>
        <xdr:cNvPr id="11650" name="テキスト ボックス 386"/>
        <xdr:cNvSpPr txBox="1"/>
      </xdr:nvSpPr>
      <xdr:spPr>
        <a:xfrm>
          <a:off x="607250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9</xdr:col>
      <xdr:colOff>422275</xdr:colOff>
      <xdr:row>73</xdr:row>
      <xdr:rowOff>82550</xdr:rowOff>
    </xdr:from>
    <xdr:to>
      <xdr:col>16</xdr:col>
      <xdr:colOff>307975</xdr:colOff>
      <xdr:row>73</xdr:row>
      <xdr:rowOff>82550</xdr:rowOff>
    </xdr:to>
    <xdr:cxnSp macro="">
      <xdr:nvCxnSpPr>
        <xdr:cNvPr id="11651"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72</xdr:row>
      <xdr:rowOff>111760</xdr:rowOff>
    </xdr:from>
    <xdr:to>
      <xdr:col>9</xdr:col>
      <xdr:colOff>421640</xdr:colOff>
      <xdr:row>74</xdr:row>
      <xdr:rowOff>27305</xdr:rowOff>
    </xdr:to>
    <xdr:sp macro="" textlink="">
      <xdr:nvSpPr>
        <xdr:cNvPr id="11652" name="テキスト ボックス 388"/>
        <xdr:cNvSpPr txBox="1"/>
      </xdr:nvSpPr>
      <xdr:spPr>
        <a:xfrm>
          <a:off x="607250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70</xdr:row>
      <xdr:rowOff>139700</xdr:rowOff>
    </xdr:from>
    <xdr:to>
      <xdr:col>16</xdr:col>
      <xdr:colOff>307975</xdr:colOff>
      <xdr:row>70</xdr:row>
      <xdr:rowOff>139700</xdr:rowOff>
    </xdr:to>
    <xdr:cxnSp macro="">
      <xdr:nvCxnSpPr>
        <xdr:cNvPr id="11653"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69</xdr:row>
      <xdr:rowOff>168910</xdr:rowOff>
    </xdr:from>
    <xdr:to>
      <xdr:col>9</xdr:col>
      <xdr:colOff>421640</xdr:colOff>
      <xdr:row>71</xdr:row>
      <xdr:rowOff>84455</xdr:rowOff>
    </xdr:to>
    <xdr:sp macro="" textlink="">
      <xdr:nvSpPr>
        <xdr:cNvPr id="11654" name="テキスト ボックス 390"/>
        <xdr:cNvSpPr txBox="1"/>
      </xdr:nvSpPr>
      <xdr:spPr>
        <a:xfrm>
          <a:off x="607250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1655"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67</xdr:row>
      <xdr:rowOff>54610</xdr:rowOff>
    </xdr:from>
    <xdr:to>
      <xdr:col>9</xdr:col>
      <xdr:colOff>421640</xdr:colOff>
      <xdr:row>68</xdr:row>
      <xdr:rowOff>141605</xdr:rowOff>
    </xdr:to>
    <xdr:sp macro="" textlink="">
      <xdr:nvSpPr>
        <xdr:cNvPr id="11656" name="テキスト ボックス 392"/>
        <xdr:cNvSpPr txBox="1"/>
      </xdr:nvSpPr>
      <xdr:spPr>
        <a:xfrm>
          <a:off x="6072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5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70</xdr:row>
      <xdr:rowOff>143510</xdr:rowOff>
    </xdr:from>
    <xdr:to>
      <xdr:col>15</xdr:col>
      <xdr:colOff>180340</xdr:colOff>
      <xdr:row>78</xdr:row>
      <xdr:rowOff>9525</xdr:rowOff>
    </xdr:to>
    <xdr:cxnSp macro="">
      <xdr:nvCxnSpPr>
        <xdr:cNvPr id="11658" name="直線コネクタ 394"/>
        <xdr:cNvCxnSpPr/>
      </xdr:nvCxnSpPr>
      <xdr:spPr>
        <a:xfrm flipV="1">
          <a:off x="10475595" y="12145010"/>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78</xdr:row>
      <xdr:rowOff>13335</xdr:rowOff>
    </xdr:from>
    <xdr:to>
      <xdr:col>16</xdr:col>
      <xdr:colOff>15875</xdr:colOff>
      <xdr:row>79</xdr:row>
      <xdr:rowOff>100965</xdr:rowOff>
    </xdr:to>
    <xdr:sp macro="" textlink="">
      <xdr:nvSpPr>
        <xdr:cNvPr id="11659" name="商工費最小値テキスト"/>
        <xdr:cNvSpPr txBox="1"/>
      </xdr:nvSpPr>
      <xdr:spPr>
        <a:xfrm>
          <a:off x="10528300" y="13386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2,850</a:t>
          </a:r>
        </a:p>
      </xdr:txBody>
    </xdr:sp>
    <xdr:clientData/>
  </xdr:twoCellAnchor>
  <xdr:twoCellAnchor>
    <xdr:from>
      <xdr:col>15</xdr:col>
      <xdr:colOff>92075</xdr:colOff>
      <xdr:row>78</xdr:row>
      <xdr:rowOff>9525</xdr:rowOff>
    </xdr:from>
    <xdr:to>
      <xdr:col>15</xdr:col>
      <xdr:colOff>269875</xdr:colOff>
      <xdr:row>78</xdr:row>
      <xdr:rowOff>9525</xdr:rowOff>
    </xdr:to>
    <xdr:cxnSp macro="">
      <xdr:nvCxnSpPr>
        <xdr:cNvPr id="11660" name="直線コネクタ 396"/>
        <xdr:cNvCxnSpPr/>
      </xdr:nvCxnSpPr>
      <xdr:spPr>
        <a:xfrm>
          <a:off x="10388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69</xdr:row>
      <xdr:rowOff>89535</xdr:rowOff>
    </xdr:from>
    <xdr:to>
      <xdr:col>16</xdr:col>
      <xdr:colOff>80645</xdr:colOff>
      <xdr:row>71</xdr:row>
      <xdr:rowOff>5080</xdr:rowOff>
    </xdr:to>
    <xdr:sp macro="" textlink="">
      <xdr:nvSpPr>
        <xdr:cNvPr id="11661" name="商工費最大値テキスト"/>
        <xdr:cNvSpPr txBox="1"/>
      </xdr:nvSpPr>
      <xdr:spPr>
        <a:xfrm>
          <a:off x="10528300" y="11919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29,928</a:t>
          </a:r>
        </a:p>
      </xdr:txBody>
    </xdr:sp>
    <xdr:clientData/>
  </xdr:twoCellAnchor>
  <xdr:twoCellAnchor>
    <xdr:from>
      <xdr:col>15</xdr:col>
      <xdr:colOff>92075</xdr:colOff>
      <xdr:row>70</xdr:row>
      <xdr:rowOff>143510</xdr:rowOff>
    </xdr:from>
    <xdr:to>
      <xdr:col>15</xdr:col>
      <xdr:colOff>269875</xdr:colOff>
      <xdr:row>70</xdr:row>
      <xdr:rowOff>143510</xdr:rowOff>
    </xdr:to>
    <xdr:cxnSp macro="">
      <xdr:nvCxnSpPr>
        <xdr:cNvPr id="11662" name="直線コネクタ 398"/>
        <xdr:cNvCxnSpPr/>
      </xdr:nvCxnSpPr>
      <xdr:spPr>
        <a:xfrm>
          <a:off x="10388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34290</xdr:rowOff>
    </xdr:from>
    <xdr:to>
      <xdr:col>15</xdr:col>
      <xdr:colOff>180975</xdr:colOff>
      <xdr:row>77</xdr:row>
      <xdr:rowOff>99060</xdr:rowOff>
    </xdr:to>
    <xdr:cxnSp macro="">
      <xdr:nvCxnSpPr>
        <xdr:cNvPr id="11663" name="直線コネクタ 399"/>
        <xdr:cNvCxnSpPr/>
      </xdr:nvCxnSpPr>
      <xdr:spPr>
        <a:xfrm>
          <a:off x="9639300" y="1323594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74</xdr:row>
      <xdr:rowOff>3175</xdr:rowOff>
    </xdr:from>
    <xdr:to>
      <xdr:col>16</xdr:col>
      <xdr:colOff>80645</xdr:colOff>
      <xdr:row>75</xdr:row>
      <xdr:rowOff>90805</xdr:rowOff>
    </xdr:to>
    <xdr:sp macro="" textlink="">
      <xdr:nvSpPr>
        <xdr:cNvPr id="11664" name="商工費平均値テキスト"/>
        <xdr:cNvSpPr txBox="1"/>
      </xdr:nvSpPr>
      <xdr:spPr>
        <a:xfrm>
          <a:off x="10528300" y="126904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13,626</a:t>
          </a:r>
        </a:p>
      </xdr:txBody>
    </xdr:sp>
    <xdr:clientData/>
  </xdr:twoCellAnchor>
  <xdr:twoCellAnchor>
    <xdr:from>
      <xdr:col>15</xdr:col>
      <xdr:colOff>130175</xdr:colOff>
      <xdr:row>74</xdr:row>
      <xdr:rowOff>151765</xdr:rowOff>
    </xdr:from>
    <xdr:to>
      <xdr:col>15</xdr:col>
      <xdr:colOff>231775</xdr:colOff>
      <xdr:row>75</xdr:row>
      <xdr:rowOff>81915</xdr:rowOff>
    </xdr:to>
    <xdr:sp macro="" textlink="">
      <xdr:nvSpPr>
        <xdr:cNvPr id="11665" name="フローチャート : 判断 401"/>
        <xdr:cNvSpPr/>
      </xdr:nvSpPr>
      <xdr:spPr>
        <a:xfrm>
          <a:off x="10426700" y="128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77</xdr:row>
      <xdr:rowOff>34290</xdr:rowOff>
    </xdr:from>
    <xdr:to>
      <xdr:col>14</xdr:col>
      <xdr:colOff>28575</xdr:colOff>
      <xdr:row>77</xdr:row>
      <xdr:rowOff>86360</xdr:rowOff>
    </xdr:to>
    <xdr:cxnSp macro="">
      <xdr:nvCxnSpPr>
        <xdr:cNvPr id="11666" name="直線コネクタ 402"/>
        <xdr:cNvCxnSpPr/>
      </xdr:nvCxnSpPr>
      <xdr:spPr>
        <a:xfrm flipV="1">
          <a:off x="8750935" y="13235940"/>
          <a:ext cx="88836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137160</xdr:rowOff>
    </xdr:from>
    <xdr:to>
      <xdr:col>14</xdr:col>
      <xdr:colOff>79375</xdr:colOff>
      <xdr:row>75</xdr:row>
      <xdr:rowOff>67310</xdr:rowOff>
    </xdr:to>
    <xdr:sp macro="" textlink="">
      <xdr:nvSpPr>
        <xdr:cNvPr id="11667" name="フローチャート : 判断 403"/>
        <xdr:cNvSpPr/>
      </xdr:nvSpPr>
      <xdr:spPr>
        <a:xfrm>
          <a:off x="95885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73</xdr:row>
      <xdr:rowOff>83820</xdr:rowOff>
    </xdr:from>
    <xdr:to>
      <xdr:col>14</xdr:col>
      <xdr:colOff>295910</xdr:colOff>
      <xdr:row>74</xdr:row>
      <xdr:rowOff>171450</xdr:rowOff>
    </xdr:to>
    <xdr:sp macro="" textlink="">
      <xdr:nvSpPr>
        <xdr:cNvPr id="11668" name="テキスト ボックス 404"/>
        <xdr:cNvSpPr txBox="1"/>
      </xdr:nvSpPr>
      <xdr:spPr>
        <a:xfrm>
          <a:off x="9371965" y="12599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13,949</a:t>
          </a:r>
        </a:p>
      </xdr:txBody>
    </xdr:sp>
    <xdr:clientData/>
  </xdr:twoCellAnchor>
  <xdr:twoCellAnchor>
    <xdr:from>
      <xdr:col>11</xdr:col>
      <xdr:colOff>307975</xdr:colOff>
      <xdr:row>77</xdr:row>
      <xdr:rowOff>86360</xdr:rowOff>
    </xdr:from>
    <xdr:to>
      <xdr:col>12</xdr:col>
      <xdr:colOff>511810</xdr:colOff>
      <xdr:row>77</xdr:row>
      <xdr:rowOff>90805</xdr:rowOff>
    </xdr:to>
    <xdr:cxnSp macro="">
      <xdr:nvCxnSpPr>
        <xdr:cNvPr id="11669" name="直線コネクタ 405"/>
        <xdr:cNvCxnSpPr/>
      </xdr:nvCxnSpPr>
      <xdr:spPr>
        <a:xfrm flipV="1">
          <a:off x="7861300" y="13288010"/>
          <a:ext cx="8896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98425</xdr:rowOff>
    </xdr:from>
    <xdr:to>
      <xdr:col>12</xdr:col>
      <xdr:colOff>561975</xdr:colOff>
      <xdr:row>76</xdr:row>
      <xdr:rowOff>29210</xdr:rowOff>
    </xdr:to>
    <xdr:sp macro="" textlink="">
      <xdr:nvSpPr>
        <xdr:cNvPr id="11670" name="フローチャート : 判断 406"/>
        <xdr:cNvSpPr/>
      </xdr:nvSpPr>
      <xdr:spPr>
        <a:xfrm>
          <a:off x="8699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74</xdr:row>
      <xdr:rowOff>45085</xdr:rowOff>
    </xdr:from>
    <xdr:to>
      <xdr:col>13</xdr:col>
      <xdr:colOff>92710</xdr:colOff>
      <xdr:row>75</xdr:row>
      <xdr:rowOff>132080</xdr:rowOff>
    </xdr:to>
    <xdr:sp macro="" textlink="">
      <xdr:nvSpPr>
        <xdr:cNvPr id="11671" name="テキスト ボックス 407"/>
        <xdr:cNvSpPr txBox="1"/>
      </xdr:nvSpPr>
      <xdr:spPr>
        <a:xfrm>
          <a:off x="8482965" y="12732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11,048</a:t>
          </a:r>
        </a:p>
      </xdr:txBody>
    </xdr:sp>
    <xdr:clientData/>
  </xdr:twoCellAnchor>
  <xdr:twoCellAnchor>
    <xdr:from>
      <xdr:col>10</xdr:col>
      <xdr:colOff>104775</xdr:colOff>
      <xdr:row>77</xdr:row>
      <xdr:rowOff>90805</xdr:rowOff>
    </xdr:from>
    <xdr:to>
      <xdr:col>11</xdr:col>
      <xdr:colOff>307975</xdr:colOff>
      <xdr:row>77</xdr:row>
      <xdr:rowOff>121285</xdr:rowOff>
    </xdr:to>
    <xdr:cxnSp macro="">
      <xdr:nvCxnSpPr>
        <xdr:cNvPr id="11672" name="直線コネクタ 408"/>
        <xdr:cNvCxnSpPr/>
      </xdr:nvCxnSpPr>
      <xdr:spPr>
        <a:xfrm flipV="1">
          <a:off x="6972300" y="132924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100330</xdr:rowOff>
    </xdr:from>
    <xdr:to>
      <xdr:col>11</xdr:col>
      <xdr:colOff>358775</xdr:colOff>
      <xdr:row>76</xdr:row>
      <xdr:rowOff>30480</xdr:rowOff>
    </xdr:to>
    <xdr:sp macro="" textlink="">
      <xdr:nvSpPr>
        <xdr:cNvPr id="11673" name="フローチャート : 判断 409"/>
        <xdr:cNvSpPr/>
      </xdr:nvSpPr>
      <xdr:spPr>
        <a:xfrm>
          <a:off x="7810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74</xdr:row>
      <xdr:rowOff>46990</xdr:rowOff>
    </xdr:from>
    <xdr:to>
      <xdr:col>11</xdr:col>
      <xdr:colOff>575310</xdr:colOff>
      <xdr:row>75</xdr:row>
      <xdr:rowOff>134620</xdr:rowOff>
    </xdr:to>
    <xdr:sp macro="" textlink="">
      <xdr:nvSpPr>
        <xdr:cNvPr id="11674" name="テキスト ボックス 410"/>
        <xdr:cNvSpPr txBox="1"/>
      </xdr:nvSpPr>
      <xdr:spPr>
        <a:xfrm>
          <a:off x="7593965" y="12734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10,994</a:t>
          </a:r>
        </a:p>
      </xdr:txBody>
    </xdr:sp>
    <xdr:clientData/>
  </xdr:twoCellAnchor>
  <xdr:twoCellAnchor>
    <xdr:from>
      <xdr:col>10</xdr:col>
      <xdr:colOff>54610</xdr:colOff>
      <xdr:row>75</xdr:row>
      <xdr:rowOff>94615</xdr:rowOff>
    </xdr:from>
    <xdr:to>
      <xdr:col>10</xdr:col>
      <xdr:colOff>155575</xdr:colOff>
      <xdr:row>76</xdr:row>
      <xdr:rowOff>24765</xdr:rowOff>
    </xdr:to>
    <xdr:sp macro="" textlink="">
      <xdr:nvSpPr>
        <xdr:cNvPr id="11675" name="フローチャート : 判断 411"/>
        <xdr:cNvSpPr/>
      </xdr:nvSpPr>
      <xdr:spPr>
        <a:xfrm>
          <a:off x="6922135" y="129533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74</xdr:row>
      <xdr:rowOff>41275</xdr:rowOff>
    </xdr:from>
    <xdr:to>
      <xdr:col>10</xdr:col>
      <xdr:colOff>372110</xdr:colOff>
      <xdr:row>75</xdr:row>
      <xdr:rowOff>128270</xdr:rowOff>
    </xdr:to>
    <xdr:sp macro="" textlink="">
      <xdr:nvSpPr>
        <xdr:cNvPr id="11676" name="テキスト ボックス 412"/>
        <xdr:cNvSpPr txBox="1"/>
      </xdr:nvSpPr>
      <xdr:spPr>
        <a:xfrm>
          <a:off x="6705600" y="12728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11,123</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1677"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1678" name="テキスト ボックス 414"/>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1679" name="テキスト ボックス 415"/>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1680" name="テキスト ボックス 416"/>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1681" name="テキスト ボックス 417"/>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77</xdr:row>
      <xdr:rowOff>48260</xdr:rowOff>
    </xdr:from>
    <xdr:to>
      <xdr:col>15</xdr:col>
      <xdr:colOff>231775</xdr:colOff>
      <xdr:row>77</xdr:row>
      <xdr:rowOff>149860</xdr:rowOff>
    </xdr:to>
    <xdr:sp macro="" textlink="">
      <xdr:nvSpPr>
        <xdr:cNvPr id="11682" name="円/楕円 418"/>
        <xdr:cNvSpPr/>
      </xdr:nvSpPr>
      <xdr:spPr>
        <a:xfrm>
          <a:off x="104267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76</xdr:row>
      <xdr:rowOff>134620</xdr:rowOff>
    </xdr:from>
    <xdr:to>
      <xdr:col>16</xdr:col>
      <xdr:colOff>15875</xdr:colOff>
      <xdr:row>78</xdr:row>
      <xdr:rowOff>50165</xdr:rowOff>
    </xdr:to>
    <xdr:sp macro="" textlink="">
      <xdr:nvSpPr>
        <xdr:cNvPr id="11683" name="商工費該当値テキスト"/>
        <xdr:cNvSpPr txBox="1"/>
      </xdr:nvSpPr>
      <xdr:spPr>
        <a:xfrm>
          <a:off x="10528300" y="13164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4,641</a:t>
          </a:r>
        </a:p>
      </xdr:txBody>
    </xdr:sp>
    <xdr:clientData/>
  </xdr:twoCellAnchor>
  <xdr:twoCellAnchor>
    <xdr:from>
      <xdr:col>13</xdr:col>
      <xdr:colOff>663575</xdr:colOff>
      <xdr:row>76</xdr:row>
      <xdr:rowOff>154940</xdr:rowOff>
    </xdr:from>
    <xdr:to>
      <xdr:col>14</xdr:col>
      <xdr:colOff>79375</xdr:colOff>
      <xdr:row>77</xdr:row>
      <xdr:rowOff>85090</xdr:rowOff>
    </xdr:to>
    <xdr:sp macro="" textlink="">
      <xdr:nvSpPr>
        <xdr:cNvPr id="11684" name="円/楕円 420"/>
        <xdr:cNvSpPr/>
      </xdr:nvSpPr>
      <xdr:spPr>
        <a:xfrm>
          <a:off x="95885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479425</xdr:colOff>
      <xdr:row>77</xdr:row>
      <xdr:rowOff>76200</xdr:rowOff>
    </xdr:from>
    <xdr:to>
      <xdr:col>14</xdr:col>
      <xdr:colOff>262890</xdr:colOff>
      <xdr:row>78</xdr:row>
      <xdr:rowOff>163195</xdr:rowOff>
    </xdr:to>
    <xdr:sp macro="" textlink="">
      <xdr:nvSpPr>
        <xdr:cNvPr id="11685" name="テキスト ボックス 421"/>
        <xdr:cNvSpPr txBox="1"/>
      </xdr:nvSpPr>
      <xdr:spPr>
        <a:xfrm>
          <a:off x="9404350" y="13277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6,056</a:t>
          </a:r>
        </a:p>
      </xdr:txBody>
    </xdr:sp>
    <xdr:clientData/>
  </xdr:twoCellAnchor>
  <xdr:twoCellAnchor>
    <xdr:from>
      <xdr:col>12</xdr:col>
      <xdr:colOff>460375</xdr:colOff>
      <xdr:row>77</xdr:row>
      <xdr:rowOff>35560</xdr:rowOff>
    </xdr:from>
    <xdr:to>
      <xdr:col>12</xdr:col>
      <xdr:colOff>561975</xdr:colOff>
      <xdr:row>77</xdr:row>
      <xdr:rowOff>137160</xdr:rowOff>
    </xdr:to>
    <xdr:sp macro="" textlink="">
      <xdr:nvSpPr>
        <xdr:cNvPr id="11686" name="円/楕円 422"/>
        <xdr:cNvSpPr/>
      </xdr:nvSpPr>
      <xdr:spPr>
        <a:xfrm>
          <a:off x="8699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276225</xdr:colOff>
      <xdr:row>77</xdr:row>
      <xdr:rowOff>128270</xdr:rowOff>
    </xdr:from>
    <xdr:to>
      <xdr:col>13</xdr:col>
      <xdr:colOff>59690</xdr:colOff>
      <xdr:row>79</xdr:row>
      <xdr:rowOff>44450</xdr:rowOff>
    </xdr:to>
    <xdr:sp macro="" textlink="">
      <xdr:nvSpPr>
        <xdr:cNvPr id="11687" name="テキスト ボックス 423"/>
        <xdr:cNvSpPr txBox="1"/>
      </xdr:nvSpPr>
      <xdr:spPr>
        <a:xfrm>
          <a:off x="8515350" y="1332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4,921</a:t>
          </a:r>
        </a:p>
      </xdr:txBody>
    </xdr:sp>
    <xdr:clientData/>
  </xdr:twoCellAnchor>
  <xdr:twoCellAnchor>
    <xdr:from>
      <xdr:col>11</xdr:col>
      <xdr:colOff>257175</xdr:colOff>
      <xdr:row>77</xdr:row>
      <xdr:rowOff>40640</xdr:rowOff>
    </xdr:from>
    <xdr:to>
      <xdr:col>11</xdr:col>
      <xdr:colOff>358775</xdr:colOff>
      <xdr:row>77</xdr:row>
      <xdr:rowOff>141605</xdr:rowOff>
    </xdr:to>
    <xdr:sp macro="" textlink="">
      <xdr:nvSpPr>
        <xdr:cNvPr id="11688" name="円/楕円 424"/>
        <xdr:cNvSpPr/>
      </xdr:nvSpPr>
      <xdr:spPr>
        <a:xfrm>
          <a:off x="7810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77</xdr:row>
      <xdr:rowOff>132715</xdr:rowOff>
    </xdr:from>
    <xdr:to>
      <xdr:col>11</xdr:col>
      <xdr:colOff>542925</xdr:colOff>
      <xdr:row>79</xdr:row>
      <xdr:rowOff>48260</xdr:rowOff>
    </xdr:to>
    <xdr:sp macro="" textlink="">
      <xdr:nvSpPr>
        <xdr:cNvPr id="11689" name="テキスト ボックス 425"/>
        <xdr:cNvSpPr txBox="1"/>
      </xdr:nvSpPr>
      <xdr:spPr>
        <a:xfrm>
          <a:off x="7626350" y="13334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4,819</a:t>
          </a:r>
        </a:p>
      </xdr:txBody>
    </xdr:sp>
    <xdr:clientData/>
  </xdr:twoCellAnchor>
  <xdr:twoCellAnchor>
    <xdr:from>
      <xdr:col>10</xdr:col>
      <xdr:colOff>54610</xdr:colOff>
      <xdr:row>77</xdr:row>
      <xdr:rowOff>70485</xdr:rowOff>
    </xdr:from>
    <xdr:to>
      <xdr:col>10</xdr:col>
      <xdr:colOff>155575</xdr:colOff>
      <xdr:row>78</xdr:row>
      <xdr:rowOff>635</xdr:rowOff>
    </xdr:to>
    <xdr:sp macro="" textlink="">
      <xdr:nvSpPr>
        <xdr:cNvPr id="11690" name="円/楕円 426"/>
        <xdr:cNvSpPr/>
      </xdr:nvSpPr>
      <xdr:spPr>
        <a:xfrm>
          <a:off x="6922135" y="132721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77</xdr:row>
      <xdr:rowOff>163195</xdr:rowOff>
    </xdr:from>
    <xdr:to>
      <xdr:col>10</xdr:col>
      <xdr:colOff>339725</xdr:colOff>
      <xdr:row>79</xdr:row>
      <xdr:rowOff>79375</xdr:rowOff>
    </xdr:to>
    <xdr:sp macro="" textlink="">
      <xdr:nvSpPr>
        <xdr:cNvPr id="11691" name="テキスト ボックス 427"/>
        <xdr:cNvSpPr txBox="1"/>
      </xdr:nvSpPr>
      <xdr:spPr>
        <a:xfrm>
          <a:off x="6737350" y="13364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4,150</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1692"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1693"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1694"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1695"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1696"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51,842</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1697"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1698"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48,221</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699"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1700"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1701"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100</xdr:row>
      <xdr:rowOff>111760</xdr:rowOff>
    </xdr:from>
    <xdr:to>
      <xdr:col>9</xdr:col>
      <xdr:colOff>422275</xdr:colOff>
      <xdr:row>102</xdr:row>
      <xdr:rowOff>27305</xdr:rowOff>
    </xdr:to>
    <xdr:sp macro="" textlink="">
      <xdr:nvSpPr>
        <xdr:cNvPr id="11702" name="テキスト ボックス 438"/>
        <xdr:cNvSpPr txBox="1"/>
      </xdr:nvSpPr>
      <xdr:spPr>
        <a:xfrm>
          <a:off x="6355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99</xdr:row>
      <xdr:rowOff>44450</xdr:rowOff>
    </xdr:from>
    <xdr:to>
      <xdr:col>16</xdr:col>
      <xdr:colOff>307975</xdr:colOff>
      <xdr:row>99</xdr:row>
      <xdr:rowOff>44450</xdr:rowOff>
    </xdr:to>
    <xdr:cxnSp macro="">
      <xdr:nvCxnSpPr>
        <xdr:cNvPr id="11703"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98</xdr:row>
      <xdr:rowOff>73660</xdr:rowOff>
    </xdr:from>
    <xdr:to>
      <xdr:col>9</xdr:col>
      <xdr:colOff>421640</xdr:colOff>
      <xdr:row>99</xdr:row>
      <xdr:rowOff>161290</xdr:rowOff>
    </xdr:to>
    <xdr:sp macro="" textlink="">
      <xdr:nvSpPr>
        <xdr:cNvPr id="11704" name="テキスト ボックス 440"/>
        <xdr:cNvSpPr txBox="1"/>
      </xdr:nvSpPr>
      <xdr:spPr>
        <a:xfrm>
          <a:off x="607250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97</xdr:row>
      <xdr:rowOff>6350</xdr:rowOff>
    </xdr:from>
    <xdr:to>
      <xdr:col>16</xdr:col>
      <xdr:colOff>307975</xdr:colOff>
      <xdr:row>97</xdr:row>
      <xdr:rowOff>6350</xdr:rowOff>
    </xdr:to>
    <xdr:cxnSp macro="">
      <xdr:nvCxnSpPr>
        <xdr:cNvPr id="11705"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96</xdr:row>
      <xdr:rowOff>35560</xdr:rowOff>
    </xdr:from>
    <xdr:to>
      <xdr:col>9</xdr:col>
      <xdr:colOff>421640</xdr:colOff>
      <xdr:row>97</xdr:row>
      <xdr:rowOff>123190</xdr:rowOff>
    </xdr:to>
    <xdr:sp macro="" textlink="">
      <xdr:nvSpPr>
        <xdr:cNvPr id="11706" name="テキスト ボックス 442"/>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94</xdr:row>
      <xdr:rowOff>139700</xdr:rowOff>
    </xdr:from>
    <xdr:to>
      <xdr:col>16</xdr:col>
      <xdr:colOff>307975</xdr:colOff>
      <xdr:row>94</xdr:row>
      <xdr:rowOff>139700</xdr:rowOff>
    </xdr:to>
    <xdr:cxnSp macro="">
      <xdr:nvCxnSpPr>
        <xdr:cNvPr id="11707"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93</xdr:row>
      <xdr:rowOff>168910</xdr:rowOff>
    </xdr:from>
    <xdr:to>
      <xdr:col>9</xdr:col>
      <xdr:colOff>421640</xdr:colOff>
      <xdr:row>95</xdr:row>
      <xdr:rowOff>84455</xdr:rowOff>
    </xdr:to>
    <xdr:sp macro="" textlink="">
      <xdr:nvSpPr>
        <xdr:cNvPr id="11708" name="テキスト ボックス 444"/>
        <xdr:cNvSpPr txBox="1"/>
      </xdr:nvSpPr>
      <xdr:spPr>
        <a:xfrm>
          <a:off x="607250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92</xdr:row>
      <xdr:rowOff>101600</xdr:rowOff>
    </xdr:from>
    <xdr:to>
      <xdr:col>16</xdr:col>
      <xdr:colOff>307975</xdr:colOff>
      <xdr:row>92</xdr:row>
      <xdr:rowOff>101600</xdr:rowOff>
    </xdr:to>
    <xdr:cxnSp macro="">
      <xdr:nvCxnSpPr>
        <xdr:cNvPr id="11709"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91</xdr:row>
      <xdr:rowOff>130810</xdr:rowOff>
    </xdr:from>
    <xdr:to>
      <xdr:col>9</xdr:col>
      <xdr:colOff>421640</xdr:colOff>
      <xdr:row>93</xdr:row>
      <xdr:rowOff>46990</xdr:rowOff>
    </xdr:to>
    <xdr:sp macro="" textlink="">
      <xdr:nvSpPr>
        <xdr:cNvPr id="11710" name="テキスト ボックス 446"/>
        <xdr:cNvSpPr txBox="1"/>
      </xdr:nvSpPr>
      <xdr:spPr>
        <a:xfrm>
          <a:off x="6072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9</xdr:col>
      <xdr:colOff>422275</xdr:colOff>
      <xdr:row>90</xdr:row>
      <xdr:rowOff>63500</xdr:rowOff>
    </xdr:from>
    <xdr:to>
      <xdr:col>16</xdr:col>
      <xdr:colOff>307975</xdr:colOff>
      <xdr:row>90</xdr:row>
      <xdr:rowOff>63500</xdr:rowOff>
    </xdr:to>
    <xdr:cxnSp macro="">
      <xdr:nvCxnSpPr>
        <xdr:cNvPr id="11711"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92710</xdr:rowOff>
    </xdr:from>
    <xdr:to>
      <xdr:col>9</xdr:col>
      <xdr:colOff>421640</xdr:colOff>
      <xdr:row>91</xdr:row>
      <xdr:rowOff>8890</xdr:rowOff>
    </xdr:to>
    <xdr:sp macro="" textlink="">
      <xdr:nvSpPr>
        <xdr:cNvPr id="11712" name="テキスト ボックス 448"/>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1713"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1714" name="テキスト ボックス 45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71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91</xdr:row>
      <xdr:rowOff>66040</xdr:rowOff>
    </xdr:from>
    <xdr:to>
      <xdr:col>15</xdr:col>
      <xdr:colOff>180340</xdr:colOff>
      <xdr:row>98</xdr:row>
      <xdr:rowOff>69850</xdr:rowOff>
    </xdr:to>
    <xdr:cxnSp macro="">
      <xdr:nvCxnSpPr>
        <xdr:cNvPr id="11716" name="直線コネクタ 452"/>
        <xdr:cNvCxnSpPr/>
      </xdr:nvCxnSpPr>
      <xdr:spPr>
        <a:xfrm flipV="1">
          <a:off x="10475595" y="15667990"/>
          <a:ext cx="127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98</xdr:row>
      <xdr:rowOff>73660</xdr:rowOff>
    </xdr:from>
    <xdr:to>
      <xdr:col>16</xdr:col>
      <xdr:colOff>80645</xdr:colOff>
      <xdr:row>99</xdr:row>
      <xdr:rowOff>161290</xdr:rowOff>
    </xdr:to>
    <xdr:sp macro="" textlink="">
      <xdr:nvSpPr>
        <xdr:cNvPr id="11717" name="土木費最小値テキスト"/>
        <xdr:cNvSpPr txBox="1"/>
      </xdr:nvSpPr>
      <xdr:spPr>
        <a:xfrm>
          <a:off x="10528300"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27,676</a:t>
          </a:r>
        </a:p>
      </xdr:txBody>
    </xdr:sp>
    <xdr:clientData/>
  </xdr:twoCellAnchor>
  <xdr:twoCellAnchor>
    <xdr:from>
      <xdr:col>15</xdr:col>
      <xdr:colOff>92075</xdr:colOff>
      <xdr:row>98</xdr:row>
      <xdr:rowOff>69850</xdr:rowOff>
    </xdr:from>
    <xdr:to>
      <xdr:col>15</xdr:col>
      <xdr:colOff>269875</xdr:colOff>
      <xdr:row>98</xdr:row>
      <xdr:rowOff>69850</xdr:rowOff>
    </xdr:to>
    <xdr:cxnSp macro="">
      <xdr:nvCxnSpPr>
        <xdr:cNvPr id="11718" name="直線コネクタ 454"/>
        <xdr:cNvCxnSpPr/>
      </xdr:nvCxnSpPr>
      <xdr:spPr>
        <a:xfrm>
          <a:off x="10388600" y="1687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90</xdr:row>
      <xdr:rowOff>12700</xdr:rowOff>
    </xdr:from>
    <xdr:to>
      <xdr:col>16</xdr:col>
      <xdr:colOff>80645</xdr:colOff>
      <xdr:row>91</xdr:row>
      <xdr:rowOff>100330</xdr:rowOff>
    </xdr:to>
    <xdr:sp macro="" textlink="">
      <xdr:nvSpPr>
        <xdr:cNvPr id="11719" name="土木費最大値テキスト"/>
        <xdr:cNvSpPr txBox="1"/>
      </xdr:nvSpPr>
      <xdr:spPr>
        <a:xfrm>
          <a:off x="10528300" y="1544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90,870</a:t>
          </a:r>
        </a:p>
      </xdr:txBody>
    </xdr:sp>
    <xdr:clientData/>
  </xdr:twoCellAnchor>
  <xdr:twoCellAnchor>
    <xdr:from>
      <xdr:col>15</xdr:col>
      <xdr:colOff>92075</xdr:colOff>
      <xdr:row>91</xdr:row>
      <xdr:rowOff>66040</xdr:rowOff>
    </xdr:from>
    <xdr:to>
      <xdr:col>15</xdr:col>
      <xdr:colOff>269875</xdr:colOff>
      <xdr:row>91</xdr:row>
      <xdr:rowOff>66040</xdr:rowOff>
    </xdr:to>
    <xdr:cxnSp macro="">
      <xdr:nvCxnSpPr>
        <xdr:cNvPr id="11720" name="直線コネクタ 456"/>
        <xdr:cNvCxnSpPr/>
      </xdr:nvCxnSpPr>
      <xdr:spPr>
        <a:xfrm>
          <a:off x="10388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66040</xdr:rowOff>
    </xdr:from>
    <xdr:to>
      <xdr:col>15</xdr:col>
      <xdr:colOff>180975</xdr:colOff>
      <xdr:row>95</xdr:row>
      <xdr:rowOff>26670</xdr:rowOff>
    </xdr:to>
    <xdr:cxnSp macro="">
      <xdr:nvCxnSpPr>
        <xdr:cNvPr id="11721" name="直線コネクタ 457"/>
        <xdr:cNvCxnSpPr/>
      </xdr:nvCxnSpPr>
      <xdr:spPr>
        <a:xfrm flipV="1">
          <a:off x="9639300" y="15667990"/>
          <a:ext cx="838200" cy="646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95</xdr:row>
      <xdr:rowOff>49530</xdr:rowOff>
    </xdr:from>
    <xdr:to>
      <xdr:col>16</xdr:col>
      <xdr:colOff>80645</xdr:colOff>
      <xdr:row>96</xdr:row>
      <xdr:rowOff>137160</xdr:rowOff>
    </xdr:to>
    <xdr:sp macro="" textlink="">
      <xdr:nvSpPr>
        <xdr:cNvPr id="11722" name="土木費平均値テキスト"/>
        <xdr:cNvSpPr txBox="1"/>
      </xdr:nvSpPr>
      <xdr:spPr>
        <a:xfrm>
          <a:off x="10528300" y="16337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51,931</a:t>
          </a:r>
        </a:p>
      </xdr:txBody>
    </xdr:sp>
    <xdr:clientData/>
  </xdr:twoCellAnchor>
  <xdr:twoCellAnchor>
    <xdr:from>
      <xdr:col>15</xdr:col>
      <xdr:colOff>130175</xdr:colOff>
      <xdr:row>95</xdr:row>
      <xdr:rowOff>71120</xdr:rowOff>
    </xdr:from>
    <xdr:to>
      <xdr:col>15</xdr:col>
      <xdr:colOff>231775</xdr:colOff>
      <xdr:row>96</xdr:row>
      <xdr:rowOff>1270</xdr:rowOff>
    </xdr:to>
    <xdr:sp macro="" textlink="">
      <xdr:nvSpPr>
        <xdr:cNvPr id="11723" name="フローチャート : 判断 459"/>
        <xdr:cNvSpPr/>
      </xdr:nvSpPr>
      <xdr:spPr>
        <a:xfrm>
          <a:off x="10426700" y="1635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93</xdr:row>
      <xdr:rowOff>132080</xdr:rowOff>
    </xdr:from>
    <xdr:to>
      <xdr:col>14</xdr:col>
      <xdr:colOff>28575</xdr:colOff>
      <xdr:row>95</xdr:row>
      <xdr:rowOff>26670</xdr:rowOff>
    </xdr:to>
    <xdr:cxnSp macro="">
      <xdr:nvCxnSpPr>
        <xdr:cNvPr id="11724" name="直線コネクタ 460"/>
        <xdr:cNvCxnSpPr/>
      </xdr:nvCxnSpPr>
      <xdr:spPr>
        <a:xfrm>
          <a:off x="8750935" y="16076930"/>
          <a:ext cx="888365"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13970</xdr:rowOff>
    </xdr:from>
    <xdr:to>
      <xdr:col>14</xdr:col>
      <xdr:colOff>79375</xdr:colOff>
      <xdr:row>96</xdr:row>
      <xdr:rowOff>115570</xdr:rowOff>
    </xdr:to>
    <xdr:sp macro="" textlink="">
      <xdr:nvSpPr>
        <xdr:cNvPr id="11725" name="フローチャート : 判断 461"/>
        <xdr:cNvSpPr/>
      </xdr:nvSpPr>
      <xdr:spPr>
        <a:xfrm>
          <a:off x="9588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96</xdr:row>
      <xdr:rowOff>106680</xdr:rowOff>
    </xdr:from>
    <xdr:to>
      <xdr:col>14</xdr:col>
      <xdr:colOff>295910</xdr:colOff>
      <xdr:row>98</xdr:row>
      <xdr:rowOff>22860</xdr:rowOff>
    </xdr:to>
    <xdr:sp macro="" textlink="">
      <xdr:nvSpPr>
        <xdr:cNvPr id="11726" name="テキスト ボックス 462"/>
        <xdr:cNvSpPr txBox="1"/>
      </xdr:nvSpPr>
      <xdr:spPr>
        <a:xfrm>
          <a:off x="9371965" y="1656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45,947</a:t>
          </a:r>
        </a:p>
      </xdr:txBody>
    </xdr:sp>
    <xdr:clientData/>
  </xdr:twoCellAnchor>
  <xdr:twoCellAnchor>
    <xdr:from>
      <xdr:col>11</xdr:col>
      <xdr:colOff>307975</xdr:colOff>
      <xdr:row>93</xdr:row>
      <xdr:rowOff>132080</xdr:rowOff>
    </xdr:from>
    <xdr:to>
      <xdr:col>12</xdr:col>
      <xdr:colOff>511810</xdr:colOff>
      <xdr:row>95</xdr:row>
      <xdr:rowOff>82550</xdr:rowOff>
    </xdr:to>
    <xdr:cxnSp macro="">
      <xdr:nvCxnSpPr>
        <xdr:cNvPr id="11727" name="直線コネクタ 463"/>
        <xdr:cNvCxnSpPr/>
      </xdr:nvCxnSpPr>
      <xdr:spPr>
        <a:xfrm flipV="1">
          <a:off x="7861300" y="16076930"/>
          <a:ext cx="889635"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162560</xdr:rowOff>
    </xdr:from>
    <xdr:to>
      <xdr:col>12</xdr:col>
      <xdr:colOff>561975</xdr:colOff>
      <xdr:row>96</xdr:row>
      <xdr:rowOff>92710</xdr:rowOff>
    </xdr:to>
    <xdr:sp macro="" textlink="">
      <xdr:nvSpPr>
        <xdr:cNvPr id="11728" name="フローチャート : 判断 464"/>
        <xdr:cNvSpPr/>
      </xdr:nvSpPr>
      <xdr:spPr>
        <a:xfrm>
          <a:off x="8699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96</xdr:row>
      <xdr:rowOff>83820</xdr:rowOff>
    </xdr:from>
    <xdr:to>
      <xdr:col>13</xdr:col>
      <xdr:colOff>92710</xdr:colOff>
      <xdr:row>97</xdr:row>
      <xdr:rowOff>171450</xdr:rowOff>
    </xdr:to>
    <xdr:sp macro="" textlink="">
      <xdr:nvSpPr>
        <xdr:cNvPr id="11729" name="テキスト ボックス 465"/>
        <xdr:cNvSpPr txBox="1"/>
      </xdr:nvSpPr>
      <xdr:spPr>
        <a:xfrm>
          <a:off x="8482965" y="1654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47,150</a:t>
          </a:r>
        </a:p>
      </xdr:txBody>
    </xdr:sp>
    <xdr:clientData/>
  </xdr:twoCellAnchor>
  <xdr:twoCellAnchor>
    <xdr:from>
      <xdr:col>10</xdr:col>
      <xdr:colOff>104775</xdr:colOff>
      <xdr:row>94</xdr:row>
      <xdr:rowOff>137160</xdr:rowOff>
    </xdr:from>
    <xdr:to>
      <xdr:col>11</xdr:col>
      <xdr:colOff>307975</xdr:colOff>
      <xdr:row>95</xdr:row>
      <xdr:rowOff>82550</xdr:rowOff>
    </xdr:to>
    <xdr:cxnSp macro="">
      <xdr:nvCxnSpPr>
        <xdr:cNvPr id="11730" name="直線コネクタ 466"/>
        <xdr:cNvCxnSpPr/>
      </xdr:nvCxnSpPr>
      <xdr:spPr>
        <a:xfrm>
          <a:off x="6972300" y="1625346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160020</xdr:rowOff>
    </xdr:from>
    <xdr:to>
      <xdr:col>11</xdr:col>
      <xdr:colOff>358775</xdr:colOff>
      <xdr:row>96</xdr:row>
      <xdr:rowOff>90170</xdr:rowOff>
    </xdr:to>
    <xdr:sp macro="" textlink="">
      <xdr:nvSpPr>
        <xdr:cNvPr id="11731" name="フローチャート : 判断 467"/>
        <xdr:cNvSpPr/>
      </xdr:nvSpPr>
      <xdr:spPr>
        <a:xfrm>
          <a:off x="7810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96</xdr:row>
      <xdr:rowOff>81280</xdr:rowOff>
    </xdr:from>
    <xdr:to>
      <xdr:col>11</xdr:col>
      <xdr:colOff>575310</xdr:colOff>
      <xdr:row>97</xdr:row>
      <xdr:rowOff>168910</xdr:rowOff>
    </xdr:to>
    <xdr:sp macro="" textlink="">
      <xdr:nvSpPr>
        <xdr:cNvPr id="11732" name="テキスト ボックス 468"/>
        <xdr:cNvSpPr txBox="1"/>
      </xdr:nvSpPr>
      <xdr:spPr>
        <a:xfrm>
          <a:off x="7593965" y="16540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47,255</a:t>
          </a:r>
        </a:p>
      </xdr:txBody>
    </xdr:sp>
    <xdr:clientData/>
  </xdr:twoCellAnchor>
  <xdr:twoCellAnchor>
    <xdr:from>
      <xdr:col>10</xdr:col>
      <xdr:colOff>54610</xdr:colOff>
      <xdr:row>96</xdr:row>
      <xdr:rowOff>85090</xdr:rowOff>
    </xdr:from>
    <xdr:to>
      <xdr:col>10</xdr:col>
      <xdr:colOff>155575</xdr:colOff>
      <xdr:row>97</xdr:row>
      <xdr:rowOff>15240</xdr:rowOff>
    </xdr:to>
    <xdr:sp macro="" textlink="">
      <xdr:nvSpPr>
        <xdr:cNvPr id="11733" name="フローチャート : 判断 469"/>
        <xdr:cNvSpPr/>
      </xdr:nvSpPr>
      <xdr:spPr>
        <a:xfrm>
          <a:off x="6922135" y="1654429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97</xdr:row>
      <xdr:rowOff>6350</xdr:rowOff>
    </xdr:from>
    <xdr:to>
      <xdr:col>10</xdr:col>
      <xdr:colOff>372110</xdr:colOff>
      <xdr:row>98</xdr:row>
      <xdr:rowOff>93345</xdr:rowOff>
    </xdr:to>
    <xdr:sp macro="" textlink="">
      <xdr:nvSpPr>
        <xdr:cNvPr id="11734" name="テキスト ボックス 470"/>
        <xdr:cNvSpPr txBox="1"/>
      </xdr:nvSpPr>
      <xdr:spPr>
        <a:xfrm>
          <a:off x="6705600"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42,193</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1735"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1736" name="テキスト ボックス 472"/>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1737" name="テキスト ボックス 473"/>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1738" name="テキスト ボックス 474"/>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1739" name="テキスト ボックス 475"/>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91</xdr:row>
      <xdr:rowOff>15240</xdr:rowOff>
    </xdr:from>
    <xdr:to>
      <xdr:col>15</xdr:col>
      <xdr:colOff>231775</xdr:colOff>
      <xdr:row>91</xdr:row>
      <xdr:rowOff>116840</xdr:rowOff>
    </xdr:to>
    <xdr:sp macro="" textlink="">
      <xdr:nvSpPr>
        <xdr:cNvPr id="11740" name="円/楕円 476"/>
        <xdr:cNvSpPr/>
      </xdr:nvSpPr>
      <xdr:spPr>
        <a:xfrm>
          <a:off x="10426700" y="156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90</xdr:row>
      <xdr:rowOff>139700</xdr:rowOff>
    </xdr:from>
    <xdr:to>
      <xdr:col>16</xdr:col>
      <xdr:colOff>80645</xdr:colOff>
      <xdr:row>92</xdr:row>
      <xdr:rowOff>55880</xdr:rowOff>
    </xdr:to>
    <xdr:sp macro="" textlink="">
      <xdr:nvSpPr>
        <xdr:cNvPr id="11741" name="土木費該当値テキスト"/>
        <xdr:cNvSpPr txBox="1"/>
      </xdr:nvSpPr>
      <xdr:spPr>
        <a:xfrm>
          <a:off x="10528300" y="15570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90,870</a:t>
          </a:r>
        </a:p>
      </xdr:txBody>
    </xdr:sp>
    <xdr:clientData/>
  </xdr:twoCellAnchor>
  <xdr:twoCellAnchor>
    <xdr:from>
      <xdr:col>13</xdr:col>
      <xdr:colOff>663575</xdr:colOff>
      <xdr:row>94</xdr:row>
      <xdr:rowOff>147320</xdr:rowOff>
    </xdr:from>
    <xdr:to>
      <xdr:col>14</xdr:col>
      <xdr:colOff>79375</xdr:colOff>
      <xdr:row>95</xdr:row>
      <xdr:rowOff>77470</xdr:rowOff>
    </xdr:to>
    <xdr:sp macro="" textlink="">
      <xdr:nvSpPr>
        <xdr:cNvPr id="11742" name="円/楕円 478"/>
        <xdr:cNvSpPr/>
      </xdr:nvSpPr>
      <xdr:spPr>
        <a:xfrm>
          <a:off x="9588500"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93</xdr:row>
      <xdr:rowOff>93980</xdr:rowOff>
    </xdr:from>
    <xdr:to>
      <xdr:col>14</xdr:col>
      <xdr:colOff>295910</xdr:colOff>
      <xdr:row>95</xdr:row>
      <xdr:rowOff>10160</xdr:rowOff>
    </xdr:to>
    <xdr:sp macro="" textlink="">
      <xdr:nvSpPr>
        <xdr:cNvPr id="11743" name="テキスト ボックス 479"/>
        <xdr:cNvSpPr txBox="1"/>
      </xdr:nvSpPr>
      <xdr:spPr>
        <a:xfrm>
          <a:off x="9371965" y="16038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56,938</a:t>
          </a:r>
        </a:p>
      </xdr:txBody>
    </xdr:sp>
    <xdr:clientData/>
  </xdr:twoCellAnchor>
  <xdr:twoCellAnchor>
    <xdr:from>
      <xdr:col>12</xdr:col>
      <xdr:colOff>460375</xdr:colOff>
      <xdr:row>93</xdr:row>
      <xdr:rowOff>80645</xdr:rowOff>
    </xdr:from>
    <xdr:to>
      <xdr:col>12</xdr:col>
      <xdr:colOff>561975</xdr:colOff>
      <xdr:row>94</xdr:row>
      <xdr:rowOff>10795</xdr:rowOff>
    </xdr:to>
    <xdr:sp macro="" textlink="">
      <xdr:nvSpPr>
        <xdr:cNvPr id="11744" name="円/楕円 480"/>
        <xdr:cNvSpPr/>
      </xdr:nvSpPr>
      <xdr:spPr>
        <a:xfrm>
          <a:off x="8699500" y="160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92</xdr:row>
      <xdr:rowOff>27305</xdr:rowOff>
    </xdr:from>
    <xdr:to>
      <xdr:col>13</xdr:col>
      <xdr:colOff>92710</xdr:colOff>
      <xdr:row>93</xdr:row>
      <xdr:rowOff>114935</xdr:rowOff>
    </xdr:to>
    <xdr:sp macro="" textlink="">
      <xdr:nvSpPr>
        <xdr:cNvPr id="11745" name="テキスト ボックス 481"/>
        <xdr:cNvSpPr txBox="1"/>
      </xdr:nvSpPr>
      <xdr:spPr>
        <a:xfrm>
          <a:off x="8482965" y="15800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69,440</a:t>
          </a:r>
        </a:p>
      </xdr:txBody>
    </xdr:sp>
    <xdr:clientData/>
  </xdr:twoCellAnchor>
  <xdr:twoCellAnchor>
    <xdr:from>
      <xdr:col>11</xdr:col>
      <xdr:colOff>257175</xdr:colOff>
      <xdr:row>95</xdr:row>
      <xdr:rowOff>31750</xdr:rowOff>
    </xdr:from>
    <xdr:to>
      <xdr:col>11</xdr:col>
      <xdr:colOff>358775</xdr:colOff>
      <xdr:row>95</xdr:row>
      <xdr:rowOff>133350</xdr:rowOff>
    </xdr:to>
    <xdr:sp macro="" textlink="">
      <xdr:nvSpPr>
        <xdr:cNvPr id="11746" name="円/楕円 482"/>
        <xdr:cNvSpPr/>
      </xdr:nvSpPr>
      <xdr:spPr>
        <a:xfrm>
          <a:off x="78105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93</xdr:row>
      <xdr:rowOff>149860</xdr:rowOff>
    </xdr:from>
    <xdr:to>
      <xdr:col>11</xdr:col>
      <xdr:colOff>575310</xdr:colOff>
      <xdr:row>95</xdr:row>
      <xdr:rowOff>66040</xdr:rowOff>
    </xdr:to>
    <xdr:sp macro="" textlink="">
      <xdr:nvSpPr>
        <xdr:cNvPr id="11747" name="テキスト ボックス 483"/>
        <xdr:cNvSpPr txBox="1"/>
      </xdr:nvSpPr>
      <xdr:spPr>
        <a:xfrm>
          <a:off x="7593965" y="16094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53,998</a:t>
          </a:r>
        </a:p>
      </xdr:txBody>
    </xdr:sp>
    <xdr:clientData/>
  </xdr:twoCellAnchor>
  <xdr:twoCellAnchor>
    <xdr:from>
      <xdr:col>10</xdr:col>
      <xdr:colOff>54610</xdr:colOff>
      <xdr:row>94</xdr:row>
      <xdr:rowOff>86360</xdr:rowOff>
    </xdr:from>
    <xdr:to>
      <xdr:col>10</xdr:col>
      <xdr:colOff>155575</xdr:colOff>
      <xdr:row>95</xdr:row>
      <xdr:rowOff>16510</xdr:rowOff>
    </xdr:to>
    <xdr:sp macro="" textlink="">
      <xdr:nvSpPr>
        <xdr:cNvPr id="11748" name="円/楕円 484"/>
        <xdr:cNvSpPr/>
      </xdr:nvSpPr>
      <xdr:spPr>
        <a:xfrm>
          <a:off x="6922135" y="162026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93</xdr:row>
      <xdr:rowOff>33020</xdr:rowOff>
    </xdr:from>
    <xdr:to>
      <xdr:col>10</xdr:col>
      <xdr:colOff>372110</xdr:colOff>
      <xdr:row>94</xdr:row>
      <xdr:rowOff>120650</xdr:rowOff>
    </xdr:to>
    <xdr:sp macro="" textlink="">
      <xdr:nvSpPr>
        <xdr:cNvPr id="11749" name="テキスト ボックス 485"/>
        <xdr:cNvSpPr txBox="1"/>
      </xdr:nvSpPr>
      <xdr:spPr>
        <a:xfrm>
          <a:off x="6705600" y="15977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60,139</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1750"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1751"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1752"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3/12</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1753"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1754"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14,428</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1755"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1756"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16,607</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57"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1758" name="テキスト ボックス 49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1759"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40</xdr:row>
      <xdr:rowOff>111760</xdr:rowOff>
    </xdr:from>
    <xdr:to>
      <xdr:col>18</xdr:col>
      <xdr:colOff>72390</xdr:colOff>
      <xdr:row>42</xdr:row>
      <xdr:rowOff>27305</xdr:rowOff>
    </xdr:to>
    <xdr:sp macro="" textlink="">
      <xdr:nvSpPr>
        <xdr:cNvPr id="11760" name="テキスト ボックス 496"/>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38</xdr:row>
      <xdr:rowOff>139700</xdr:rowOff>
    </xdr:from>
    <xdr:to>
      <xdr:col>24</xdr:col>
      <xdr:colOff>644525</xdr:colOff>
      <xdr:row>38</xdr:row>
      <xdr:rowOff>139700</xdr:rowOff>
    </xdr:to>
    <xdr:cxnSp macro="">
      <xdr:nvCxnSpPr>
        <xdr:cNvPr id="11761"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37</xdr:row>
      <xdr:rowOff>168910</xdr:rowOff>
    </xdr:from>
    <xdr:to>
      <xdr:col>18</xdr:col>
      <xdr:colOff>72390</xdr:colOff>
      <xdr:row>39</xdr:row>
      <xdr:rowOff>84455</xdr:rowOff>
    </xdr:to>
    <xdr:sp macro="" textlink="">
      <xdr:nvSpPr>
        <xdr:cNvPr id="11762" name="テキスト ボックス 498"/>
        <xdr:cNvSpPr txBox="1"/>
      </xdr:nvSpPr>
      <xdr:spPr>
        <a:xfrm>
          <a:off x="11913870"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18</xdr:col>
      <xdr:colOff>73025</xdr:colOff>
      <xdr:row>36</xdr:row>
      <xdr:rowOff>25400</xdr:rowOff>
    </xdr:from>
    <xdr:to>
      <xdr:col>24</xdr:col>
      <xdr:colOff>644525</xdr:colOff>
      <xdr:row>36</xdr:row>
      <xdr:rowOff>25400</xdr:rowOff>
    </xdr:to>
    <xdr:cxnSp macro="">
      <xdr:nvCxnSpPr>
        <xdr:cNvPr id="11763"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35</xdr:row>
      <xdr:rowOff>54610</xdr:rowOff>
    </xdr:from>
    <xdr:to>
      <xdr:col>18</xdr:col>
      <xdr:colOff>72390</xdr:colOff>
      <xdr:row>36</xdr:row>
      <xdr:rowOff>141605</xdr:rowOff>
    </xdr:to>
    <xdr:sp macro="" textlink="">
      <xdr:nvSpPr>
        <xdr:cNvPr id="11764" name="テキスト ボックス 500"/>
        <xdr:cNvSpPr txBox="1"/>
      </xdr:nvSpPr>
      <xdr:spPr>
        <a:xfrm>
          <a:off x="11913870"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33</xdr:row>
      <xdr:rowOff>82550</xdr:rowOff>
    </xdr:from>
    <xdr:to>
      <xdr:col>24</xdr:col>
      <xdr:colOff>644525</xdr:colOff>
      <xdr:row>33</xdr:row>
      <xdr:rowOff>82550</xdr:rowOff>
    </xdr:to>
    <xdr:cxnSp macro="">
      <xdr:nvCxnSpPr>
        <xdr:cNvPr id="11765"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32</xdr:row>
      <xdr:rowOff>111760</xdr:rowOff>
    </xdr:from>
    <xdr:to>
      <xdr:col>18</xdr:col>
      <xdr:colOff>72390</xdr:colOff>
      <xdr:row>34</xdr:row>
      <xdr:rowOff>27305</xdr:rowOff>
    </xdr:to>
    <xdr:sp macro="" textlink="">
      <xdr:nvSpPr>
        <xdr:cNvPr id="11766" name="テキスト ボックス 502"/>
        <xdr:cNvSpPr txBox="1"/>
      </xdr:nvSpPr>
      <xdr:spPr>
        <a:xfrm>
          <a:off x="11913870"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18</xdr:col>
      <xdr:colOff>73025</xdr:colOff>
      <xdr:row>30</xdr:row>
      <xdr:rowOff>139700</xdr:rowOff>
    </xdr:from>
    <xdr:to>
      <xdr:col>24</xdr:col>
      <xdr:colOff>644525</xdr:colOff>
      <xdr:row>30</xdr:row>
      <xdr:rowOff>139700</xdr:rowOff>
    </xdr:to>
    <xdr:cxnSp macro="">
      <xdr:nvCxnSpPr>
        <xdr:cNvPr id="11767"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29</xdr:row>
      <xdr:rowOff>168910</xdr:rowOff>
    </xdr:from>
    <xdr:to>
      <xdr:col>18</xdr:col>
      <xdr:colOff>72390</xdr:colOff>
      <xdr:row>31</xdr:row>
      <xdr:rowOff>84455</xdr:rowOff>
    </xdr:to>
    <xdr:sp macro="" textlink="">
      <xdr:nvSpPr>
        <xdr:cNvPr id="11768" name="テキスト ボックス 504"/>
        <xdr:cNvSpPr txBox="1"/>
      </xdr:nvSpPr>
      <xdr:spPr>
        <a:xfrm>
          <a:off x="11913870"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1769"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27</xdr:row>
      <xdr:rowOff>54610</xdr:rowOff>
    </xdr:from>
    <xdr:to>
      <xdr:col>18</xdr:col>
      <xdr:colOff>72390</xdr:colOff>
      <xdr:row>28</xdr:row>
      <xdr:rowOff>141605</xdr:rowOff>
    </xdr:to>
    <xdr:sp macro="" textlink="">
      <xdr:nvSpPr>
        <xdr:cNvPr id="11770" name="テキスト ボックス 506"/>
        <xdr:cNvSpPr txBox="1"/>
      </xdr:nvSpPr>
      <xdr:spPr>
        <a:xfrm>
          <a:off x="11913870"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7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33</xdr:row>
      <xdr:rowOff>153035</xdr:rowOff>
    </xdr:from>
    <xdr:to>
      <xdr:col>23</xdr:col>
      <xdr:colOff>516890</xdr:colOff>
      <xdr:row>38</xdr:row>
      <xdr:rowOff>19050</xdr:rowOff>
    </xdr:to>
    <xdr:cxnSp macro="">
      <xdr:nvCxnSpPr>
        <xdr:cNvPr id="11772" name="直線コネクタ 508"/>
        <xdr:cNvCxnSpPr/>
      </xdr:nvCxnSpPr>
      <xdr:spPr>
        <a:xfrm flipV="1">
          <a:off x="16317595" y="5810885"/>
          <a:ext cx="1270" cy="723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38</xdr:row>
      <xdr:rowOff>22860</xdr:rowOff>
    </xdr:from>
    <xdr:to>
      <xdr:col>24</xdr:col>
      <xdr:colOff>417195</xdr:colOff>
      <xdr:row>39</xdr:row>
      <xdr:rowOff>110490</xdr:rowOff>
    </xdr:to>
    <xdr:sp macro="" textlink="">
      <xdr:nvSpPr>
        <xdr:cNvPr id="11773" name="消防費最小値テキスト"/>
        <xdr:cNvSpPr txBox="1"/>
      </xdr:nvSpPr>
      <xdr:spPr>
        <a:xfrm>
          <a:off x="16370300" y="6537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12,634</a:t>
          </a:r>
        </a:p>
      </xdr:txBody>
    </xdr:sp>
    <xdr:clientData/>
  </xdr:twoCellAnchor>
  <xdr:twoCellAnchor>
    <xdr:from>
      <xdr:col>23</xdr:col>
      <xdr:colOff>428625</xdr:colOff>
      <xdr:row>38</xdr:row>
      <xdr:rowOff>19050</xdr:rowOff>
    </xdr:from>
    <xdr:to>
      <xdr:col>23</xdr:col>
      <xdr:colOff>606425</xdr:colOff>
      <xdr:row>38</xdr:row>
      <xdr:rowOff>19050</xdr:rowOff>
    </xdr:to>
    <xdr:cxnSp macro="">
      <xdr:nvCxnSpPr>
        <xdr:cNvPr id="11774" name="直線コネクタ 510"/>
        <xdr:cNvCxnSpPr/>
      </xdr:nvCxnSpPr>
      <xdr:spPr>
        <a:xfrm>
          <a:off x="16230600" y="653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32</xdr:row>
      <xdr:rowOff>99695</xdr:rowOff>
    </xdr:from>
    <xdr:to>
      <xdr:col>24</xdr:col>
      <xdr:colOff>417195</xdr:colOff>
      <xdr:row>34</xdr:row>
      <xdr:rowOff>15240</xdr:rowOff>
    </xdr:to>
    <xdr:sp macro="" textlink="">
      <xdr:nvSpPr>
        <xdr:cNvPr id="11775" name="消防費最大値テキスト"/>
        <xdr:cNvSpPr txBox="1"/>
      </xdr:nvSpPr>
      <xdr:spPr>
        <a:xfrm>
          <a:off x="16370300" y="5586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28,454</a:t>
          </a:r>
        </a:p>
      </xdr:txBody>
    </xdr:sp>
    <xdr:clientData/>
  </xdr:twoCellAnchor>
  <xdr:twoCellAnchor>
    <xdr:from>
      <xdr:col>23</xdr:col>
      <xdr:colOff>428625</xdr:colOff>
      <xdr:row>33</xdr:row>
      <xdr:rowOff>153035</xdr:rowOff>
    </xdr:from>
    <xdr:to>
      <xdr:col>23</xdr:col>
      <xdr:colOff>606425</xdr:colOff>
      <xdr:row>33</xdr:row>
      <xdr:rowOff>153035</xdr:rowOff>
    </xdr:to>
    <xdr:cxnSp macro="">
      <xdr:nvCxnSpPr>
        <xdr:cNvPr id="11776" name="直線コネクタ 512"/>
        <xdr:cNvCxnSpPr/>
      </xdr:nvCxnSpPr>
      <xdr:spPr>
        <a:xfrm>
          <a:off x="16230600" y="581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166370</xdr:rowOff>
    </xdr:from>
    <xdr:to>
      <xdr:col>23</xdr:col>
      <xdr:colOff>517525</xdr:colOff>
      <xdr:row>34</xdr:row>
      <xdr:rowOff>167640</xdr:rowOff>
    </xdr:to>
    <xdr:cxnSp macro="">
      <xdr:nvCxnSpPr>
        <xdr:cNvPr id="11777" name="直線コネクタ 513"/>
        <xdr:cNvCxnSpPr/>
      </xdr:nvCxnSpPr>
      <xdr:spPr>
        <a:xfrm>
          <a:off x="15481300" y="5481320"/>
          <a:ext cx="838200" cy="515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35</xdr:row>
      <xdr:rowOff>166370</xdr:rowOff>
    </xdr:from>
    <xdr:to>
      <xdr:col>24</xdr:col>
      <xdr:colOff>417195</xdr:colOff>
      <xdr:row>37</xdr:row>
      <xdr:rowOff>81915</xdr:rowOff>
    </xdr:to>
    <xdr:sp macro="" textlink="">
      <xdr:nvSpPr>
        <xdr:cNvPr id="11778" name="消防費平均値テキスト"/>
        <xdr:cNvSpPr txBox="1"/>
      </xdr:nvSpPr>
      <xdr:spPr>
        <a:xfrm>
          <a:off x="16370300" y="6167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19,081</a:t>
          </a:r>
        </a:p>
      </xdr:txBody>
    </xdr:sp>
    <xdr:clientData/>
  </xdr:twoCellAnchor>
  <xdr:twoCellAnchor>
    <xdr:from>
      <xdr:col>23</xdr:col>
      <xdr:colOff>466725</xdr:colOff>
      <xdr:row>36</xdr:row>
      <xdr:rowOff>16510</xdr:rowOff>
    </xdr:from>
    <xdr:to>
      <xdr:col>23</xdr:col>
      <xdr:colOff>568325</xdr:colOff>
      <xdr:row>36</xdr:row>
      <xdr:rowOff>118110</xdr:rowOff>
    </xdr:to>
    <xdr:sp macro="" textlink="">
      <xdr:nvSpPr>
        <xdr:cNvPr id="11779" name="フローチャート : 判断 515"/>
        <xdr:cNvSpPr/>
      </xdr:nvSpPr>
      <xdr:spPr>
        <a:xfrm>
          <a:off x="16268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31</xdr:row>
      <xdr:rowOff>166370</xdr:rowOff>
    </xdr:from>
    <xdr:to>
      <xdr:col>22</xdr:col>
      <xdr:colOff>365125</xdr:colOff>
      <xdr:row>35</xdr:row>
      <xdr:rowOff>36830</xdr:rowOff>
    </xdr:to>
    <xdr:cxnSp macro="">
      <xdr:nvCxnSpPr>
        <xdr:cNvPr id="11780" name="直線コネクタ 516"/>
        <xdr:cNvCxnSpPr/>
      </xdr:nvCxnSpPr>
      <xdr:spPr>
        <a:xfrm flipV="1">
          <a:off x="14592300" y="5481320"/>
          <a:ext cx="889000" cy="556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102235</xdr:rowOff>
    </xdr:from>
    <xdr:to>
      <xdr:col>22</xdr:col>
      <xdr:colOff>415925</xdr:colOff>
      <xdr:row>36</xdr:row>
      <xdr:rowOff>32385</xdr:rowOff>
    </xdr:to>
    <xdr:sp macro="" textlink="">
      <xdr:nvSpPr>
        <xdr:cNvPr id="11781" name="フローチャート : 判断 517"/>
        <xdr:cNvSpPr/>
      </xdr:nvSpPr>
      <xdr:spPr>
        <a:xfrm>
          <a:off x="15430500" y="61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36</xdr:row>
      <xdr:rowOff>23495</xdr:rowOff>
    </xdr:from>
    <xdr:to>
      <xdr:col>22</xdr:col>
      <xdr:colOff>632460</xdr:colOff>
      <xdr:row>37</xdr:row>
      <xdr:rowOff>111125</xdr:rowOff>
    </xdr:to>
    <xdr:sp macro="" textlink="">
      <xdr:nvSpPr>
        <xdr:cNvPr id="11782" name="テキスト ボックス 518"/>
        <xdr:cNvSpPr txBox="1"/>
      </xdr:nvSpPr>
      <xdr:spPr>
        <a:xfrm>
          <a:off x="15213965" y="6195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20,960</a:t>
          </a:r>
        </a:p>
      </xdr:txBody>
    </xdr:sp>
    <xdr:clientData/>
  </xdr:twoCellAnchor>
  <xdr:twoCellAnchor>
    <xdr:from>
      <xdr:col>19</xdr:col>
      <xdr:colOff>644525</xdr:colOff>
      <xdr:row>35</xdr:row>
      <xdr:rowOff>36830</xdr:rowOff>
    </xdr:from>
    <xdr:to>
      <xdr:col>21</xdr:col>
      <xdr:colOff>161925</xdr:colOff>
      <xdr:row>35</xdr:row>
      <xdr:rowOff>111125</xdr:rowOff>
    </xdr:to>
    <xdr:cxnSp macro="">
      <xdr:nvCxnSpPr>
        <xdr:cNvPr id="11783" name="直線コネクタ 519"/>
        <xdr:cNvCxnSpPr/>
      </xdr:nvCxnSpPr>
      <xdr:spPr>
        <a:xfrm flipV="1">
          <a:off x="13703300" y="60375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151765</xdr:rowOff>
    </xdr:from>
    <xdr:to>
      <xdr:col>21</xdr:col>
      <xdr:colOff>212725</xdr:colOff>
      <xdr:row>36</xdr:row>
      <xdr:rowOff>81915</xdr:rowOff>
    </xdr:to>
    <xdr:sp macro="" textlink="">
      <xdr:nvSpPr>
        <xdr:cNvPr id="11784" name="フローチャート : 判断 520"/>
        <xdr:cNvSpPr/>
      </xdr:nvSpPr>
      <xdr:spPr>
        <a:xfrm>
          <a:off x="14541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36</xdr:row>
      <xdr:rowOff>73025</xdr:rowOff>
    </xdr:from>
    <xdr:to>
      <xdr:col>21</xdr:col>
      <xdr:colOff>429260</xdr:colOff>
      <xdr:row>37</xdr:row>
      <xdr:rowOff>160655</xdr:rowOff>
    </xdr:to>
    <xdr:sp macro="" textlink="">
      <xdr:nvSpPr>
        <xdr:cNvPr id="11785" name="テキスト ボックス 521"/>
        <xdr:cNvSpPr txBox="1"/>
      </xdr:nvSpPr>
      <xdr:spPr>
        <a:xfrm>
          <a:off x="14324965" y="6245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19,876</a:t>
          </a:r>
        </a:p>
      </xdr:txBody>
    </xdr:sp>
    <xdr:clientData/>
  </xdr:twoCellAnchor>
  <xdr:twoCellAnchor>
    <xdr:from>
      <xdr:col>18</xdr:col>
      <xdr:colOff>441325</xdr:colOff>
      <xdr:row>35</xdr:row>
      <xdr:rowOff>64135</xdr:rowOff>
    </xdr:from>
    <xdr:to>
      <xdr:col>19</xdr:col>
      <xdr:colOff>644525</xdr:colOff>
      <xdr:row>35</xdr:row>
      <xdr:rowOff>111125</xdr:rowOff>
    </xdr:to>
    <xdr:cxnSp macro="">
      <xdr:nvCxnSpPr>
        <xdr:cNvPr id="11786" name="直線コネクタ 522"/>
        <xdr:cNvCxnSpPr/>
      </xdr:nvCxnSpPr>
      <xdr:spPr>
        <a:xfrm>
          <a:off x="12814300" y="606488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61595</xdr:rowOff>
    </xdr:from>
    <xdr:to>
      <xdr:col>20</xdr:col>
      <xdr:colOff>9525</xdr:colOff>
      <xdr:row>36</xdr:row>
      <xdr:rowOff>163195</xdr:rowOff>
    </xdr:to>
    <xdr:sp macro="" textlink="">
      <xdr:nvSpPr>
        <xdr:cNvPr id="11787" name="フローチャート : 判断 523"/>
        <xdr:cNvSpPr/>
      </xdr:nvSpPr>
      <xdr:spPr>
        <a:xfrm>
          <a:off x="13652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36</xdr:row>
      <xdr:rowOff>154940</xdr:rowOff>
    </xdr:from>
    <xdr:to>
      <xdr:col>20</xdr:col>
      <xdr:colOff>226060</xdr:colOff>
      <xdr:row>38</xdr:row>
      <xdr:rowOff>70485</xdr:rowOff>
    </xdr:to>
    <xdr:sp macro="" textlink="">
      <xdr:nvSpPr>
        <xdr:cNvPr id="11788" name="テキスト ボックス 524"/>
        <xdr:cNvSpPr txBox="1"/>
      </xdr:nvSpPr>
      <xdr:spPr>
        <a:xfrm>
          <a:off x="13435965" y="6327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18,095</a:t>
          </a:r>
        </a:p>
      </xdr:txBody>
    </xdr:sp>
    <xdr:clientData/>
  </xdr:twoCellAnchor>
  <xdr:twoCellAnchor>
    <xdr:from>
      <xdr:col>18</xdr:col>
      <xdr:colOff>390525</xdr:colOff>
      <xdr:row>36</xdr:row>
      <xdr:rowOff>135890</xdr:rowOff>
    </xdr:from>
    <xdr:to>
      <xdr:col>18</xdr:col>
      <xdr:colOff>492125</xdr:colOff>
      <xdr:row>37</xdr:row>
      <xdr:rowOff>66040</xdr:rowOff>
    </xdr:to>
    <xdr:sp macro="" textlink="">
      <xdr:nvSpPr>
        <xdr:cNvPr id="11789" name="フローチャート : 判断 525"/>
        <xdr:cNvSpPr/>
      </xdr:nvSpPr>
      <xdr:spPr>
        <a:xfrm>
          <a:off x="12763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37</xdr:row>
      <xdr:rowOff>57150</xdr:rowOff>
    </xdr:from>
    <xdr:to>
      <xdr:col>19</xdr:col>
      <xdr:colOff>22860</xdr:colOff>
      <xdr:row>38</xdr:row>
      <xdr:rowOff>144780</xdr:rowOff>
    </xdr:to>
    <xdr:sp macro="" textlink="">
      <xdr:nvSpPr>
        <xdr:cNvPr id="11790" name="テキスト ボックス 526"/>
        <xdr:cNvSpPr txBox="1"/>
      </xdr:nvSpPr>
      <xdr:spPr>
        <a:xfrm>
          <a:off x="12546965" y="6400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16,475</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1791" name="テキスト ボックス 52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1792" name="テキスト ボックス 52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1793" name="テキスト ボックス 529"/>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1794" name="テキスト ボックス 530"/>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1795" name="テキスト ボックス 531"/>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34</xdr:row>
      <xdr:rowOff>116840</xdr:rowOff>
    </xdr:from>
    <xdr:to>
      <xdr:col>23</xdr:col>
      <xdr:colOff>568325</xdr:colOff>
      <xdr:row>35</xdr:row>
      <xdr:rowOff>46990</xdr:rowOff>
    </xdr:to>
    <xdr:sp macro="" textlink="">
      <xdr:nvSpPr>
        <xdr:cNvPr id="11796" name="円/楕円 532"/>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33</xdr:row>
      <xdr:rowOff>139700</xdr:rowOff>
    </xdr:from>
    <xdr:to>
      <xdr:col>24</xdr:col>
      <xdr:colOff>417195</xdr:colOff>
      <xdr:row>35</xdr:row>
      <xdr:rowOff>55880</xdr:rowOff>
    </xdr:to>
    <xdr:sp macro="" textlink="">
      <xdr:nvSpPr>
        <xdr:cNvPr id="11797" name="消防費該当値テキスト"/>
        <xdr:cNvSpPr txBox="1"/>
      </xdr:nvSpPr>
      <xdr:spPr>
        <a:xfrm>
          <a:off x="16370300" y="5797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24,395</a:t>
          </a:r>
        </a:p>
      </xdr:txBody>
    </xdr:sp>
    <xdr:clientData/>
  </xdr:twoCellAnchor>
  <xdr:twoCellAnchor>
    <xdr:from>
      <xdr:col>22</xdr:col>
      <xdr:colOff>314325</xdr:colOff>
      <xdr:row>31</xdr:row>
      <xdr:rowOff>114935</xdr:rowOff>
    </xdr:from>
    <xdr:to>
      <xdr:col>22</xdr:col>
      <xdr:colOff>415925</xdr:colOff>
      <xdr:row>32</xdr:row>
      <xdr:rowOff>45085</xdr:rowOff>
    </xdr:to>
    <xdr:sp macro="" textlink="">
      <xdr:nvSpPr>
        <xdr:cNvPr id="11798" name="円/楕円 534"/>
        <xdr:cNvSpPr/>
      </xdr:nvSpPr>
      <xdr:spPr>
        <a:xfrm>
          <a:off x="15430500" y="5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30</xdr:row>
      <xdr:rowOff>61595</xdr:rowOff>
    </xdr:from>
    <xdr:to>
      <xdr:col>22</xdr:col>
      <xdr:colOff>632460</xdr:colOff>
      <xdr:row>31</xdr:row>
      <xdr:rowOff>149225</xdr:rowOff>
    </xdr:to>
    <xdr:sp macro="" textlink="">
      <xdr:nvSpPr>
        <xdr:cNvPr id="11799" name="テキスト ボックス 535"/>
        <xdr:cNvSpPr txBox="1"/>
      </xdr:nvSpPr>
      <xdr:spPr>
        <a:xfrm>
          <a:off x="15213965" y="5205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35,684</a:t>
          </a:r>
        </a:p>
      </xdr:txBody>
    </xdr:sp>
    <xdr:clientData/>
  </xdr:twoCellAnchor>
  <xdr:twoCellAnchor>
    <xdr:from>
      <xdr:col>21</xdr:col>
      <xdr:colOff>111125</xdr:colOff>
      <xdr:row>34</xdr:row>
      <xdr:rowOff>157480</xdr:rowOff>
    </xdr:from>
    <xdr:to>
      <xdr:col>21</xdr:col>
      <xdr:colOff>212725</xdr:colOff>
      <xdr:row>35</xdr:row>
      <xdr:rowOff>87630</xdr:rowOff>
    </xdr:to>
    <xdr:sp macro="" textlink="">
      <xdr:nvSpPr>
        <xdr:cNvPr id="11800" name="円/楕円 536"/>
        <xdr:cNvSpPr/>
      </xdr:nvSpPr>
      <xdr:spPr>
        <a:xfrm>
          <a:off x="14541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33</xdr:row>
      <xdr:rowOff>104140</xdr:rowOff>
    </xdr:from>
    <xdr:to>
      <xdr:col>21</xdr:col>
      <xdr:colOff>429260</xdr:colOff>
      <xdr:row>35</xdr:row>
      <xdr:rowOff>20320</xdr:rowOff>
    </xdr:to>
    <xdr:sp macro="" textlink="">
      <xdr:nvSpPr>
        <xdr:cNvPr id="11801" name="テキスト ボックス 537"/>
        <xdr:cNvSpPr txBox="1"/>
      </xdr:nvSpPr>
      <xdr:spPr>
        <a:xfrm>
          <a:off x="14324965" y="5761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23,494</a:t>
          </a:r>
        </a:p>
      </xdr:txBody>
    </xdr:sp>
    <xdr:clientData/>
  </xdr:twoCellAnchor>
  <xdr:twoCellAnchor>
    <xdr:from>
      <xdr:col>19</xdr:col>
      <xdr:colOff>593725</xdr:colOff>
      <xdr:row>35</xdr:row>
      <xdr:rowOff>60325</xdr:rowOff>
    </xdr:from>
    <xdr:to>
      <xdr:col>20</xdr:col>
      <xdr:colOff>9525</xdr:colOff>
      <xdr:row>35</xdr:row>
      <xdr:rowOff>161925</xdr:rowOff>
    </xdr:to>
    <xdr:sp macro="" textlink="">
      <xdr:nvSpPr>
        <xdr:cNvPr id="11802" name="円/楕円 538"/>
        <xdr:cNvSpPr/>
      </xdr:nvSpPr>
      <xdr:spPr>
        <a:xfrm>
          <a:off x="13652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34</xdr:row>
      <xdr:rowOff>6985</xdr:rowOff>
    </xdr:from>
    <xdr:to>
      <xdr:col>20</xdr:col>
      <xdr:colOff>226060</xdr:colOff>
      <xdr:row>35</xdr:row>
      <xdr:rowOff>93980</xdr:rowOff>
    </xdr:to>
    <xdr:sp macro="" textlink="">
      <xdr:nvSpPr>
        <xdr:cNvPr id="11803" name="テキスト ボックス 539"/>
        <xdr:cNvSpPr txBox="1"/>
      </xdr:nvSpPr>
      <xdr:spPr>
        <a:xfrm>
          <a:off x="13435965" y="5836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21,876</a:t>
          </a:r>
        </a:p>
      </xdr:txBody>
    </xdr:sp>
    <xdr:clientData/>
  </xdr:twoCellAnchor>
  <xdr:twoCellAnchor>
    <xdr:from>
      <xdr:col>18</xdr:col>
      <xdr:colOff>390525</xdr:colOff>
      <xdr:row>35</xdr:row>
      <xdr:rowOff>13335</xdr:rowOff>
    </xdr:from>
    <xdr:to>
      <xdr:col>18</xdr:col>
      <xdr:colOff>492125</xdr:colOff>
      <xdr:row>35</xdr:row>
      <xdr:rowOff>114935</xdr:rowOff>
    </xdr:to>
    <xdr:sp macro="" textlink="">
      <xdr:nvSpPr>
        <xdr:cNvPr id="11804" name="円/楕円 540"/>
        <xdr:cNvSpPr/>
      </xdr:nvSpPr>
      <xdr:spPr>
        <a:xfrm>
          <a:off x="12763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33</xdr:row>
      <xdr:rowOff>132080</xdr:rowOff>
    </xdr:from>
    <xdr:to>
      <xdr:col>19</xdr:col>
      <xdr:colOff>22860</xdr:colOff>
      <xdr:row>35</xdr:row>
      <xdr:rowOff>47625</xdr:rowOff>
    </xdr:to>
    <xdr:sp macro="" textlink="">
      <xdr:nvSpPr>
        <xdr:cNvPr id="11805" name="テキスト ボックス 541"/>
        <xdr:cNvSpPr txBox="1"/>
      </xdr:nvSpPr>
      <xdr:spPr>
        <a:xfrm>
          <a:off x="12546965" y="5789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22,899</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1806"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1807"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1808"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5/12</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1809"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1810"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45,262</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1811"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1812"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53,920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13"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1814"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1815"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60</xdr:row>
      <xdr:rowOff>111760</xdr:rowOff>
    </xdr:from>
    <xdr:to>
      <xdr:col>18</xdr:col>
      <xdr:colOff>72390</xdr:colOff>
      <xdr:row>62</xdr:row>
      <xdr:rowOff>27305</xdr:rowOff>
    </xdr:to>
    <xdr:sp macro="" textlink="">
      <xdr:nvSpPr>
        <xdr:cNvPr id="11816" name="テキスト ボックス 552"/>
        <xdr:cNvSpPr txBox="1"/>
      </xdr:nvSpPr>
      <xdr:spPr>
        <a:xfrm>
          <a:off x="11913870"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59</xdr:row>
      <xdr:rowOff>99060</xdr:rowOff>
    </xdr:from>
    <xdr:to>
      <xdr:col>24</xdr:col>
      <xdr:colOff>644525</xdr:colOff>
      <xdr:row>59</xdr:row>
      <xdr:rowOff>99060</xdr:rowOff>
    </xdr:to>
    <xdr:cxnSp macro="">
      <xdr:nvCxnSpPr>
        <xdr:cNvPr id="11817" name="直線コネクタ 55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58</xdr:row>
      <xdr:rowOff>128270</xdr:rowOff>
    </xdr:from>
    <xdr:to>
      <xdr:col>18</xdr:col>
      <xdr:colOff>72390</xdr:colOff>
      <xdr:row>60</xdr:row>
      <xdr:rowOff>44450</xdr:rowOff>
    </xdr:to>
    <xdr:sp macro="" textlink="">
      <xdr:nvSpPr>
        <xdr:cNvPr id="11818" name="テキスト ボックス 554"/>
        <xdr:cNvSpPr txBox="1"/>
      </xdr:nvSpPr>
      <xdr:spPr>
        <a:xfrm>
          <a:off x="11913870"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18</xdr:col>
      <xdr:colOff>73025</xdr:colOff>
      <xdr:row>57</xdr:row>
      <xdr:rowOff>114935</xdr:rowOff>
    </xdr:from>
    <xdr:to>
      <xdr:col>24</xdr:col>
      <xdr:colOff>644525</xdr:colOff>
      <xdr:row>57</xdr:row>
      <xdr:rowOff>114935</xdr:rowOff>
    </xdr:to>
    <xdr:cxnSp macro="">
      <xdr:nvCxnSpPr>
        <xdr:cNvPr id="11819" name="直線コネクタ 55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56</xdr:row>
      <xdr:rowOff>144145</xdr:rowOff>
    </xdr:from>
    <xdr:to>
      <xdr:col>18</xdr:col>
      <xdr:colOff>72390</xdr:colOff>
      <xdr:row>58</xdr:row>
      <xdr:rowOff>59690</xdr:rowOff>
    </xdr:to>
    <xdr:sp macro="" textlink="">
      <xdr:nvSpPr>
        <xdr:cNvPr id="11820" name="テキスト ボックス 556"/>
        <xdr:cNvSpPr txBox="1"/>
      </xdr:nvSpPr>
      <xdr:spPr>
        <a:xfrm>
          <a:off x="11913870"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55</xdr:row>
      <xdr:rowOff>132080</xdr:rowOff>
    </xdr:from>
    <xdr:to>
      <xdr:col>24</xdr:col>
      <xdr:colOff>644525</xdr:colOff>
      <xdr:row>55</xdr:row>
      <xdr:rowOff>132080</xdr:rowOff>
    </xdr:to>
    <xdr:cxnSp macro="">
      <xdr:nvCxnSpPr>
        <xdr:cNvPr id="11821" name="直線コネクタ 55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54</xdr:row>
      <xdr:rowOff>160655</xdr:rowOff>
    </xdr:from>
    <xdr:to>
      <xdr:col>18</xdr:col>
      <xdr:colOff>72390</xdr:colOff>
      <xdr:row>56</xdr:row>
      <xdr:rowOff>76835</xdr:rowOff>
    </xdr:to>
    <xdr:sp macro="" textlink="">
      <xdr:nvSpPr>
        <xdr:cNvPr id="11822" name="テキスト ボックス 558"/>
        <xdr:cNvSpPr txBox="1"/>
      </xdr:nvSpPr>
      <xdr:spPr>
        <a:xfrm>
          <a:off x="11913870"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18</xdr:col>
      <xdr:colOff>73025</xdr:colOff>
      <xdr:row>53</xdr:row>
      <xdr:rowOff>147955</xdr:rowOff>
    </xdr:from>
    <xdr:to>
      <xdr:col>24</xdr:col>
      <xdr:colOff>644525</xdr:colOff>
      <xdr:row>53</xdr:row>
      <xdr:rowOff>147955</xdr:rowOff>
    </xdr:to>
    <xdr:cxnSp macro="">
      <xdr:nvCxnSpPr>
        <xdr:cNvPr id="11823" name="直線コネクタ 55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53</xdr:row>
      <xdr:rowOff>6350</xdr:rowOff>
    </xdr:from>
    <xdr:to>
      <xdr:col>18</xdr:col>
      <xdr:colOff>72390</xdr:colOff>
      <xdr:row>54</xdr:row>
      <xdr:rowOff>93345</xdr:rowOff>
    </xdr:to>
    <xdr:sp macro="" textlink="">
      <xdr:nvSpPr>
        <xdr:cNvPr id="11824" name="テキスト ボックス 560"/>
        <xdr:cNvSpPr txBox="1"/>
      </xdr:nvSpPr>
      <xdr:spPr>
        <a:xfrm>
          <a:off x="11913870"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51</xdr:row>
      <xdr:rowOff>164465</xdr:rowOff>
    </xdr:from>
    <xdr:to>
      <xdr:col>24</xdr:col>
      <xdr:colOff>644525</xdr:colOff>
      <xdr:row>51</xdr:row>
      <xdr:rowOff>164465</xdr:rowOff>
    </xdr:to>
    <xdr:cxnSp macro="">
      <xdr:nvCxnSpPr>
        <xdr:cNvPr id="11825" name="直線コネクタ 56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51</xdr:row>
      <xdr:rowOff>22225</xdr:rowOff>
    </xdr:from>
    <xdr:to>
      <xdr:col>18</xdr:col>
      <xdr:colOff>72390</xdr:colOff>
      <xdr:row>52</xdr:row>
      <xdr:rowOff>109220</xdr:rowOff>
    </xdr:to>
    <xdr:sp macro="" textlink="">
      <xdr:nvSpPr>
        <xdr:cNvPr id="11826" name="テキスト ボックス 562"/>
        <xdr:cNvSpPr txBox="1"/>
      </xdr:nvSpPr>
      <xdr:spPr>
        <a:xfrm>
          <a:off x="11913870"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18</xdr:col>
      <xdr:colOff>73025</xdr:colOff>
      <xdr:row>50</xdr:row>
      <xdr:rowOff>8890</xdr:rowOff>
    </xdr:from>
    <xdr:to>
      <xdr:col>24</xdr:col>
      <xdr:colOff>644525</xdr:colOff>
      <xdr:row>50</xdr:row>
      <xdr:rowOff>8890</xdr:rowOff>
    </xdr:to>
    <xdr:cxnSp macro="">
      <xdr:nvCxnSpPr>
        <xdr:cNvPr id="11827" name="直線コネクタ 56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49</xdr:row>
      <xdr:rowOff>38100</xdr:rowOff>
    </xdr:from>
    <xdr:to>
      <xdr:col>18</xdr:col>
      <xdr:colOff>72390</xdr:colOff>
      <xdr:row>50</xdr:row>
      <xdr:rowOff>125730</xdr:rowOff>
    </xdr:to>
    <xdr:sp macro="" textlink="">
      <xdr:nvSpPr>
        <xdr:cNvPr id="11828" name="テキスト ボックス 564"/>
        <xdr:cNvSpPr txBox="1"/>
      </xdr:nvSpPr>
      <xdr:spPr>
        <a:xfrm>
          <a:off x="11913870"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1829"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47</xdr:row>
      <xdr:rowOff>54610</xdr:rowOff>
    </xdr:from>
    <xdr:to>
      <xdr:col>18</xdr:col>
      <xdr:colOff>72390</xdr:colOff>
      <xdr:row>48</xdr:row>
      <xdr:rowOff>141605</xdr:rowOff>
    </xdr:to>
    <xdr:sp macro="" textlink="">
      <xdr:nvSpPr>
        <xdr:cNvPr id="11830" name="テキスト ボックス 566"/>
        <xdr:cNvSpPr txBox="1"/>
      </xdr:nvSpPr>
      <xdr:spPr>
        <a:xfrm>
          <a:off x="11913870"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3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50</xdr:row>
      <xdr:rowOff>49530</xdr:rowOff>
    </xdr:from>
    <xdr:to>
      <xdr:col>23</xdr:col>
      <xdr:colOff>516890</xdr:colOff>
      <xdr:row>58</xdr:row>
      <xdr:rowOff>93345</xdr:rowOff>
    </xdr:to>
    <xdr:cxnSp macro="">
      <xdr:nvCxnSpPr>
        <xdr:cNvPr id="11832" name="直線コネクタ 568"/>
        <xdr:cNvCxnSpPr/>
      </xdr:nvCxnSpPr>
      <xdr:spPr>
        <a:xfrm flipV="1">
          <a:off x="16317595" y="8622030"/>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58</xdr:row>
      <xdr:rowOff>97790</xdr:rowOff>
    </xdr:from>
    <xdr:to>
      <xdr:col>24</xdr:col>
      <xdr:colOff>417195</xdr:colOff>
      <xdr:row>60</xdr:row>
      <xdr:rowOff>13335</xdr:rowOff>
    </xdr:to>
    <xdr:sp macro="" textlink="">
      <xdr:nvSpPr>
        <xdr:cNvPr id="11833" name="教育費最小値テキスト"/>
        <xdr:cNvSpPr txBox="1"/>
      </xdr:nvSpPr>
      <xdr:spPr>
        <a:xfrm>
          <a:off x="16370300" y="100418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35,417</a:t>
          </a:r>
        </a:p>
      </xdr:txBody>
    </xdr:sp>
    <xdr:clientData/>
  </xdr:twoCellAnchor>
  <xdr:twoCellAnchor>
    <xdr:from>
      <xdr:col>23</xdr:col>
      <xdr:colOff>428625</xdr:colOff>
      <xdr:row>58</xdr:row>
      <xdr:rowOff>93345</xdr:rowOff>
    </xdr:from>
    <xdr:to>
      <xdr:col>23</xdr:col>
      <xdr:colOff>606425</xdr:colOff>
      <xdr:row>58</xdr:row>
      <xdr:rowOff>93345</xdr:rowOff>
    </xdr:to>
    <xdr:cxnSp macro="">
      <xdr:nvCxnSpPr>
        <xdr:cNvPr id="11834" name="直線コネクタ 570"/>
        <xdr:cNvCxnSpPr/>
      </xdr:nvCxnSpPr>
      <xdr:spPr>
        <a:xfrm>
          <a:off x="16230600" y="1003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48</xdr:row>
      <xdr:rowOff>167640</xdr:rowOff>
    </xdr:from>
    <xdr:to>
      <xdr:col>24</xdr:col>
      <xdr:colOff>417195</xdr:colOff>
      <xdr:row>50</xdr:row>
      <xdr:rowOff>83185</xdr:rowOff>
    </xdr:to>
    <xdr:sp macro="" textlink="">
      <xdr:nvSpPr>
        <xdr:cNvPr id="11835" name="教育費最大値テキスト"/>
        <xdr:cNvSpPr txBox="1"/>
      </xdr:nvSpPr>
      <xdr:spPr>
        <a:xfrm>
          <a:off x="16370300" y="8397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78,755</a:t>
          </a:r>
        </a:p>
      </xdr:txBody>
    </xdr:sp>
    <xdr:clientData/>
  </xdr:twoCellAnchor>
  <xdr:twoCellAnchor>
    <xdr:from>
      <xdr:col>23</xdr:col>
      <xdr:colOff>428625</xdr:colOff>
      <xdr:row>50</xdr:row>
      <xdr:rowOff>49530</xdr:rowOff>
    </xdr:from>
    <xdr:to>
      <xdr:col>23</xdr:col>
      <xdr:colOff>606425</xdr:colOff>
      <xdr:row>50</xdr:row>
      <xdr:rowOff>49530</xdr:rowOff>
    </xdr:to>
    <xdr:cxnSp macro="">
      <xdr:nvCxnSpPr>
        <xdr:cNvPr id="11836" name="直線コネクタ 572"/>
        <xdr:cNvCxnSpPr/>
      </xdr:nvCxnSpPr>
      <xdr:spPr>
        <a:xfrm>
          <a:off x="16230600" y="862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161925</xdr:rowOff>
    </xdr:from>
    <xdr:to>
      <xdr:col>23</xdr:col>
      <xdr:colOff>517525</xdr:colOff>
      <xdr:row>54</xdr:row>
      <xdr:rowOff>17780</xdr:rowOff>
    </xdr:to>
    <xdr:cxnSp macro="">
      <xdr:nvCxnSpPr>
        <xdr:cNvPr id="11837" name="直線コネクタ 573"/>
        <xdr:cNvCxnSpPr/>
      </xdr:nvCxnSpPr>
      <xdr:spPr>
        <a:xfrm>
          <a:off x="15481300" y="8905875"/>
          <a:ext cx="8382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52</xdr:row>
      <xdr:rowOff>156845</xdr:rowOff>
    </xdr:from>
    <xdr:to>
      <xdr:col>24</xdr:col>
      <xdr:colOff>417195</xdr:colOff>
      <xdr:row>54</xdr:row>
      <xdr:rowOff>72390</xdr:rowOff>
    </xdr:to>
    <xdr:sp macro="" textlink="">
      <xdr:nvSpPr>
        <xdr:cNvPr id="11838" name="教育費平均値テキスト"/>
        <xdr:cNvSpPr txBox="1"/>
      </xdr:nvSpPr>
      <xdr:spPr>
        <a:xfrm>
          <a:off x="16370300" y="9072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58,878</a:t>
          </a:r>
        </a:p>
      </xdr:txBody>
    </xdr:sp>
    <xdr:clientData/>
  </xdr:twoCellAnchor>
  <xdr:twoCellAnchor>
    <xdr:from>
      <xdr:col>23</xdr:col>
      <xdr:colOff>466725</xdr:colOff>
      <xdr:row>53</xdr:row>
      <xdr:rowOff>133985</xdr:rowOff>
    </xdr:from>
    <xdr:to>
      <xdr:col>23</xdr:col>
      <xdr:colOff>568325</xdr:colOff>
      <xdr:row>54</xdr:row>
      <xdr:rowOff>64135</xdr:rowOff>
    </xdr:to>
    <xdr:sp macro="" textlink="">
      <xdr:nvSpPr>
        <xdr:cNvPr id="11839" name="フローチャート : 判断 575"/>
        <xdr:cNvSpPr/>
      </xdr:nvSpPr>
      <xdr:spPr>
        <a:xfrm>
          <a:off x="16268700" y="922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51</xdr:row>
      <xdr:rowOff>69850</xdr:rowOff>
    </xdr:from>
    <xdr:to>
      <xdr:col>22</xdr:col>
      <xdr:colOff>365125</xdr:colOff>
      <xdr:row>51</xdr:row>
      <xdr:rowOff>161925</xdr:rowOff>
    </xdr:to>
    <xdr:cxnSp macro="">
      <xdr:nvCxnSpPr>
        <xdr:cNvPr id="11840" name="直線コネクタ 576"/>
        <xdr:cNvCxnSpPr/>
      </xdr:nvCxnSpPr>
      <xdr:spPr>
        <a:xfrm>
          <a:off x="14592300" y="881380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111760</xdr:rowOff>
    </xdr:from>
    <xdr:to>
      <xdr:col>22</xdr:col>
      <xdr:colOff>415925</xdr:colOff>
      <xdr:row>54</xdr:row>
      <xdr:rowOff>41910</xdr:rowOff>
    </xdr:to>
    <xdr:sp macro="" textlink="">
      <xdr:nvSpPr>
        <xdr:cNvPr id="11841" name="フローチャート : 判断 577"/>
        <xdr:cNvSpPr/>
      </xdr:nvSpPr>
      <xdr:spPr>
        <a:xfrm>
          <a:off x="15430500" y="919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54</xdr:row>
      <xdr:rowOff>33020</xdr:rowOff>
    </xdr:from>
    <xdr:to>
      <xdr:col>22</xdr:col>
      <xdr:colOff>632460</xdr:colOff>
      <xdr:row>55</xdr:row>
      <xdr:rowOff>120650</xdr:rowOff>
    </xdr:to>
    <xdr:sp macro="" textlink="">
      <xdr:nvSpPr>
        <xdr:cNvPr id="11842" name="テキスト ボックス 578"/>
        <xdr:cNvSpPr txBox="1"/>
      </xdr:nvSpPr>
      <xdr:spPr>
        <a:xfrm>
          <a:off x="15213965" y="9291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59,542</a:t>
          </a:r>
        </a:p>
      </xdr:txBody>
    </xdr:sp>
    <xdr:clientData/>
  </xdr:twoCellAnchor>
  <xdr:twoCellAnchor>
    <xdr:from>
      <xdr:col>19</xdr:col>
      <xdr:colOff>644525</xdr:colOff>
      <xdr:row>50</xdr:row>
      <xdr:rowOff>158750</xdr:rowOff>
    </xdr:from>
    <xdr:to>
      <xdr:col>21</xdr:col>
      <xdr:colOff>161925</xdr:colOff>
      <xdr:row>51</xdr:row>
      <xdr:rowOff>69850</xdr:rowOff>
    </xdr:to>
    <xdr:cxnSp macro="">
      <xdr:nvCxnSpPr>
        <xdr:cNvPr id="11843" name="直線コネクタ 579"/>
        <xdr:cNvCxnSpPr/>
      </xdr:nvCxnSpPr>
      <xdr:spPr>
        <a:xfrm>
          <a:off x="13703300" y="87312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142240</xdr:rowOff>
    </xdr:from>
    <xdr:to>
      <xdr:col>21</xdr:col>
      <xdr:colOff>212725</xdr:colOff>
      <xdr:row>55</xdr:row>
      <xdr:rowOff>72390</xdr:rowOff>
    </xdr:to>
    <xdr:sp macro="" textlink="">
      <xdr:nvSpPr>
        <xdr:cNvPr id="11844" name="フローチャート : 判断 580"/>
        <xdr:cNvSpPr/>
      </xdr:nvSpPr>
      <xdr:spPr>
        <a:xfrm>
          <a:off x="14541500" y="94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55</xdr:row>
      <xdr:rowOff>63500</xdr:rowOff>
    </xdr:from>
    <xdr:to>
      <xdr:col>21</xdr:col>
      <xdr:colOff>429260</xdr:colOff>
      <xdr:row>56</xdr:row>
      <xdr:rowOff>150495</xdr:rowOff>
    </xdr:to>
    <xdr:sp macro="" textlink="">
      <xdr:nvSpPr>
        <xdr:cNvPr id="11845" name="テキスト ボックス 581"/>
        <xdr:cNvSpPr txBox="1"/>
      </xdr:nvSpPr>
      <xdr:spPr>
        <a:xfrm>
          <a:off x="14324965" y="9493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53,358</a:t>
          </a:r>
        </a:p>
      </xdr:txBody>
    </xdr:sp>
    <xdr:clientData/>
  </xdr:twoCellAnchor>
  <xdr:twoCellAnchor>
    <xdr:from>
      <xdr:col>18</xdr:col>
      <xdr:colOff>441325</xdr:colOff>
      <xdr:row>50</xdr:row>
      <xdr:rowOff>158750</xdr:rowOff>
    </xdr:from>
    <xdr:to>
      <xdr:col>19</xdr:col>
      <xdr:colOff>644525</xdr:colOff>
      <xdr:row>52</xdr:row>
      <xdr:rowOff>48260</xdr:rowOff>
    </xdr:to>
    <xdr:cxnSp macro="">
      <xdr:nvCxnSpPr>
        <xdr:cNvPr id="11846" name="直線コネクタ 582"/>
        <xdr:cNvCxnSpPr/>
      </xdr:nvCxnSpPr>
      <xdr:spPr>
        <a:xfrm flipV="1">
          <a:off x="12814300" y="8731250"/>
          <a:ext cx="8890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139700</xdr:rowOff>
    </xdr:from>
    <xdr:to>
      <xdr:col>20</xdr:col>
      <xdr:colOff>9525</xdr:colOff>
      <xdr:row>55</xdr:row>
      <xdr:rowOff>69850</xdr:rowOff>
    </xdr:to>
    <xdr:sp macro="" textlink="">
      <xdr:nvSpPr>
        <xdr:cNvPr id="11847" name="フローチャート : 判断 583"/>
        <xdr:cNvSpPr/>
      </xdr:nvSpPr>
      <xdr:spPr>
        <a:xfrm>
          <a:off x="13652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55</xdr:row>
      <xdr:rowOff>61595</xdr:rowOff>
    </xdr:from>
    <xdr:to>
      <xdr:col>20</xdr:col>
      <xdr:colOff>226060</xdr:colOff>
      <xdr:row>56</xdr:row>
      <xdr:rowOff>149225</xdr:rowOff>
    </xdr:to>
    <xdr:sp macro="" textlink="">
      <xdr:nvSpPr>
        <xdr:cNvPr id="11848" name="テキスト ボックス 584"/>
        <xdr:cNvSpPr txBox="1"/>
      </xdr:nvSpPr>
      <xdr:spPr>
        <a:xfrm>
          <a:off x="13435965" y="9491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53,435</a:t>
          </a:r>
        </a:p>
      </xdr:txBody>
    </xdr:sp>
    <xdr:clientData/>
  </xdr:twoCellAnchor>
  <xdr:twoCellAnchor>
    <xdr:from>
      <xdr:col>18</xdr:col>
      <xdr:colOff>390525</xdr:colOff>
      <xdr:row>55</xdr:row>
      <xdr:rowOff>127635</xdr:rowOff>
    </xdr:from>
    <xdr:to>
      <xdr:col>18</xdr:col>
      <xdr:colOff>492125</xdr:colOff>
      <xdr:row>56</xdr:row>
      <xdr:rowOff>57785</xdr:rowOff>
    </xdr:to>
    <xdr:sp macro="" textlink="">
      <xdr:nvSpPr>
        <xdr:cNvPr id="11849" name="フローチャート : 判断 585"/>
        <xdr:cNvSpPr/>
      </xdr:nvSpPr>
      <xdr:spPr>
        <a:xfrm>
          <a:off x="127635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56</xdr:row>
      <xdr:rowOff>48895</xdr:rowOff>
    </xdr:from>
    <xdr:to>
      <xdr:col>19</xdr:col>
      <xdr:colOff>22860</xdr:colOff>
      <xdr:row>57</xdr:row>
      <xdr:rowOff>136525</xdr:rowOff>
    </xdr:to>
    <xdr:sp macro="" textlink="">
      <xdr:nvSpPr>
        <xdr:cNvPr id="11850" name="テキスト ボックス 586"/>
        <xdr:cNvSpPr txBox="1"/>
      </xdr:nvSpPr>
      <xdr:spPr>
        <a:xfrm>
          <a:off x="12546965" y="9650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48,568</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1851" name="テキスト ボックス 587"/>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1852" name="テキスト ボックス 588"/>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1853" name="テキスト ボックス 589"/>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1854" name="テキスト ボックス 590"/>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1855" name="テキスト ボックス 591"/>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53</xdr:row>
      <xdr:rowOff>137795</xdr:rowOff>
    </xdr:from>
    <xdr:to>
      <xdr:col>23</xdr:col>
      <xdr:colOff>568325</xdr:colOff>
      <xdr:row>54</xdr:row>
      <xdr:rowOff>67945</xdr:rowOff>
    </xdr:to>
    <xdr:sp macro="" textlink="">
      <xdr:nvSpPr>
        <xdr:cNvPr id="11856" name="円/楕円 592"/>
        <xdr:cNvSpPr/>
      </xdr:nvSpPr>
      <xdr:spPr>
        <a:xfrm>
          <a:off x="16268700" y="92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53</xdr:row>
      <xdr:rowOff>116205</xdr:rowOff>
    </xdr:from>
    <xdr:to>
      <xdr:col>24</xdr:col>
      <xdr:colOff>417195</xdr:colOff>
      <xdr:row>55</xdr:row>
      <xdr:rowOff>32385</xdr:rowOff>
    </xdr:to>
    <xdr:sp macro="" textlink="">
      <xdr:nvSpPr>
        <xdr:cNvPr id="11857" name="教育費該当値テキスト"/>
        <xdr:cNvSpPr txBox="1"/>
      </xdr:nvSpPr>
      <xdr:spPr>
        <a:xfrm>
          <a:off x="16370300" y="9203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58,752</a:t>
          </a:r>
        </a:p>
      </xdr:txBody>
    </xdr:sp>
    <xdr:clientData/>
  </xdr:twoCellAnchor>
  <xdr:twoCellAnchor>
    <xdr:from>
      <xdr:col>22</xdr:col>
      <xdr:colOff>314325</xdr:colOff>
      <xdr:row>51</xdr:row>
      <xdr:rowOff>111125</xdr:rowOff>
    </xdr:from>
    <xdr:to>
      <xdr:col>22</xdr:col>
      <xdr:colOff>415925</xdr:colOff>
      <xdr:row>52</xdr:row>
      <xdr:rowOff>41275</xdr:rowOff>
    </xdr:to>
    <xdr:sp macro="" textlink="">
      <xdr:nvSpPr>
        <xdr:cNvPr id="11858" name="円/楕円 594"/>
        <xdr:cNvSpPr/>
      </xdr:nvSpPr>
      <xdr:spPr>
        <a:xfrm>
          <a:off x="15430500" y="885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50</xdr:row>
      <xdr:rowOff>57785</xdr:rowOff>
    </xdr:from>
    <xdr:to>
      <xdr:col>22</xdr:col>
      <xdr:colOff>632460</xdr:colOff>
      <xdr:row>51</xdr:row>
      <xdr:rowOff>145415</xdr:rowOff>
    </xdr:to>
    <xdr:sp macro="" textlink="">
      <xdr:nvSpPr>
        <xdr:cNvPr id="11859" name="テキスト ボックス 595"/>
        <xdr:cNvSpPr txBox="1"/>
      </xdr:nvSpPr>
      <xdr:spPr>
        <a:xfrm>
          <a:off x="15213965" y="8630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70,063</a:t>
          </a:r>
        </a:p>
      </xdr:txBody>
    </xdr:sp>
    <xdr:clientData/>
  </xdr:twoCellAnchor>
  <xdr:twoCellAnchor>
    <xdr:from>
      <xdr:col>21</xdr:col>
      <xdr:colOff>111125</xdr:colOff>
      <xdr:row>51</xdr:row>
      <xdr:rowOff>19050</xdr:rowOff>
    </xdr:from>
    <xdr:to>
      <xdr:col>21</xdr:col>
      <xdr:colOff>212725</xdr:colOff>
      <xdr:row>51</xdr:row>
      <xdr:rowOff>120650</xdr:rowOff>
    </xdr:to>
    <xdr:sp macro="" textlink="">
      <xdr:nvSpPr>
        <xdr:cNvPr id="11860" name="円/楕円 596"/>
        <xdr:cNvSpPr/>
      </xdr:nvSpPr>
      <xdr:spPr>
        <a:xfrm>
          <a:off x="14541500" y="87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49</xdr:row>
      <xdr:rowOff>137160</xdr:rowOff>
    </xdr:from>
    <xdr:to>
      <xdr:col>21</xdr:col>
      <xdr:colOff>429260</xdr:colOff>
      <xdr:row>51</xdr:row>
      <xdr:rowOff>53340</xdr:rowOff>
    </xdr:to>
    <xdr:sp macro="" textlink="">
      <xdr:nvSpPr>
        <xdr:cNvPr id="11861" name="テキスト ボックス 597"/>
        <xdr:cNvSpPr txBox="1"/>
      </xdr:nvSpPr>
      <xdr:spPr>
        <a:xfrm>
          <a:off x="14324965" y="8538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72,886</a:t>
          </a:r>
        </a:p>
      </xdr:txBody>
    </xdr:sp>
    <xdr:clientData/>
  </xdr:twoCellAnchor>
  <xdr:twoCellAnchor>
    <xdr:from>
      <xdr:col>19</xdr:col>
      <xdr:colOff>593725</xdr:colOff>
      <xdr:row>50</xdr:row>
      <xdr:rowOff>107950</xdr:rowOff>
    </xdr:from>
    <xdr:to>
      <xdr:col>20</xdr:col>
      <xdr:colOff>9525</xdr:colOff>
      <xdr:row>51</xdr:row>
      <xdr:rowOff>38100</xdr:rowOff>
    </xdr:to>
    <xdr:sp macro="" textlink="">
      <xdr:nvSpPr>
        <xdr:cNvPr id="11862" name="円/楕円 598"/>
        <xdr:cNvSpPr/>
      </xdr:nvSpPr>
      <xdr:spPr>
        <a:xfrm>
          <a:off x="13652500" y="86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49</xdr:row>
      <xdr:rowOff>54610</xdr:rowOff>
    </xdr:from>
    <xdr:to>
      <xdr:col>20</xdr:col>
      <xdr:colOff>226060</xdr:colOff>
      <xdr:row>50</xdr:row>
      <xdr:rowOff>141605</xdr:rowOff>
    </xdr:to>
    <xdr:sp macro="" textlink="">
      <xdr:nvSpPr>
        <xdr:cNvPr id="11863" name="テキスト ボックス 599"/>
        <xdr:cNvSpPr txBox="1"/>
      </xdr:nvSpPr>
      <xdr:spPr>
        <a:xfrm>
          <a:off x="13435965" y="8455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75,422</a:t>
          </a:r>
        </a:p>
      </xdr:txBody>
    </xdr:sp>
    <xdr:clientData/>
  </xdr:twoCellAnchor>
  <xdr:twoCellAnchor>
    <xdr:from>
      <xdr:col>18</xdr:col>
      <xdr:colOff>390525</xdr:colOff>
      <xdr:row>51</xdr:row>
      <xdr:rowOff>168910</xdr:rowOff>
    </xdr:from>
    <xdr:to>
      <xdr:col>18</xdr:col>
      <xdr:colOff>492125</xdr:colOff>
      <xdr:row>52</xdr:row>
      <xdr:rowOff>99060</xdr:rowOff>
    </xdr:to>
    <xdr:sp macro="" textlink="">
      <xdr:nvSpPr>
        <xdr:cNvPr id="11864" name="円/楕円 600"/>
        <xdr:cNvSpPr/>
      </xdr:nvSpPr>
      <xdr:spPr>
        <a:xfrm>
          <a:off x="12763500" y="89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50</xdr:row>
      <xdr:rowOff>115570</xdr:rowOff>
    </xdr:from>
    <xdr:to>
      <xdr:col>19</xdr:col>
      <xdr:colOff>22860</xdr:colOff>
      <xdr:row>52</xdr:row>
      <xdr:rowOff>31750</xdr:rowOff>
    </xdr:to>
    <xdr:sp macro="" textlink="">
      <xdr:nvSpPr>
        <xdr:cNvPr id="11865" name="テキスト ボックス 601"/>
        <xdr:cNvSpPr txBox="1"/>
      </xdr:nvSpPr>
      <xdr:spPr>
        <a:xfrm>
          <a:off x="12546965" y="8688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68,292</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1866"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1867"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1868"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1869"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1870"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2,327</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1871"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1872"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2,050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73"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1874"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1875"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11876"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78</xdr:row>
      <xdr:rowOff>73660</xdr:rowOff>
    </xdr:from>
    <xdr:to>
      <xdr:col>18</xdr:col>
      <xdr:colOff>72390</xdr:colOff>
      <xdr:row>79</xdr:row>
      <xdr:rowOff>161290</xdr:rowOff>
    </xdr:to>
    <xdr:sp macro="" textlink="">
      <xdr:nvSpPr>
        <xdr:cNvPr id="11877" name="テキスト ボックス 61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77</xdr:row>
      <xdr:rowOff>6350</xdr:rowOff>
    </xdr:from>
    <xdr:to>
      <xdr:col>24</xdr:col>
      <xdr:colOff>644525</xdr:colOff>
      <xdr:row>77</xdr:row>
      <xdr:rowOff>6350</xdr:rowOff>
    </xdr:to>
    <xdr:cxnSp macro="">
      <xdr:nvCxnSpPr>
        <xdr:cNvPr id="11878"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76</xdr:row>
      <xdr:rowOff>35560</xdr:rowOff>
    </xdr:from>
    <xdr:to>
      <xdr:col>18</xdr:col>
      <xdr:colOff>72390</xdr:colOff>
      <xdr:row>77</xdr:row>
      <xdr:rowOff>123190</xdr:rowOff>
    </xdr:to>
    <xdr:sp macro="" textlink="">
      <xdr:nvSpPr>
        <xdr:cNvPr id="11879" name="テキスト ボックス 615"/>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74</xdr:row>
      <xdr:rowOff>139700</xdr:rowOff>
    </xdr:from>
    <xdr:to>
      <xdr:col>24</xdr:col>
      <xdr:colOff>644525</xdr:colOff>
      <xdr:row>74</xdr:row>
      <xdr:rowOff>139700</xdr:rowOff>
    </xdr:to>
    <xdr:cxnSp macro="">
      <xdr:nvCxnSpPr>
        <xdr:cNvPr id="11880"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73</xdr:row>
      <xdr:rowOff>168910</xdr:rowOff>
    </xdr:from>
    <xdr:to>
      <xdr:col>18</xdr:col>
      <xdr:colOff>72390</xdr:colOff>
      <xdr:row>75</xdr:row>
      <xdr:rowOff>84455</xdr:rowOff>
    </xdr:to>
    <xdr:sp macro="" textlink="">
      <xdr:nvSpPr>
        <xdr:cNvPr id="11881" name="テキスト ボックス 617"/>
        <xdr:cNvSpPr txBox="1"/>
      </xdr:nvSpPr>
      <xdr:spPr>
        <a:xfrm>
          <a:off x="11913870"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72</xdr:row>
      <xdr:rowOff>101600</xdr:rowOff>
    </xdr:from>
    <xdr:to>
      <xdr:col>24</xdr:col>
      <xdr:colOff>644525</xdr:colOff>
      <xdr:row>72</xdr:row>
      <xdr:rowOff>101600</xdr:rowOff>
    </xdr:to>
    <xdr:cxnSp macro="">
      <xdr:nvCxnSpPr>
        <xdr:cNvPr id="11882"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71</xdr:row>
      <xdr:rowOff>130810</xdr:rowOff>
    </xdr:from>
    <xdr:to>
      <xdr:col>18</xdr:col>
      <xdr:colOff>72390</xdr:colOff>
      <xdr:row>73</xdr:row>
      <xdr:rowOff>46990</xdr:rowOff>
    </xdr:to>
    <xdr:sp macro="" textlink="">
      <xdr:nvSpPr>
        <xdr:cNvPr id="11883" name="テキスト ボックス 619"/>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70</xdr:row>
      <xdr:rowOff>63500</xdr:rowOff>
    </xdr:from>
    <xdr:to>
      <xdr:col>24</xdr:col>
      <xdr:colOff>644525</xdr:colOff>
      <xdr:row>70</xdr:row>
      <xdr:rowOff>63500</xdr:rowOff>
    </xdr:to>
    <xdr:cxnSp macro="">
      <xdr:nvCxnSpPr>
        <xdr:cNvPr id="11884"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69</xdr:row>
      <xdr:rowOff>92710</xdr:rowOff>
    </xdr:from>
    <xdr:to>
      <xdr:col>18</xdr:col>
      <xdr:colOff>72390</xdr:colOff>
      <xdr:row>71</xdr:row>
      <xdr:rowOff>8890</xdr:rowOff>
    </xdr:to>
    <xdr:sp macro="" textlink="">
      <xdr:nvSpPr>
        <xdr:cNvPr id="11885" name="テキスト ボックス 621"/>
        <xdr:cNvSpPr txBox="1"/>
      </xdr:nvSpPr>
      <xdr:spPr>
        <a:xfrm>
          <a:off x="1191387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1886"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67</xdr:row>
      <xdr:rowOff>54610</xdr:rowOff>
    </xdr:from>
    <xdr:to>
      <xdr:col>18</xdr:col>
      <xdr:colOff>72390</xdr:colOff>
      <xdr:row>68</xdr:row>
      <xdr:rowOff>141605</xdr:rowOff>
    </xdr:to>
    <xdr:sp macro="" textlink="">
      <xdr:nvSpPr>
        <xdr:cNvPr id="11887"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8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74</xdr:row>
      <xdr:rowOff>100330</xdr:rowOff>
    </xdr:from>
    <xdr:to>
      <xdr:col>23</xdr:col>
      <xdr:colOff>516890</xdr:colOff>
      <xdr:row>79</xdr:row>
      <xdr:rowOff>44450</xdr:rowOff>
    </xdr:to>
    <xdr:cxnSp macro="">
      <xdr:nvCxnSpPr>
        <xdr:cNvPr id="11889" name="直線コネクタ 625"/>
        <xdr:cNvCxnSpPr/>
      </xdr:nvCxnSpPr>
      <xdr:spPr>
        <a:xfrm flipV="1">
          <a:off x="16317595" y="12787630"/>
          <a:ext cx="1270" cy="801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79</xdr:row>
      <xdr:rowOff>48260</xdr:rowOff>
    </xdr:from>
    <xdr:to>
      <xdr:col>24</xdr:col>
      <xdr:colOff>132080</xdr:colOff>
      <xdr:row>80</xdr:row>
      <xdr:rowOff>135890</xdr:rowOff>
    </xdr:to>
    <xdr:sp macro="" textlink="">
      <xdr:nvSpPr>
        <xdr:cNvPr id="1189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79</xdr:row>
      <xdr:rowOff>44450</xdr:rowOff>
    </xdr:from>
    <xdr:to>
      <xdr:col>23</xdr:col>
      <xdr:colOff>606425</xdr:colOff>
      <xdr:row>79</xdr:row>
      <xdr:rowOff>44450</xdr:rowOff>
    </xdr:to>
    <xdr:cxnSp macro="">
      <xdr:nvCxnSpPr>
        <xdr:cNvPr id="11891"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73</xdr:row>
      <xdr:rowOff>46990</xdr:rowOff>
    </xdr:from>
    <xdr:to>
      <xdr:col>24</xdr:col>
      <xdr:colOff>417195</xdr:colOff>
      <xdr:row>74</xdr:row>
      <xdr:rowOff>134620</xdr:rowOff>
    </xdr:to>
    <xdr:sp macro="" textlink="">
      <xdr:nvSpPr>
        <xdr:cNvPr id="11892" name="災害復旧費最大値テキスト"/>
        <xdr:cNvSpPr txBox="1"/>
      </xdr:nvSpPr>
      <xdr:spPr>
        <a:xfrm>
          <a:off x="16370300" y="1256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42,054</a:t>
          </a:r>
        </a:p>
      </xdr:txBody>
    </xdr:sp>
    <xdr:clientData/>
  </xdr:twoCellAnchor>
  <xdr:twoCellAnchor>
    <xdr:from>
      <xdr:col>23</xdr:col>
      <xdr:colOff>428625</xdr:colOff>
      <xdr:row>74</xdr:row>
      <xdr:rowOff>100330</xdr:rowOff>
    </xdr:from>
    <xdr:to>
      <xdr:col>23</xdr:col>
      <xdr:colOff>606425</xdr:colOff>
      <xdr:row>74</xdr:row>
      <xdr:rowOff>100330</xdr:rowOff>
    </xdr:to>
    <xdr:cxnSp macro="">
      <xdr:nvCxnSpPr>
        <xdr:cNvPr id="11893" name="直線コネクタ 629"/>
        <xdr:cNvCxnSpPr/>
      </xdr:nvCxnSpPr>
      <xdr:spPr>
        <a:xfrm>
          <a:off x="16230600" y="1278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11894" name="直線コネクタ 630"/>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77</xdr:row>
      <xdr:rowOff>0</xdr:rowOff>
    </xdr:from>
    <xdr:to>
      <xdr:col>24</xdr:col>
      <xdr:colOff>352425</xdr:colOff>
      <xdr:row>78</xdr:row>
      <xdr:rowOff>87630</xdr:rowOff>
    </xdr:to>
    <xdr:sp macro="" textlink="">
      <xdr:nvSpPr>
        <xdr:cNvPr id="11895" name="災害復旧費平均値テキスト"/>
        <xdr:cNvSpPr txBox="1"/>
      </xdr:nvSpPr>
      <xdr:spPr>
        <a:xfrm>
          <a:off x="16370300" y="1320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9,859</a:t>
          </a:r>
        </a:p>
      </xdr:txBody>
    </xdr:sp>
    <xdr:clientData/>
  </xdr:twoCellAnchor>
  <xdr:twoCellAnchor>
    <xdr:from>
      <xdr:col>23</xdr:col>
      <xdr:colOff>466725</xdr:colOff>
      <xdr:row>77</xdr:row>
      <xdr:rowOff>148590</xdr:rowOff>
    </xdr:from>
    <xdr:to>
      <xdr:col>23</xdr:col>
      <xdr:colOff>568325</xdr:colOff>
      <xdr:row>78</xdr:row>
      <xdr:rowOff>78740</xdr:rowOff>
    </xdr:to>
    <xdr:sp macro="" textlink="">
      <xdr:nvSpPr>
        <xdr:cNvPr id="11896" name="フローチャート : 判断 632"/>
        <xdr:cNvSpPr/>
      </xdr:nvSpPr>
      <xdr:spPr>
        <a:xfrm>
          <a:off x="162687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78</xdr:row>
      <xdr:rowOff>92075</xdr:rowOff>
    </xdr:from>
    <xdr:to>
      <xdr:col>22</xdr:col>
      <xdr:colOff>365125</xdr:colOff>
      <xdr:row>79</xdr:row>
      <xdr:rowOff>44450</xdr:rowOff>
    </xdr:to>
    <xdr:cxnSp macro="">
      <xdr:nvCxnSpPr>
        <xdr:cNvPr id="11897" name="直線コネクタ 633"/>
        <xdr:cNvCxnSpPr/>
      </xdr:nvCxnSpPr>
      <xdr:spPr>
        <a:xfrm>
          <a:off x="14592300" y="1346517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52705</xdr:rowOff>
    </xdr:from>
    <xdr:to>
      <xdr:col>22</xdr:col>
      <xdr:colOff>415925</xdr:colOff>
      <xdr:row>78</xdr:row>
      <xdr:rowOff>154940</xdr:rowOff>
    </xdr:to>
    <xdr:sp macro="" textlink="">
      <xdr:nvSpPr>
        <xdr:cNvPr id="11898" name="フローチャート : 判断 634"/>
        <xdr:cNvSpPr/>
      </xdr:nvSpPr>
      <xdr:spPr>
        <a:xfrm>
          <a:off x="15430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130175</xdr:colOff>
      <xdr:row>76</xdr:row>
      <xdr:rowOff>170815</xdr:rowOff>
    </xdr:from>
    <xdr:to>
      <xdr:col>22</xdr:col>
      <xdr:colOff>599440</xdr:colOff>
      <xdr:row>78</xdr:row>
      <xdr:rowOff>86360</xdr:rowOff>
    </xdr:to>
    <xdr:sp macro="" textlink="">
      <xdr:nvSpPr>
        <xdr:cNvPr id="11899" name="テキスト ボックス 635"/>
        <xdr:cNvSpPr txBox="1"/>
      </xdr:nvSpPr>
      <xdr:spPr>
        <a:xfrm>
          <a:off x="15246350" y="13201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5,905</a:t>
          </a:r>
        </a:p>
      </xdr:txBody>
    </xdr:sp>
    <xdr:clientData/>
  </xdr:twoCellAnchor>
  <xdr:twoCellAnchor>
    <xdr:from>
      <xdr:col>19</xdr:col>
      <xdr:colOff>644525</xdr:colOff>
      <xdr:row>71</xdr:row>
      <xdr:rowOff>635</xdr:rowOff>
    </xdr:from>
    <xdr:to>
      <xdr:col>21</xdr:col>
      <xdr:colOff>161925</xdr:colOff>
      <xdr:row>78</xdr:row>
      <xdr:rowOff>92075</xdr:rowOff>
    </xdr:to>
    <xdr:cxnSp macro="">
      <xdr:nvCxnSpPr>
        <xdr:cNvPr id="11900" name="直線コネクタ 636"/>
        <xdr:cNvCxnSpPr/>
      </xdr:nvCxnSpPr>
      <xdr:spPr>
        <a:xfrm>
          <a:off x="13703300" y="12173585"/>
          <a:ext cx="889000" cy="129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83820</xdr:rowOff>
    </xdr:from>
    <xdr:to>
      <xdr:col>21</xdr:col>
      <xdr:colOff>212725</xdr:colOff>
      <xdr:row>79</xdr:row>
      <xdr:rowOff>13970</xdr:rowOff>
    </xdr:to>
    <xdr:sp macro="" textlink="">
      <xdr:nvSpPr>
        <xdr:cNvPr id="11901" name="フローチャート : 判断 637"/>
        <xdr:cNvSpPr/>
      </xdr:nvSpPr>
      <xdr:spPr>
        <a:xfrm>
          <a:off x="14541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612775</xdr:colOff>
      <xdr:row>79</xdr:row>
      <xdr:rowOff>5080</xdr:rowOff>
    </xdr:from>
    <xdr:to>
      <xdr:col>21</xdr:col>
      <xdr:colOff>396240</xdr:colOff>
      <xdr:row>80</xdr:row>
      <xdr:rowOff>92710</xdr:rowOff>
    </xdr:to>
    <xdr:sp macro="" textlink="">
      <xdr:nvSpPr>
        <xdr:cNvPr id="11902" name="テキスト ボックス 638"/>
        <xdr:cNvSpPr txBox="1"/>
      </xdr:nvSpPr>
      <xdr:spPr>
        <a:xfrm>
          <a:off x="14357350" y="13549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4,282</a:t>
          </a:r>
        </a:p>
      </xdr:txBody>
    </xdr:sp>
    <xdr:clientData/>
  </xdr:twoCellAnchor>
  <xdr:twoCellAnchor>
    <xdr:from>
      <xdr:col>18</xdr:col>
      <xdr:colOff>441325</xdr:colOff>
      <xdr:row>71</xdr:row>
      <xdr:rowOff>635</xdr:rowOff>
    </xdr:from>
    <xdr:to>
      <xdr:col>19</xdr:col>
      <xdr:colOff>644525</xdr:colOff>
      <xdr:row>74</xdr:row>
      <xdr:rowOff>15240</xdr:rowOff>
    </xdr:to>
    <xdr:cxnSp macro="">
      <xdr:nvCxnSpPr>
        <xdr:cNvPr id="11903" name="直線コネクタ 639"/>
        <xdr:cNvCxnSpPr/>
      </xdr:nvCxnSpPr>
      <xdr:spPr>
        <a:xfrm flipV="1">
          <a:off x="12814300" y="12173585"/>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11430</xdr:rowOff>
    </xdr:from>
    <xdr:to>
      <xdr:col>20</xdr:col>
      <xdr:colOff>9525</xdr:colOff>
      <xdr:row>78</xdr:row>
      <xdr:rowOff>113030</xdr:rowOff>
    </xdr:to>
    <xdr:sp macro="" textlink="">
      <xdr:nvSpPr>
        <xdr:cNvPr id="11904" name="フローチャート : 判断 640"/>
        <xdr:cNvSpPr/>
      </xdr:nvSpPr>
      <xdr:spPr>
        <a:xfrm>
          <a:off x="13652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409575</xdr:colOff>
      <xdr:row>78</xdr:row>
      <xdr:rowOff>104140</xdr:rowOff>
    </xdr:from>
    <xdr:to>
      <xdr:col>20</xdr:col>
      <xdr:colOff>193675</xdr:colOff>
      <xdr:row>80</xdr:row>
      <xdr:rowOff>20320</xdr:rowOff>
    </xdr:to>
    <xdr:sp macro="" textlink="">
      <xdr:nvSpPr>
        <xdr:cNvPr id="11905" name="テキスト ボックス 641"/>
        <xdr:cNvSpPr txBox="1"/>
      </xdr:nvSpPr>
      <xdr:spPr>
        <a:xfrm>
          <a:off x="1346835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8,063</a:t>
          </a:r>
        </a:p>
      </xdr:txBody>
    </xdr:sp>
    <xdr:clientData/>
  </xdr:twoCellAnchor>
  <xdr:twoCellAnchor>
    <xdr:from>
      <xdr:col>18</xdr:col>
      <xdr:colOff>390525</xdr:colOff>
      <xdr:row>78</xdr:row>
      <xdr:rowOff>12700</xdr:rowOff>
    </xdr:from>
    <xdr:to>
      <xdr:col>18</xdr:col>
      <xdr:colOff>492125</xdr:colOff>
      <xdr:row>78</xdr:row>
      <xdr:rowOff>114300</xdr:rowOff>
    </xdr:to>
    <xdr:sp macro="" textlink="">
      <xdr:nvSpPr>
        <xdr:cNvPr id="11906" name="フローチャート : 判断 642"/>
        <xdr:cNvSpPr/>
      </xdr:nvSpPr>
      <xdr:spPr>
        <a:xfrm>
          <a:off x="12763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206375</xdr:colOff>
      <xdr:row>78</xdr:row>
      <xdr:rowOff>105410</xdr:rowOff>
    </xdr:from>
    <xdr:to>
      <xdr:col>18</xdr:col>
      <xdr:colOff>676275</xdr:colOff>
      <xdr:row>80</xdr:row>
      <xdr:rowOff>21590</xdr:rowOff>
    </xdr:to>
    <xdr:sp macro="" textlink="">
      <xdr:nvSpPr>
        <xdr:cNvPr id="11907" name="テキスト ボックス 643"/>
        <xdr:cNvSpPr txBox="1"/>
      </xdr:nvSpPr>
      <xdr:spPr>
        <a:xfrm>
          <a:off x="12579350" y="1347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8,002</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1908" name="テキスト ボックス 644"/>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1909" name="テキスト ボックス 645"/>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1910" name="テキスト ボックス 646"/>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1911" name="テキスト ボックス 647"/>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1912" name="テキスト ボックス 648"/>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78</xdr:row>
      <xdr:rowOff>165100</xdr:rowOff>
    </xdr:from>
    <xdr:to>
      <xdr:col>23</xdr:col>
      <xdr:colOff>568325</xdr:colOff>
      <xdr:row>79</xdr:row>
      <xdr:rowOff>95250</xdr:rowOff>
    </xdr:to>
    <xdr:sp macro="" textlink="">
      <xdr:nvSpPr>
        <xdr:cNvPr id="11913"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78</xdr:row>
      <xdr:rowOff>80010</xdr:rowOff>
    </xdr:from>
    <xdr:to>
      <xdr:col>24</xdr:col>
      <xdr:colOff>132080</xdr:colOff>
      <xdr:row>79</xdr:row>
      <xdr:rowOff>167640</xdr:rowOff>
    </xdr:to>
    <xdr:sp macro="" textlink="">
      <xdr:nvSpPr>
        <xdr:cNvPr id="11914"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78</xdr:row>
      <xdr:rowOff>165100</xdr:rowOff>
    </xdr:from>
    <xdr:to>
      <xdr:col>22</xdr:col>
      <xdr:colOff>415925</xdr:colOff>
      <xdr:row>79</xdr:row>
      <xdr:rowOff>95250</xdr:rowOff>
    </xdr:to>
    <xdr:sp macro="" textlink="">
      <xdr:nvSpPr>
        <xdr:cNvPr id="11915"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79</xdr:row>
      <xdr:rowOff>86360</xdr:rowOff>
    </xdr:from>
    <xdr:to>
      <xdr:col>22</xdr:col>
      <xdr:colOff>490220</xdr:colOff>
      <xdr:row>81</xdr:row>
      <xdr:rowOff>1905</xdr:rowOff>
    </xdr:to>
    <xdr:sp macro="" textlink="">
      <xdr:nvSpPr>
        <xdr:cNvPr id="11916" name="テキスト ボックス 652"/>
        <xdr:cNvSpPr txBox="1"/>
      </xdr:nvSpPr>
      <xdr:spPr>
        <a:xfrm>
          <a:off x="1535684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78</xdr:row>
      <xdr:rowOff>41275</xdr:rowOff>
    </xdr:from>
    <xdr:to>
      <xdr:col>21</xdr:col>
      <xdr:colOff>212725</xdr:colOff>
      <xdr:row>78</xdr:row>
      <xdr:rowOff>143510</xdr:rowOff>
    </xdr:to>
    <xdr:sp macro="" textlink="">
      <xdr:nvSpPr>
        <xdr:cNvPr id="11917" name="円/楕円 653"/>
        <xdr:cNvSpPr/>
      </xdr:nvSpPr>
      <xdr:spPr>
        <a:xfrm>
          <a:off x="14541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612775</xdr:colOff>
      <xdr:row>76</xdr:row>
      <xdr:rowOff>159385</xdr:rowOff>
    </xdr:from>
    <xdr:to>
      <xdr:col>21</xdr:col>
      <xdr:colOff>396240</xdr:colOff>
      <xdr:row>78</xdr:row>
      <xdr:rowOff>74930</xdr:rowOff>
    </xdr:to>
    <xdr:sp macro="" textlink="">
      <xdr:nvSpPr>
        <xdr:cNvPr id="11918" name="テキスト ボックス 654"/>
        <xdr:cNvSpPr txBox="1"/>
      </xdr:nvSpPr>
      <xdr:spPr>
        <a:xfrm>
          <a:off x="14357350" y="1318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6,496</a:t>
          </a:r>
        </a:p>
      </xdr:txBody>
    </xdr:sp>
    <xdr:clientData/>
  </xdr:twoCellAnchor>
  <xdr:twoCellAnchor>
    <xdr:from>
      <xdr:col>19</xdr:col>
      <xdr:colOff>593725</xdr:colOff>
      <xdr:row>70</xdr:row>
      <xdr:rowOff>121285</xdr:rowOff>
    </xdr:from>
    <xdr:to>
      <xdr:col>20</xdr:col>
      <xdr:colOff>9525</xdr:colOff>
      <xdr:row>71</xdr:row>
      <xdr:rowOff>52070</xdr:rowOff>
    </xdr:to>
    <xdr:sp macro="" textlink="">
      <xdr:nvSpPr>
        <xdr:cNvPr id="11919" name="円/楕円 655"/>
        <xdr:cNvSpPr/>
      </xdr:nvSpPr>
      <xdr:spPr>
        <a:xfrm>
          <a:off x="13652500" y="12122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69</xdr:row>
      <xdr:rowOff>67945</xdr:rowOff>
    </xdr:from>
    <xdr:to>
      <xdr:col>20</xdr:col>
      <xdr:colOff>226060</xdr:colOff>
      <xdr:row>70</xdr:row>
      <xdr:rowOff>154940</xdr:rowOff>
    </xdr:to>
    <xdr:sp macro="" textlink="">
      <xdr:nvSpPr>
        <xdr:cNvPr id="11920" name="テキスト ボックス 656"/>
        <xdr:cNvSpPr txBox="1"/>
      </xdr:nvSpPr>
      <xdr:spPr>
        <a:xfrm>
          <a:off x="13435965"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74,287</a:t>
          </a:r>
        </a:p>
      </xdr:txBody>
    </xdr:sp>
    <xdr:clientData/>
  </xdr:twoCellAnchor>
  <xdr:twoCellAnchor>
    <xdr:from>
      <xdr:col>18</xdr:col>
      <xdr:colOff>390525</xdr:colOff>
      <xdr:row>73</xdr:row>
      <xdr:rowOff>135890</xdr:rowOff>
    </xdr:from>
    <xdr:to>
      <xdr:col>18</xdr:col>
      <xdr:colOff>492125</xdr:colOff>
      <xdr:row>74</xdr:row>
      <xdr:rowOff>66040</xdr:rowOff>
    </xdr:to>
    <xdr:sp macro="" textlink="">
      <xdr:nvSpPr>
        <xdr:cNvPr id="11921" name="円/楕円 657"/>
        <xdr:cNvSpPr/>
      </xdr:nvSpPr>
      <xdr:spPr>
        <a:xfrm>
          <a:off x="12763500" y="126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72</xdr:row>
      <xdr:rowOff>82550</xdr:rowOff>
    </xdr:from>
    <xdr:to>
      <xdr:col>19</xdr:col>
      <xdr:colOff>22860</xdr:colOff>
      <xdr:row>73</xdr:row>
      <xdr:rowOff>170180</xdr:rowOff>
    </xdr:to>
    <xdr:sp macro="" textlink="">
      <xdr:nvSpPr>
        <xdr:cNvPr id="11922" name="テキスト ボックス 658"/>
        <xdr:cNvSpPr txBox="1"/>
      </xdr:nvSpPr>
      <xdr:spPr>
        <a:xfrm>
          <a:off x="12546965" y="12426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46,542</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1923"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1924"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1925"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1926"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1927"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43,435</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1928"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1929"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34,866</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30"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1931"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1932"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100</xdr:row>
      <xdr:rowOff>111760</xdr:rowOff>
    </xdr:from>
    <xdr:to>
      <xdr:col>18</xdr:col>
      <xdr:colOff>72390</xdr:colOff>
      <xdr:row>102</xdr:row>
      <xdr:rowOff>27305</xdr:rowOff>
    </xdr:to>
    <xdr:sp macro="" textlink="">
      <xdr:nvSpPr>
        <xdr:cNvPr id="11933" name="テキスト ボックス 669"/>
        <xdr:cNvSpPr txBox="1"/>
      </xdr:nvSpPr>
      <xdr:spPr>
        <a:xfrm>
          <a:off x="11913870"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18</xdr:col>
      <xdr:colOff>73025</xdr:colOff>
      <xdr:row>99</xdr:row>
      <xdr:rowOff>44450</xdr:rowOff>
    </xdr:from>
    <xdr:to>
      <xdr:col>24</xdr:col>
      <xdr:colOff>644525</xdr:colOff>
      <xdr:row>99</xdr:row>
      <xdr:rowOff>44450</xdr:rowOff>
    </xdr:to>
    <xdr:cxnSp macro="">
      <xdr:nvCxnSpPr>
        <xdr:cNvPr id="11934"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98</xdr:row>
      <xdr:rowOff>73660</xdr:rowOff>
    </xdr:from>
    <xdr:to>
      <xdr:col>18</xdr:col>
      <xdr:colOff>72390</xdr:colOff>
      <xdr:row>99</xdr:row>
      <xdr:rowOff>161290</xdr:rowOff>
    </xdr:to>
    <xdr:sp macro="" textlink="">
      <xdr:nvSpPr>
        <xdr:cNvPr id="11935" name="テキスト ボックス 671"/>
        <xdr:cNvSpPr txBox="1"/>
      </xdr:nvSpPr>
      <xdr:spPr>
        <a:xfrm>
          <a:off x="11913870"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97</xdr:row>
      <xdr:rowOff>6350</xdr:rowOff>
    </xdr:from>
    <xdr:to>
      <xdr:col>24</xdr:col>
      <xdr:colOff>644525</xdr:colOff>
      <xdr:row>97</xdr:row>
      <xdr:rowOff>6350</xdr:rowOff>
    </xdr:to>
    <xdr:cxnSp macro="">
      <xdr:nvCxnSpPr>
        <xdr:cNvPr id="11936"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96</xdr:row>
      <xdr:rowOff>35560</xdr:rowOff>
    </xdr:from>
    <xdr:to>
      <xdr:col>18</xdr:col>
      <xdr:colOff>72390</xdr:colOff>
      <xdr:row>97</xdr:row>
      <xdr:rowOff>123190</xdr:rowOff>
    </xdr:to>
    <xdr:sp macro="" textlink="">
      <xdr:nvSpPr>
        <xdr:cNvPr id="11937" name="テキスト ボックス 673"/>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18</xdr:col>
      <xdr:colOff>73025</xdr:colOff>
      <xdr:row>94</xdr:row>
      <xdr:rowOff>139700</xdr:rowOff>
    </xdr:from>
    <xdr:to>
      <xdr:col>24</xdr:col>
      <xdr:colOff>644525</xdr:colOff>
      <xdr:row>94</xdr:row>
      <xdr:rowOff>139700</xdr:rowOff>
    </xdr:to>
    <xdr:cxnSp macro="">
      <xdr:nvCxnSpPr>
        <xdr:cNvPr id="11938"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93</xdr:row>
      <xdr:rowOff>168910</xdr:rowOff>
    </xdr:from>
    <xdr:to>
      <xdr:col>18</xdr:col>
      <xdr:colOff>72390</xdr:colOff>
      <xdr:row>95</xdr:row>
      <xdr:rowOff>84455</xdr:rowOff>
    </xdr:to>
    <xdr:sp macro="" textlink="">
      <xdr:nvSpPr>
        <xdr:cNvPr id="11939" name="テキスト ボックス 675"/>
        <xdr:cNvSpPr txBox="1"/>
      </xdr:nvSpPr>
      <xdr:spPr>
        <a:xfrm>
          <a:off x="1191387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92</xdr:row>
      <xdr:rowOff>101600</xdr:rowOff>
    </xdr:from>
    <xdr:to>
      <xdr:col>24</xdr:col>
      <xdr:colOff>644525</xdr:colOff>
      <xdr:row>92</xdr:row>
      <xdr:rowOff>101600</xdr:rowOff>
    </xdr:to>
    <xdr:cxnSp macro="">
      <xdr:nvCxnSpPr>
        <xdr:cNvPr id="11940"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91</xdr:row>
      <xdr:rowOff>130810</xdr:rowOff>
    </xdr:from>
    <xdr:to>
      <xdr:col>18</xdr:col>
      <xdr:colOff>72390</xdr:colOff>
      <xdr:row>93</xdr:row>
      <xdr:rowOff>46990</xdr:rowOff>
    </xdr:to>
    <xdr:sp macro="" textlink="">
      <xdr:nvSpPr>
        <xdr:cNvPr id="11941" name="テキスト ボックス 677"/>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18</xdr:col>
      <xdr:colOff>73025</xdr:colOff>
      <xdr:row>90</xdr:row>
      <xdr:rowOff>63500</xdr:rowOff>
    </xdr:from>
    <xdr:to>
      <xdr:col>24</xdr:col>
      <xdr:colOff>644525</xdr:colOff>
      <xdr:row>90</xdr:row>
      <xdr:rowOff>63500</xdr:rowOff>
    </xdr:to>
    <xdr:cxnSp macro="">
      <xdr:nvCxnSpPr>
        <xdr:cNvPr id="11942"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89</xdr:row>
      <xdr:rowOff>92710</xdr:rowOff>
    </xdr:from>
    <xdr:to>
      <xdr:col>18</xdr:col>
      <xdr:colOff>72390</xdr:colOff>
      <xdr:row>91</xdr:row>
      <xdr:rowOff>8890</xdr:rowOff>
    </xdr:to>
    <xdr:sp macro="" textlink="">
      <xdr:nvSpPr>
        <xdr:cNvPr id="11943" name="テキスト ボックス 679"/>
        <xdr:cNvSpPr txBox="1"/>
      </xdr:nvSpPr>
      <xdr:spPr>
        <a:xfrm>
          <a:off x="11913870"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1944"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87</xdr:row>
      <xdr:rowOff>54610</xdr:rowOff>
    </xdr:from>
    <xdr:to>
      <xdr:col>18</xdr:col>
      <xdr:colOff>72390</xdr:colOff>
      <xdr:row>88</xdr:row>
      <xdr:rowOff>141605</xdr:rowOff>
    </xdr:to>
    <xdr:sp macro="" textlink="">
      <xdr:nvSpPr>
        <xdr:cNvPr id="11945" name="テキスト ボックス 681"/>
        <xdr:cNvSpPr txBox="1"/>
      </xdr:nvSpPr>
      <xdr:spPr>
        <a:xfrm>
          <a:off x="11913870"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4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90</xdr:row>
      <xdr:rowOff>145415</xdr:rowOff>
    </xdr:from>
    <xdr:to>
      <xdr:col>23</xdr:col>
      <xdr:colOff>516890</xdr:colOff>
      <xdr:row>97</xdr:row>
      <xdr:rowOff>95250</xdr:rowOff>
    </xdr:to>
    <xdr:cxnSp macro="">
      <xdr:nvCxnSpPr>
        <xdr:cNvPr id="11947" name="直線コネクタ 683"/>
        <xdr:cNvCxnSpPr/>
      </xdr:nvCxnSpPr>
      <xdr:spPr>
        <a:xfrm flipV="1">
          <a:off x="16317595" y="15575915"/>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97</xdr:row>
      <xdr:rowOff>99060</xdr:rowOff>
    </xdr:from>
    <xdr:to>
      <xdr:col>24</xdr:col>
      <xdr:colOff>417195</xdr:colOff>
      <xdr:row>99</xdr:row>
      <xdr:rowOff>14605</xdr:rowOff>
    </xdr:to>
    <xdr:sp macro="" textlink="">
      <xdr:nvSpPr>
        <xdr:cNvPr id="11948" name="公債費最小値テキスト"/>
        <xdr:cNvSpPr txBox="1"/>
      </xdr:nvSpPr>
      <xdr:spPr>
        <a:xfrm>
          <a:off x="16370300" y="16729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27,661</a:t>
          </a:r>
        </a:p>
      </xdr:txBody>
    </xdr:sp>
    <xdr:clientData/>
  </xdr:twoCellAnchor>
  <xdr:twoCellAnchor>
    <xdr:from>
      <xdr:col>23</xdr:col>
      <xdr:colOff>428625</xdr:colOff>
      <xdr:row>97</xdr:row>
      <xdr:rowOff>95250</xdr:rowOff>
    </xdr:from>
    <xdr:to>
      <xdr:col>23</xdr:col>
      <xdr:colOff>606425</xdr:colOff>
      <xdr:row>97</xdr:row>
      <xdr:rowOff>95250</xdr:rowOff>
    </xdr:to>
    <xdr:cxnSp macro="">
      <xdr:nvCxnSpPr>
        <xdr:cNvPr id="11949" name="直線コネクタ 685"/>
        <xdr:cNvCxnSpPr/>
      </xdr:nvCxnSpPr>
      <xdr:spPr>
        <a:xfrm>
          <a:off x="16230600" y="1672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89</xdr:row>
      <xdr:rowOff>92075</xdr:rowOff>
    </xdr:from>
    <xdr:to>
      <xdr:col>24</xdr:col>
      <xdr:colOff>417195</xdr:colOff>
      <xdr:row>91</xdr:row>
      <xdr:rowOff>8255</xdr:rowOff>
    </xdr:to>
    <xdr:sp macro="" textlink="">
      <xdr:nvSpPr>
        <xdr:cNvPr id="11950" name="公債費最大値テキスト"/>
        <xdr:cNvSpPr txBox="1"/>
      </xdr:nvSpPr>
      <xdr:spPr>
        <a:xfrm>
          <a:off x="16370300" y="1535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57,849</a:t>
          </a:r>
        </a:p>
      </xdr:txBody>
    </xdr:sp>
    <xdr:clientData/>
  </xdr:twoCellAnchor>
  <xdr:twoCellAnchor>
    <xdr:from>
      <xdr:col>23</xdr:col>
      <xdr:colOff>428625</xdr:colOff>
      <xdr:row>90</xdr:row>
      <xdr:rowOff>145415</xdr:rowOff>
    </xdr:from>
    <xdr:to>
      <xdr:col>23</xdr:col>
      <xdr:colOff>606425</xdr:colOff>
      <xdr:row>90</xdr:row>
      <xdr:rowOff>145415</xdr:rowOff>
    </xdr:to>
    <xdr:cxnSp macro="">
      <xdr:nvCxnSpPr>
        <xdr:cNvPr id="11951" name="直線コネクタ 687"/>
        <xdr:cNvCxnSpPr/>
      </xdr:nvCxnSpPr>
      <xdr:spPr>
        <a:xfrm>
          <a:off x="16230600" y="1557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95250</xdr:rowOff>
    </xdr:from>
    <xdr:to>
      <xdr:col>23</xdr:col>
      <xdr:colOff>517525</xdr:colOff>
      <xdr:row>98</xdr:row>
      <xdr:rowOff>132080</xdr:rowOff>
    </xdr:to>
    <xdr:cxnSp macro="">
      <xdr:nvCxnSpPr>
        <xdr:cNvPr id="11952" name="直線コネクタ 688"/>
        <xdr:cNvCxnSpPr/>
      </xdr:nvCxnSpPr>
      <xdr:spPr>
        <a:xfrm flipV="1">
          <a:off x="15481300" y="1672590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92</xdr:row>
      <xdr:rowOff>136525</xdr:rowOff>
    </xdr:from>
    <xdr:to>
      <xdr:col>24</xdr:col>
      <xdr:colOff>417195</xdr:colOff>
      <xdr:row>94</xdr:row>
      <xdr:rowOff>52070</xdr:rowOff>
    </xdr:to>
    <xdr:sp macro="" textlink="">
      <xdr:nvSpPr>
        <xdr:cNvPr id="11953" name="公債費平均値テキスト"/>
        <xdr:cNvSpPr txBox="1"/>
      </xdr:nvSpPr>
      <xdr:spPr>
        <a:xfrm>
          <a:off x="16370300" y="159099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43,848</a:t>
          </a:r>
        </a:p>
      </xdr:txBody>
    </xdr:sp>
    <xdr:clientData/>
  </xdr:twoCellAnchor>
  <xdr:twoCellAnchor>
    <xdr:from>
      <xdr:col>23</xdr:col>
      <xdr:colOff>466725</xdr:colOff>
      <xdr:row>93</xdr:row>
      <xdr:rowOff>113665</xdr:rowOff>
    </xdr:from>
    <xdr:to>
      <xdr:col>23</xdr:col>
      <xdr:colOff>568325</xdr:colOff>
      <xdr:row>94</xdr:row>
      <xdr:rowOff>43815</xdr:rowOff>
    </xdr:to>
    <xdr:sp macro="" textlink="">
      <xdr:nvSpPr>
        <xdr:cNvPr id="11954" name="フローチャート : 判断 690"/>
        <xdr:cNvSpPr/>
      </xdr:nvSpPr>
      <xdr:spPr>
        <a:xfrm>
          <a:off x="16268700" y="1605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97</xdr:row>
      <xdr:rowOff>50800</xdr:rowOff>
    </xdr:from>
    <xdr:to>
      <xdr:col>22</xdr:col>
      <xdr:colOff>365125</xdr:colOff>
      <xdr:row>98</xdr:row>
      <xdr:rowOff>132080</xdr:rowOff>
    </xdr:to>
    <xdr:cxnSp macro="">
      <xdr:nvCxnSpPr>
        <xdr:cNvPr id="11955" name="直線コネクタ 691"/>
        <xdr:cNvCxnSpPr/>
      </xdr:nvCxnSpPr>
      <xdr:spPr>
        <a:xfrm>
          <a:off x="14592300" y="1668145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114935</xdr:rowOff>
    </xdr:from>
    <xdr:to>
      <xdr:col>22</xdr:col>
      <xdr:colOff>415925</xdr:colOff>
      <xdr:row>93</xdr:row>
      <xdr:rowOff>45085</xdr:rowOff>
    </xdr:to>
    <xdr:sp macro="" textlink="">
      <xdr:nvSpPr>
        <xdr:cNvPr id="11956" name="フローチャート : 判断 692"/>
        <xdr:cNvSpPr/>
      </xdr:nvSpPr>
      <xdr:spPr>
        <a:xfrm>
          <a:off x="15430500" y="1588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91</xdr:row>
      <xdr:rowOff>61595</xdr:rowOff>
    </xdr:from>
    <xdr:to>
      <xdr:col>22</xdr:col>
      <xdr:colOff>632460</xdr:colOff>
      <xdr:row>92</xdr:row>
      <xdr:rowOff>149225</xdr:rowOff>
    </xdr:to>
    <xdr:sp macro="" textlink="">
      <xdr:nvSpPr>
        <xdr:cNvPr id="11957" name="テキスト ボックス 693"/>
        <xdr:cNvSpPr txBox="1"/>
      </xdr:nvSpPr>
      <xdr:spPr>
        <a:xfrm>
          <a:off x="15213965" y="15663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48,321</a:t>
          </a:r>
        </a:p>
      </xdr:txBody>
    </xdr:sp>
    <xdr:clientData/>
  </xdr:twoCellAnchor>
  <xdr:twoCellAnchor>
    <xdr:from>
      <xdr:col>19</xdr:col>
      <xdr:colOff>644525</xdr:colOff>
      <xdr:row>97</xdr:row>
      <xdr:rowOff>50800</xdr:rowOff>
    </xdr:from>
    <xdr:to>
      <xdr:col>21</xdr:col>
      <xdr:colOff>161925</xdr:colOff>
      <xdr:row>98</xdr:row>
      <xdr:rowOff>86995</xdr:rowOff>
    </xdr:to>
    <xdr:cxnSp macro="">
      <xdr:nvCxnSpPr>
        <xdr:cNvPr id="11958" name="直線コネクタ 694"/>
        <xdr:cNvCxnSpPr/>
      </xdr:nvCxnSpPr>
      <xdr:spPr>
        <a:xfrm flipV="1">
          <a:off x="13703300" y="1668145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26670</xdr:rowOff>
    </xdr:from>
    <xdr:to>
      <xdr:col>21</xdr:col>
      <xdr:colOff>212725</xdr:colOff>
      <xdr:row>93</xdr:row>
      <xdr:rowOff>128270</xdr:rowOff>
    </xdr:to>
    <xdr:sp macro="" textlink="">
      <xdr:nvSpPr>
        <xdr:cNvPr id="11959" name="フローチャート : 判断 695"/>
        <xdr:cNvSpPr/>
      </xdr:nvSpPr>
      <xdr:spPr>
        <a:xfrm>
          <a:off x="14541500" y="1597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91</xdr:row>
      <xdr:rowOff>144780</xdr:rowOff>
    </xdr:from>
    <xdr:to>
      <xdr:col>21</xdr:col>
      <xdr:colOff>429260</xdr:colOff>
      <xdr:row>93</xdr:row>
      <xdr:rowOff>60325</xdr:rowOff>
    </xdr:to>
    <xdr:sp macro="" textlink="">
      <xdr:nvSpPr>
        <xdr:cNvPr id="11960" name="テキスト ボックス 696"/>
        <xdr:cNvSpPr txBox="1"/>
      </xdr:nvSpPr>
      <xdr:spPr>
        <a:xfrm>
          <a:off x="14324965" y="15746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46,127</a:t>
          </a:r>
        </a:p>
      </xdr:txBody>
    </xdr:sp>
    <xdr:clientData/>
  </xdr:twoCellAnchor>
  <xdr:twoCellAnchor>
    <xdr:from>
      <xdr:col>18</xdr:col>
      <xdr:colOff>441325</xdr:colOff>
      <xdr:row>98</xdr:row>
      <xdr:rowOff>86995</xdr:rowOff>
    </xdr:from>
    <xdr:to>
      <xdr:col>19</xdr:col>
      <xdr:colOff>644525</xdr:colOff>
      <xdr:row>98</xdr:row>
      <xdr:rowOff>93980</xdr:rowOff>
    </xdr:to>
    <xdr:cxnSp macro="">
      <xdr:nvCxnSpPr>
        <xdr:cNvPr id="11961" name="直線コネクタ 697"/>
        <xdr:cNvCxnSpPr/>
      </xdr:nvCxnSpPr>
      <xdr:spPr>
        <a:xfrm flipV="1">
          <a:off x="12814300" y="168890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2540</xdr:rowOff>
    </xdr:from>
    <xdr:to>
      <xdr:col>20</xdr:col>
      <xdr:colOff>9525</xdr:colOff>
      <xdr:row>93</xdr:row>
      <xdr:rowOff>104140</xdr:rowOff>
    </xdr:to>
    <xdr:sp macro="" textlink="">
      <xdr:nvSpPr>
        <xdr:cNvPr id="11962" name="フローチャート : 判断 698"/>
        <xdr:cNvSpPr/>
      </xdr:nvSpPr>
      <xdr:spPr>
        <a:xfrm>
          <a:off x="13652500" y="1594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91</xdr:row>
      <xdr:rowOff>120650</xdr:rowOff>
    </xdr:from>
    <xdr:to>
      <xdr:col>20</xdr:col>
      <xdr:colOff>226060</xdr:colOff>
      <xdr:row>93</xdr:row>
      <xdr:rowOff>36195</xdr:rowOff>
    </xdr:to>
    <xdr:sp macro="" textlink="">
      <xdr:nvSpPr>
        <xdr:cNvPr id="11963" name="テキスト ボックス 699"/>
        <xdr:cNvSpPr txBox="1"/>
      </xdr:nvSpPr>
      <xdr:spPr>
        <a:xfrm>
          <a:off x="13435965" y="15722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46,767</a:t>
          </a:r>
        </a:p>
      </xdr:txBody>
    </xdr:sp>
    <xdr:clientData/>
  </xdr:twoCellAnchor>
  <xdr:twoCellAnchor>
    <xdr:from>
      <xdr:col>18</xdr:col>
      <xdr:colOff>390525</xdr:colOff>
      <xdr:row>92</xdr:row>
      <xdr:rowOff>149860</xdr:rowOff>
    </xdr:from>
    <xdr:to>
      <xdr:col>18</xdr:col>
      <xdr:colOff>492125</xdr:colOff>
      <xdr:row>93</xdr:row>
      <xdr:rowOff>80010</xdr:rowOff>
    </xdr:to>
    <xdr:sp macro="" textlink="">
      <xdr:nvSpPr>
        <xdr:cNvPr id="11964" name="フローチャート : 判断 700"/>
        <xdr:cNvSpPr/>
      </xdr:nvSpPr>
      <xdr:spPr>
        <a:xfrm>
          <a:off x="12763500" y="159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91</xdr:row>
      <xdr:rowOff>96520</xdr:rowOff>
    </xdr:from>
    <xdr:to>
      <xdr:col>19</xdr:col>
      <xdr:colOff>22860</xdr:colOff>
      <xdr:row>93</xdr:row>
      <xdr:rowOff>12700</xdr:rowOff>
    </xdr:to>
    <xdr:sp macro="" textlink="">
      <xdr:nvSpPr>
        <xdr:cNvPr id="11965" name="テキスト ボックス 701"/>
        <xdr:cNvSpPr txBox="1"/>
      </xdr:nvSpPr>
      <xdr:spPr>
        <a:xfrm>
          <a:off x="12546965" y="15698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47,393</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1966" name="テキスト ボックス 70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1967" name="テキスト ボックス 70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1968" name="テキスト ボックス 704"/>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1969" name="テキスト ボックス 705"/>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1970" name="テキスト ボックス 706"/>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97</xdr:row>
      <xdr:rowOff>44450</xdr:rowOff>
    </xdr:from>
    <xdr:to>
      <xdr:col>23</xdr:col>
      <xdr:colOff>568325</xdr:colOff>
      <xdr:row>97</xdr:row>
      <xdr:rowOff>146050</xdr:rowOff>
    </xdr:to>
    <xdr:sp macro="" textlink="">
      <xdr:nvSpPr>
        <xdr:cNvPr id="11971" name="円/楕円 707"/>
        <xdr:cNvSpPr/>
      </xdr:nvSpPr>
      <xdr:spPr>
        <a:xfrm>
          <a:off x="162687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96</xdr:row>
      <xdr:rowOff>130810</xdr:rowOff>
    </xdr:from>
    <xdr:to>
      <xdr:col>24</xdr:col>
      <xdr:colOff>417195</xdr:colOff>
      <xdr:row>98</xdr:row>
      <xdr:rowOff>46990</xdr:rowOff>
    </xdr:to>
    <xdr:sp macro="" textlink="">
      <xdr:nvSpPr>
        <xdr:cNvPr id="11972" name="公債費該当値テキスト"/>
        <xdr:cNvSpPr txBox="1"/>
      </xdr:nvSpPr>
      <xdr:spPr>
        <a:xfrm>
          <a:off x="16370300" y="16590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27,661</a:t>
          </a:r>
        </a:p>
      </xdr:txBody>
    </xdr:sp>
    <xdr:clientData/>
  </xdr:twoCellAnchor>
  <xdr:twoCellAnchor>
    <xdr:from>
      <xdr:col>22</xdr:col>
      <xdr:colOff>314325</xdr:colOff>
      <xdr:row>98</xdr:row>
      <xdr:rowOff>80645</xdr:rowOff>
    </xdr:from>
    <xdr:to>
      <xdr:col>22</xdr:col>
      <xdr:colOff>415925</xdr:colOff>
      <xdr:row>99</xdr:row>
      <xdr:rowOff>10795</xdr:rowOff>
    </xdr:to>
    <xdr:sp macro="" textlink="">
      <xdr:nvSpPr>
        <xdr:cNvPr id="11973" name="円/楕円 709"/>
        <xdr:cNvSpPr/>
      </xdr:nvSpPr>
      <xdr:spPr>
        <a:xfrm>
          <a:off x="15430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99</xdr:row>
      <xdr:rowOff>1905</xdr:rowOff>
    </xdr:from>
    <xdr:to>
      <xdr:col>22</xdr:col>
      <xdr:colOff>632460</xdr:colOff>
      <xdr:row>100</xdr:row>
      <xdr:rowOff>89535</xdr:rowOff>
    </xdr:to>
    <xdr:sp macro="" textlink="">
      <xdr:nvSpPr>
        <xdr:cNvPr id="11974" name="テキスト ボックス 710"/>
        <xdr:cNvSpPr txBox="1"/>
      </xdr:nvSpPr>
      <xdr:spPr>
        <a:xfrm>
          <a:off x="15213965" y="16975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22,219</a:t>
          </a:r>
        </a:p>
      </xdr:txBody>
    </xdr:sp>
    <xdr:clientData/>
  </xdr:twoCellAnchor>
  <xdr:twoCellAnchor>
    <xdr:from>
      <xdr:col>21</xdr:col>
      <xdr:colOff>111125</xdr:colOff>
      <xdr:row>96</xdr:row>
      <xdr:rowOff>171450</xdr:rowOff>
    </xdr:from>
    <xdr:to>
      <xdr:col>21</xdr:col>
      <xdr:colOff>212725</xdr:colOff>
      <xdr:row>97</xdr:row>
      <xdr:rowOff>101600</xdr:rowOff>
    </xdr:to>
    <xdr:sp macro="" textlink="">
      <xdr:nvSpPr>
        <xdr:cNvPr id="11975" name="円/楕円 711"/>
        <xdr:cNvSpPr/>
      </xdr:nvSpPr>
      <xdr:spPr>
        <a:xfrm>
          <a:off x="14541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97</xdr:row>
      <xdr:rowOff>92710</xdr:rowOff>
    </xdr:from>
    <xdr:to>
      <xdr:col>21</xdr:col>
      <xdr:colOff>429260</xdr:colOff>
      <xdr:row>99</xdr:row>
      <xdr:rowOff>8890</xdr:rowOff>
    </xdr:to>
    <xdr:sp macro="" textlink="">
      <xdr:nvSpPr>
        <xdr:cNvPr id="11976" name="テキスト ボックス 712"/>
        <xdr:cNvSpPr txBox="1"/>
      </xdr:nvSpPr>
      <xdr:spPr>
        <a:xfrm>
          <a:off x="14324965" y="16723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28,838</a:t>
          </a:r>
        </a:p>
      </xdr:txBody>
    </xdr:sp>
    <xdr:clientData/>
  </xdr:twoCellAnchor>
  <xdr:twoCellAnchor>
    <xdr:from>
      <xdr:col>19</xdr:col>
      <xdr:colOff>593725</xdr:colOff>
      <xdr:row>98</xdr:row>
      <xdr:rowOff>36195</xdr:rowOff>
    </xdr:from>
    <xdr:to>
      <xdr:col>20</xdr:col>
      <xdr:colOff>9525</xdr:colOff>
      <xdr:row>98</xdr:row>
      <xdr:rowOff>137795</xdr:rowOff>
    </xdr:to>
    <xdr:sp macro="" textlink="">
      <xdr:nvSpPr>
        <xdr:cNvPr id="11977" name="円/楕円 713"/>
        <xdr:cNvSpPr/>
      </xdr:nvSpPr>
      <xdr:spPr>
        <a:xfrm>
          <a:off x="13652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98</xdr:row>
      <xdr:rowOff>128905</xdr:rowOff>
    </xdr:from>
    <xdr:to>
      <xdr:col>20</xdr:col>
      <xdr:colOff>226060</xdr:colOff>
      <xdr:row>100</xdr:row>
      <xdr:rowOff>45085</xdr:rowOff>
    </xdr:to>
    <xdr:sp macro="" textlink="">
      <xdr:nvSpPr>
        <xdr:cNvPr id="11978" name="テキスト ボックス 714"/>
        <xdr:cNvSpPr txBox="1"/>
      </xdr:nvSpPr>
      <xdr:spPr>
        <a:xfrm>
          <a:off x="13435965" y="1693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23,380</a:t>
          </a:r>
        </a:p>
      </xdr:txBody>
    </xdr:sp>
    <xdr:clientData/>
  </xdr:twoCellAnchor>
  <xdr:twoCellAnchor>
    <xdr:from>
      <xdr:col>18</xdr:col>
      <xdr:colOff>390525</xdr:colOff>
      <xdr:row>98</xdr:row>
      <xdr:rowOff>43180</xdr:rowOff>
    </xdr:from>
    <xdr:to>
      <xdr:col>18</xdr:col>
      <xdr:colOff>492125</xdr:colOff>
      <xdr:row>98</xdr:row>
      <xdr:rowOff>144780</xdr:rowOff>
    </xdr:to>
    <xdr:sp macro="" textlink="">
      <xdr:nvSpPr>
        <xdr:cNvPr id="11979" name="円/楕円 715"/>
        <xdr:cNvSpPr/>
      </xdr:nvSpPr>
      <xdr:spPr>
        <a:xfrm>
          <a:off x="12763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98</xdr:row>
      <xdr:rowOff>135890</xdr:rowOff>
    </xdr:from>
    <xdr:to>
      <xdr:col>19</xdr:col>
      <xdr:colOff>22860</xdr:colOff>
      <xdr:row>100</xdr:row>
      <xdr:rowOff>52070</xdr:rowOff>
    </xdr:to>
    <xdr:sp macro="" textlink="">
      <xdr:nvSpPr>
        <xdr:cNvPr id="11980" name="テキスト ボックス 716"/>
        <xdr:cNvSpPr txBox="1"/>
      </xdr:nvSpPr>
      <xdr:spPr>
        <a:xfrm>
          <a:off x="12546965" y="1693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23,196</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1981"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1982"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1983"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3/12</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1984"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1985"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999</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1986"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1987"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329</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1988"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1989" name="テキスト ボックス 725"/>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1990"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11991"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37</xdr:row>
      <xdr:rowOff>168910</xdr:rowOff>
    </xdr:from>
    <xdr:to>
      <xdr:col>26</xdr:col>
      <xdr:colOff>427990</xdr:colOff>
      <xdr:row>39</xdr:row>
      <xdr:rowOff>84455</xdr:rowOff>
    </xdr:to>
    <xdr:sp macro="" textlink="">
      <xdr:nvSpPr>
        <xdr:cNvPr id="11992" name="テキスト ボックス 72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36</xdr:row>
      <xdr:rowOff>25400</xdr:rowOff>
    </xdr:from>
    <xdr:to>
      <xdr:col>33</xdr:col>
      <xdr:colOff>314325</xdr:colOff>
      <xdr:row>36</xdr:row>
      <xdr:rowOff>25400</xdr:rowOff>
    </xdr:to>
    <xdr:cxnSp macro="">
      <xdr:nvCxnSpPr>
        <xdr:cNvPr id="11993"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35</xdr:row>
      <xdr:rowOff>54610</xdr:rowOff>
    </xdr:from>
    <xdr:to>
      <xdr:col>26</xdr:col>
      <xdr:colOff>428625</xdr:colOff>
      <xdr:row>36</xdr:row>
      <xdr:rowOff>141605</xdr:rowOff>
    </xdr:to>
    <xdr:sp macro="" textlink="">
      <xdr:nvSpPr>
        <xdr:cNvPr id="11994" name="テキスト ボックス 730"/>
        <xdr:cNvSpPr txBox="1"/>
      </xdr:nvSpPr>
      <xdr:spPr>
        <a:xfrm>
          <a:off x="17910810" y="60553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26</xdr:col>
      <xdr:colOff>428625</xdr:colOff>
      <xdr:row>33</xdr:row>
      <xdr:rowOff>82550</xdr:rowOff>
    </xdr:from>
    <xdr:to>
      <xdr:col>33</xdr:col>
      <xdr:colOff>314325</xdr:colOff>
      <xdr:row>33</xdr:row>
      <xdr:rowOff>82550</xdr:rowOff>
    </xdr:to>
    <xdr:cxnSp macro="">
      <xdr:nvCxnSpPr>
        <xdr:cNvPr id="11995"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32</xdr:row>
      <xdr:rowOff>111760</xdr:rowOff>
    </xdr:from>
    <xdr:to>
      <xdr:col>26</xdr:col>
      <xdr:colOff>428625</xdr:colOff>
      <xdr:row>34</xdr:row>
      <xdr:rowOff>27305</xdr:rowOff>
    </xdr:to>
    <xdr:sp macro="" textlink="">
      <xdr:nvSpPr>
        <xdr:cNvPr id="11996" name="テキスト ボックス 732"/>
        <xdr:cNvSpPr txBox="1"/>
      </xdr:nvSpPr>
      <xdr:spPr>
        <a:xfrm>
          <a:off x="17910810" y="55981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26</xdr:col>
      <xdr:colOff>428625</xdr:colOff>
      <xdr:row>30</xdr:row>
      <xdr:rowOff>139700</xdr:rowOff>
    </xdr:from>
    <xdr:to>
      <xdr:col>33</xdr:col>
      <xdr:colOff>314325</xdr:colOff>
      <xdr:row>30</xdr:row>
      <xdr:rowOff>139700</xdr:rowOff>
    </xdr:to>
    <xdr:cxnSp macro="">
      <xdr:nvCxnSpPr>
        <xdr:cNvPr id="11997"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29</xdr:row>
      <xdr:rowOff>168910</xdr:rowOff>
    </xdr:from>
    <xdr:to>
      <xdr:col>26</xdr:col>
      <xdr:colOff>428625</xdr:colOff>
      <xdr:row>31</xdr:row>
      <xdr:rowOff>84455</xdr:rowOff>
    </xdr:to>
    <xdr:sp macro="" textlink="">
      <xdr:nvSpPr>
        <xdr:cNvPr id="11998" name="テキスト ボックス 734"/>
        <xdr:cNvSpPr txBox="1"/>
      </xdr:nvSpPr>
      <xdr:spPr>
        <a:xfrm>
          <a:off x="17910810" y="51409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1999"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27</xdr:row>
      <xdr:rowOff>54610</xdr:rowOff>
    </xdr:from>
    <xdr:to>
      <xdr:col>26</xdr:col>
      <xdr:colOff>428625</xdr:colOff>
      <xdr:row>28</xdr:row>
      <xdr:rowOff>141605</xdr:rowOff>
    </xdr:to>
    <xdr:sp macro="" textlink="">
      <xdr:nvSpPr>
        <xdr:cNvPr id="12000" name="テキスト ボックス 736"/>
        <xdr:cNvSpPr txBox="1"/>
      </xdr:nvSpPr>
      <xdr:spPr>
        <a:xfrm>
          <a:off x="17910810" y="4683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200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30</xdr:row>
      <xdr:rowOff>112395</xdr:rowOff>
    </xdr:from>
    <xdr:to>
      <xdr:col>32</xdr:col>
      <xdr:colOff>186055</xdr:colOff>
      <xdr:row>38</xdr:row>
      <xdr:rowOff>139700</xdr:rowOff>
    </xdr:to>
    <xdr:cxnSp macro="">
      <xdr:nvCxnSpPr>
        <xdr:cNvPr id="12002" name="直線コネクタ 738"/>
        <xdr:cNvCxnSpPr/>
      </xdr:nvCxnSpPr>
      <xdr:spPr>
        <a:xfrm flipV="1">
          <a:off x="22159595" y="5255895"/>
          <a:ext cx="635"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38</xdr:row>
      <xdr:rowOff>143510</xdr:rowOff>
    </xdr:from>
    <xdr:to>
      <xdr:col>32</xdr:col>
      <xdr:colOff>487680</xdr:colOff>
      <xdr:row>40</xdr:row>
      <xdr:rowOff>59055</xdr:rowOff>
    </xdr:to>
    <xdr:sp macro="" textlink="">
      <xdr:nvSpPr>
        <xdr:cNvPr id="12003" name="諸支出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38</xdr:row>
      <xdr:rowOff>139700</xdr:rowOff>
    </xdr:from>
    <xdr:to>
      <xdr:col>32</xdr:col>
      <xdr:colOff>276225</xdr:colOff>
      <xdr:row>38</xdr:row>
      <xdr:rowOff>139700</xdr:rowOff>
    </xdr:to>
    <xdr:cxnSp macro="">
      <xdr:nvCxnSpPr>
        <xdr:cNvPr id="12004"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29</xdr:row>
      <xdr:rowOff>59055</xdr:rowOff>
    </xdr:from>
    <xdr:to>
      <xdr:col>32</xdr:col>
      <xdr:colOff>615950</xdr:colOff>
      <xdr:row>30</xdr:row>
      <xdr:rowOff>146685</xdr:rowOff>
    </xdr:to>
    <xdr:sp macro="" textlink="">
      <xdr:nvSpPr>
        <xdr:cNvPr id="12005" name="諸支出金最大値テキスト"/>
        <xdr:cNvSpPr txBox="1"/>
      </xdr:nvSpPr>
      <xdr:spPr>
        <a:xfrm>
          <a:off x="22212300" y="503110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306</a:t>
          </a:r>
        </a:p>
      </xdr:txBody>
    </xdr:sp>
    <xdr:clientData/>
  </xdr:twoCellAnchor>
  <xdr:twoCellAnchor>
    <xdr:from>
      <xdr:col>32</xdr:col>
      <xdr:colOff>98425</xdr:colOff>
      <xdr:row>30</xdr:row>
      <xdr:rowOff>112395</xdr:rowOff>
    </xdr:from>
    <xdr:to>
      <xdr:col>32</xdr:col>
      <xdr:colOff>276225</xdr:colOff>
      <xdr:row>30</xdr:row>
      <xdr:rowOff>112395</xdr:rowOff>
    </xdr:to>
    <xdr:cxnSp macro="">
      <xdr:nvCxnSpPr>
        <xdr:cNvPr id="12006" name="直線コネクタ 742"/>
        <xdr:cNvCxnSpPr/>
      </xdr:nvCxnSpPr>
      <xdr:spPr>
        <a:xfrm>
          <a:off x="22072600" y="525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12007"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36</xdr:row>
      <xdr:rowOff>141605</xdr:rowOff>
    </xdr:from>
    <xdr:to>
      <xdr:col>32</xdr:col>
      <xdr:colOff>551180</xdr:colOff>
      <xdr:row>38</xdr:row>
      <xdr:rowOff>57785</xdr:rowOff>
    </xdr:to>
    <xdr:sp macro="" textlink="">
      <xdr:nvSpPr>
        <xdr:cNvPr id="12008" name="諸支出金平均値テキスト"/>
        <xdr:cNvSpPr txBox="1"/>
      </xdr:nvSpPr>
      <xdr:spPr>
        <a:xfrm>
          <a:off x="22212300" y="6313805"/>
          <a:ext cx="3130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31</a:t>
          </a:r>
        </a:p>
      </xdr:txBody>
    </xdr:sp>
    <xdr:clientData/>
  </xdr:twoCellAnchor>
  <xdr:twoCellAnchor>
    <xdr:from>
      <xdr:col>32</xdr:col>
      <xdr:colOff>136525</xdr:colOff>
      <xdr:row>37</xdr:row>
      <xdr:rowOff>118745</xdr:rowOff>
    </xdr:from>
    <xdr:to>
      <xdr:col>32</xdr:col>
      <xdr:colOff>238125</xdr:colOff>
      <xdr:row>38</xdr:row>
      <xdr:rowOff>48895</xdr:rowOff>
    </xdr:to>
    <xdr:sp macro="" textlink="">
      <xdr:nvSpPr>
        <xdr:cNvPr id="12009" name="フローチャート : 判断 745"/>
        <xdr:cNvSpPr/>
      </xdr:nvSpPr>
      <xdr:spPr>
        <a:xfrm>
          <a:off x="22110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12010"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6350</xdr:rowOff>
    </xdr:from>
    <xdr:to>
      <xdr:col>31</xdr:col>
      <xdr:colOff>85725</xdr:colOff>
      <xdr:row>34</xdr:row>
      <xdr:rowOff>107950</xdr:rowOff>
    </xdr:to>
    <xdr:sp macro="" textlink="">
      <xdr:nvSpPr>
        <xdr:cNvPr id="12011" name="フローチャート : 判断 747"/>
        <xdr:cNvSpPr/>
      </xdr:nvSpPr>
      <xdr:spPr>
        <a:xfrm>
          <a:off x="21272500" y="58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531495</xdr:colOff>
      <xdr:row>32</xdr:row>
      <xdr:rowOff>124460</xdr:rowOff>
    </xdr:from>
    <xdr:to>
      <xdr:col>31</xdr:col>
      <xdr:colOff>224155</xdr:colOff>
      <xdr:row>34</xdr:row>
      <xdr:rowOff>40640</xdr:rowOff>
    </xdr:to>
    <xdr:sp macro="" textlink="">
      <xdr:nvSpPr>
        <xdr:cNvPr id="12012" name="テキスト ボックス 748"/>
        <xdr:cNvSpPr txBox="1"/>
      </xdr:nvSpPr>
      <xdr:spPr>
        <a:xfrm>
          <a:off x="21134070" y="5610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168</a:t>
          </a:r>
        </a:p>
      </xdr:txBody>
    </xdr:sp>
    <xdr:clientData/>
  </xdr:twoCellAnchor>
  <xdr:twoCellAnchor>
    <xdr:from>
      <xdr:col>28</xdr:col>
      <xdr:colOff>314325</xdr:colOff>
      <xdr:row>38</xdr:row>
      <xdr:rowOff>139700</xdr:rowOff>
    </xdr:from>
    <xdr:to>
      <xdr:col>29</xdr:col>
      <xdr:colOff>517525</xdr:colOff>
      <xdr:row>38</xdr:row>
      <xdr:rowOff>139700</xdr:rowOff>
    </xdr:to>
    <xdr:cxnSp macro="">
      <xdr:nvCxnSpPr>
        <xdr:cNvPr id="12013"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123190</xdr:rowOff>
    </xdr:from>
    <xdr:to>
      <xdr:col>29</xdr:col>
      <xdr:colOff>568325</xdr:colOff>
      <xdr:row>38</xdr:row>
      <xdr:rowOff>53340</xdr:rowOff>
    </xdr:to>
    <xdr:sp macro="" textlink="">
      <xdr:nvSpPr>
        <xdr:cNvPr id="12014" name="フローチャート : 判断 750"/>
        <xdr:cNvSpPr/>
      </xdr:nvSpPr>
      <xdr:spPr>
        <a:xfrm>
          <a:off x="2038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360680</xdr:colOff>
      <xdr:row>36</xdr:row>
      <xdr:rowOff>69850</xdr:rowOff>
    </xdr:from>
    <xdr:to>
      <xdr:col>29</xdr:col>
      <xdr:colOff>673735</xdr:colOff>
      <xdr:row>37</xdr:row>
      <xdr:rowOff>157480</xdr:rowOff>
    </xdr:to>
    <xdr:sp macro="" textlink="">
      <xdr:nvSpPr>
        <xdr:cNvPr id="12015" name="テキスト ボックス 751"/>
        <xdr:cNvSpPr txBox="1"/>
      </xdr:nvSpPr>
      <xdr:spPr>
        <a:xfrm>
          <a:off x="20277455" y="62420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30</a:t>
          </a:r>
        </a:p>
      </xdr:txBody>
    </xdr:sp>
    <xdr:clientData/>
  </xdr:twoCellAnchor>
  <xdr:twoCellAnchor>
    <xdr:from>
      <xdr:col>27</xdr:col>
      <xdr:colOff>111125</xdr:colOff>
      <xdr:row>38</xdr:row>
      <xdr:rowOff>139700</xdr:rowOff>
    </xdr:from>
    <xdr:to>
      <xdr:col>28</xdr:col>
      <xdr:colOff>314325</xdr:colOff>
      <xdr:row>38</xdr:row>
      <xdr:rowOff>139700</xdr:rowOff>
    </xdr:to>
    <xdr:cxnSp macro="">
      <xdr:nvCxnSpPr>
        <xdr:cNvPr id="12016"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66040</xdr:rowOff>
    </xdr:from>
    <xdr:to>
      <xdr:col>28</xdr:col>
      <xdr:colOff>365125</xdr:colOff>
      <xdr:row>36</xdr:row>
      <xdr:rowOff>167640</xdr:rowOff>
    </xdr:to>
    <xdr:sp macro="" textlink="">
      <xdr:nvSpPr>
        <xdr:cNvPr id="12017" name="フローチャート : 判断 753"/>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157480</xdr:colOff>
      <xdr:row>35</xdr:row>
      <xdr:rowOff>12700</xdr:rowOff>
    </xdr:from>
    <xdr:to>
      <xdr:col>28</xdr:col>
      <xdr:colOff>471170</xdr:colOff>
      <xdr:row>36</xdr:row>
      <xdr:rowOff>100330</xdr:rowOff>
    </xdr:to>
    <xdr:sp macro="" textlink="">
      <xdr:nvSpPr>
        <xdr:cNvPr id="12018" name="テキスト ボックス 754"/>
        <xdr:cNvSpPr txBox="1"/>
      </xdr:nvSpPr>
      <xdr:spPr>
        <a:xfrm>
          <a:off x="19388455" y="6013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a:t>
          </a:r>
        </a:p>
      </xdr:txBody>
    </xdr:sp>
    <xdr:clientData/>
  </xdr:twoCellAnchor>
  <xdr:twoCellAnchor>
    <xdr:from>
      <xdr:col>27</xdr:col>
      <xdr:colOff>60325</xdr:colOff>
      <xdr:row>37</xdr:row>
      <xdr:rowOff>54610</xdr:rowOff>
    </xdr:from>
    <xdr:to>
      <xdr:col>27</xdr:col>
      <xdr:colOff>161925</xdr:colOff>
      <xdr:row>37</xdr:row>
      <xdr:rowOff>156210</xdr:rowOff>
    </xdr:to>
    <xdr:sp macro="" textlink="">
      <xdr:nvSpPr>
        <xdr:cNvPr id="12019" name="フローチャート : 判断 755"/>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640080</xdr:colOff>
      <xdr:row>36</xdr:row>
      <xdr:rowOff>1270</xdr:rowOff>
    </xdr:from>
    <xdr:to>
      <xdr:col>27</xdr:col>
      <xdr:colOff>267970</xdr:colOff>
      <xdr:row>37</xdr:row>
      <xdr:rowOff>88900</xdr:rowOff>
    </xdr:to>
    <xdr:sp macro="" textlink="">
      <xdr:nvSpPr>
        <xdr:cNvPr id="12020" name="テキスト ボックス 756"/>
        <xdr:cNvSpPr txBox="1"/>
      </xdr:nvSpPr>
      <xdr:spPr>
        <a:xfrm>
          <a:off x="18499455" y="61734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45</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2021" name="テキスト ボックス 757"/>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2022"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2023" name="テキスト ボックス 75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2024"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2025"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38</xdr:row>
      <xdr:rowOff>88900</xdr:rowOff>
    </xdr:from>
    <xdr:to>
      <xdr:col>32</xdr:col>
      <xdr:colOff>238125</xdr:colOff>
      <xdr:row>39</xdr:row>
      <xdr:rowOff>19050</xdr:rowOff>
    </xdr:to>
    <xdr:sp macro="" textlink="">
      <xdr:nvSpPr>
        <xdr:cNvPr id="12026"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38</xdr:row>
      <xdr:rowOff>3810</xdr:rowOff>
    </xdr:from>
    <xdr:to>
      <xdr:col>32</xdr:col>
      <xdr:colOff>487680</xdr:colOff>
      <xdr:row>39</xdr:row>
      <xdr:rowOff>91440</xdr:rowOff>
    </xdr:to>
    <xdr:sp macro="" textlink="">
      <xdr:nvSpPr>
        <xdr:cNvPr id="12027" name="諸支出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38</xdr:row>
      <xdr:rowOff>88900</xdr:rowOff>
    </xdr:from>
    <xdr:to>
      <xdr:col>31</xdr:col>
      <xdr:colOff>85725</xdr:colOff>
      <xdr:row>39</xdr:row>
      <xdr:rowOff>19050</xdr:rowOff>
    </xdr:to>
    <xdr:sp macro="" textlink="">
      <xdr:nvSpPr>
        <xdr:cNvPr id="12028"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39</xdr:row>
      <xdr:rowOff>10160</xdr:rowOff>
    </xdr:from>
    <xdr:to>
      <xdr:col>31</xdr:col>
      <xdr:colOff>159385</xdr:colOff>
      <xdr:row>40</xdr:row>
      <xdr:rowOff>97790</xdr:rowOff>
    </xdr:to>
    <xdr:sp macro="" textlink="">
      <xdr:nvSpPr>
        <xdr:cNvPr id="12029" name="テキスト ボックス 765"/>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38</xdr:row>
      <xdr:rowOff>88900</xdr:rowOff>
    </xdr:from>
    <xdr:to>
      <xdr:col>29</xdr:col>
      <xdr:colOff>568325</xdr:colOff>
      <xdr:row>39</xdr:row>
      <xdr:rowOff>19050</xdr:rowOff>
    </xdr:to>
    <xdr:sp macro="" textlink="">
      <xdr:nvSpPr>
        <xdr:cNvPr id="12030"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39</xdr:row>
      <xdr:rowOff>10160</xdr:rowOff>
    </xdr:from>
    <xdr:to>
      <xdr:col>29</xdr:col>
      <xdr:colOff>641985</xdr:colOff>
      <xdr:row>40</xdr:row>
      <xdr:rowOff>97790</xdr:rowOff>
    </xdr:to>
    <xdr:sp macro="" textlink="">
      <xdr:nvSpPr>
        <xdr:cNvPr id="12031" name="テキスト ボックス 767"/>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38</xdr:row>
      <xdr:rowOff>88900</xdr:rowOff>
    </xdr:from>
    <xdr:to>
      <xdr:col>28</xdr:col>
      <xdr:colOff>365125</xdr:colOff>
      <xdr:row>39</xdr:row>
      <xdr:rowOff>19050</xdr:rowOff>
    </xdr:to>
    <xdr:sp macro="" textlink="">
      <xdr:nvSpPr>
        <xdr:cNvPr id="12032"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39</xdr:row>
      <xdr:rowOff>10160</xdr:rowOff>
    </xdr:from>
    <xdr:to>
      <xdr:col>28</xdr:col>
      <xdr:colOff>438785</xdr:colOff>
      <xdr:row>40</xdr:row>
      <xdr:rowOff>97790</xdr:rowOff>
    </xdr:to>
    <xdr:sp macro="" textlink="">
      <xdr:nvSpPr>
        <xdr:cNvPr id="12033" name="テキスト ボックス 769"/>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38</xdr:row>
      <xdr:rowOff>88900</xdr:rowOff>
    </xdr:from>
    <xdr:to>
      <xdr:col>27</xdr:col>
      <xdr:colOff>161925</xdr:colOff>
      <xdr:row>39</xdr:row>
      <xdr:rowOff>19050</xdr:rowOff>
    </xdr:to>
    <xdr:sp macro="" textlink="">
      <xdr:nvSpPr>
        <xdr:cNvPr id="12034"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39</xdr:row>
      <xdr:rowOff>10160</xdr:rowOff>
    </xdr:from>
    <xdr:to>
      <xdr:col>27</xdr:col>
      <xdr:colOff>235585</xdr:colOff>
      <xdr:row>40</xdr:row>
      <xdr:rowOff>97790</xdr:rowOff>
    </xdr:to>
    <xdr:sp macro="" textlink="">
      <xdr:nvSpPr>
        <xdr:cNvPr id="12035" name="テキスト ボックス 771"/>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2036"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2037"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2038"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2039"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2040"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2041"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2042"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43"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2044" name="テキスト ボックス 780"/>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2045"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12046"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53</xdr:row>
      <xdr:rowOff>168910</xdr:rowOff>
    </xdr:from>
    <xdr:to>
      <xdr:col>26</xdr:col>
      <xdr:colOff>427990</xdr:colOff>
      <xdr:row>55</xdr:row>
      <xdr:rowOff>84455</xdr:rowOff>
    </xdr:to>
    <xdr:sp macro="" textlink="">
      <xdr:nvSpPr>
        <xdr:cNvPr id="12047" name="テキスト ボックス 783"/>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2048"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47</xdr:row>
      <xdr:rowOff>54610</xdr:rowOff>
    </xdr:from>
    <xdr:to>
      <xdr:col>26</xdr:col>
      <xdr:colOff>427990</xdr:colOff>
      <xdr:row>48</xdr:row>
      <xdr:rowOff>141605</xdr:rowOff>
    </xdr:to>
    <xdr:sp macro="" textlink="">
      <xdr:nvSpPr>
        <xdr:cNvPr id="12049" name="テキスト ボックス 785"/>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5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12051" name="直線コネクタ 787"/>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55</xdr:row>
      <xdr:rowOff>10160</xdr:rowOff>
    </xdr:from>
    <xdr:to>
      <xdr:col>32</xdr:col>
      <xdr:colOff>487680</xdr:colOff>
      <xdr:row>56</xdr:row>
      <xdr:rowOff>97790</xdr:rowOff>
    </xdr:to>
    <xdr:sp macro="" textlink="">
      <xdr:nvSpPr>
        <xdr:cNvPr id="1205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54</xdr:row>
      <xdr:rowOff>139700</xdr:rowOff>
    </xdr:from>
    <xdr:to>
      <xdr:col>32</xdr:col>
      <xdr:colOff>276225</xdr:colOff>
      <xdr:row>54</xdr:row>
      <xdr:rowOff>139700</xdr:rowOff>
    </xdr:to>
    <xdr:cxnSp macro="">
      <xdr:nvCxnSpPr>
        <xdr:cNvPr id="12053"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53</xdr:row>
      <xdr:rowOff>10160</xdr:rowOff>
    </xdr:from>
    <xdr:to>
      <xdr:col>32</xdr:col>
      <xdr:colOff>487680</xdr:colOff>
      <xdr:row>54</xdr:row>
      <xdr:rowOff>97790</xdr:rowOff>
    </xdr:to>
    <xdr:sp macro="" textlink="">
      <xdr:nvSpPr>
        <xdr:cNvPr id="1205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54</xdr:row>
      <xdr:rowOff>139700</xdr:rowOff>
    </xdr:from>
    <xdr:to>
      <xdr:col>32</xdr:col>
      <xdr:colOff>276225</xdr:colOff>
      <xdr:row>54</xdr:row>
      <xdr:rowOff>139700</xdr:rowOff>
    </xdr:to>
    <xdr:cxnSp macro="">
      <xdr:nvCxnSpPr>
        <xdr:cNvPr id="12055"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12056"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54</xdr:row>
      <xdr:rowOff>67310</xdr:rowOff>
    </xdr:from>
    <xdr:to>
      <xdr:col>32</xdr:col>
      <xdr:colOff>487680</xdr:colOff>
      <xdr:row>55</xdr:row>
      <xdr:rowOff>154940</xdr:rowOff>
    </xdr:to>
    <xdr:sp macro="" textlink="">
      <xdr:nvSpPr>
        <xdr:cNvPr id="1205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54</xdr:row>
      <xdr:rowOff>88900</xdr:rowOff>
    </xdr:from>
    <xdr:to>
      <xdr:col>32</xdr:col>
      <xdr:colOff>238125</xdr:colOff>
      <xdr:row>55</xdr:row>
      <xdr:rowOff>19050</xdr:rowOff>
    </xdr:to>
    <xdr:sp macro="" textlink="">
      <xdr:nvSpPr>
        <xdr:cNvPr id="12058"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12059"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12060"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55</xdr:row>
      <xdr:rowOff>10160</xdr:rowOff>
    </xdr:from>
    <xdr:to>
      <xdr:col>31</xdr:col>
      <xdr:colOff>159385</xdr:colOff>
      <xdr:row>56</xdr:row>
      <xdr:rowOff>97790</xdr:rowOff>
    </xdr:to>
    <xdr:sp macro="" textlink="">
      <xdr:nvSpPr>
        <xdr:cNvPr id="12061" name="テキスト ボックス 797"/>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54</xdr:row>
      <xdr:rowOff>139700</xdr:rowOff>
    </xdr:from>
    <xdr:to>
      <xdr:col>29</xdr:col>
      <xdr:colOff>517525</xdr:colOff>
      <xdr:row>54</xdr:row>
      <xdr:rowOff>139700</xdr:rowOff>
    </xdr:to>
    <xdr:cxnSp macro="">
      <xdr:nvCxnSpPr>
        <xdr:cNvPr id="12062"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2063"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55</xdr:row>
      <xdr:rowOff>10160</xdr:rowOff>
    </xdr:from>
    <xdr:to>
      <xdr:col>29</xdr:col>
      <xdr:colOff>641985</xdr:colOff>
      <xdr:row>56</xdr:row>
      <xdr:rowOff>97790</xdr:rowOff>
    </xdr:to>
    <xdr:sp macro="" textlink="">
      <xdr:nvSpPr>
        <xdr:cNvPr id="12064" name="テキスト ボックス 800"/>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54</xdr:row>
      <xdr:rowOff>139700</xdr:rowOff>
    </xdr:from>
    <xdr:to>
      <xdr:col>28</xdr:col>
      <xdr:colOff>314325</xdr:colOff>
      <xdr:row>54</xdr:row>
      <xdr:rowOff>139700</xdr:rowOff>
    </xdr:to>
    <xdr:cxnSp macro="">
      <xdr:nvCxnSpPr>
        <xdr:cNvPr id="12065"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2066"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55</xdr:row>
      <xdr:rowOff>10160</xdr:rowOff>
    </xdr:from>
    <xdr:to>
      <xdr:col>28</xdr:col>
      <xdr:colOff>438785</xdr:colOff>
      <xdr:row>56</xdr:row>
      <xdr:rowOff>97790</xdr:rowOff>
    </xdr:to>
    <xdr:sp macro="" textlink="">
      <xdr:nvSpPr>
        <xdr:cNvPr id="12067" name="テキスト ボックス 803"/>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60325</xdr:colOff>
      <xdr:row>54</xdr:row>
      <xdr:rowOff>88900</xdr:rowOff>
    </xdr:from>
    <xdr:to>
      <xdr:col>27</xdr:col>
      <xdr:colOff>161925</xdr:colOff>
      <xdr:row>55</xdr:row>
      <xdr:rowOff>19050</xdr:rowOff>
    </xdr:to>
    <xdr:sp macro="" textlink="">
      <xdr:nvSpPr>
        <xdr:cNvPr id="12068"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55</xdr:row>
      <xdr:rowOff>10160</xdr:rowOff>
    </xdr:from>
    <xdr:to>
      <xdr:col>27</xdr:col>
      <xdr:colOff>235585</xdr:colOff>
      <xdr:row>56</xdr:row>
      <xdr:rowOff>97790</xdr:rowOff>
    </xdr:to>
    <xdr:sp macro="" textlink="">
      <xdr:nvSpPr>
        <xdr:cNvPr id="12069" name="テキスト ボックス 805"/>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2070" name="テキスト ボックス 806"/>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2071"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2072" name="テキスト ボックス 808"/>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2073"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2074"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54</xdr:row>
      <xdr:rowOff>88900</xdr:rowOff>
    </xdr:from>
    <xdr:to>
      <xdr:col>32</xdr:col>
      <xdr:colOff>238125</xdr:colOff>
      <xdr:row>55</xdr:row>
      <xdr:rowOff>19050</xdr:rowOff>
    </xdr:to>
    <xdr:sp macro="" textlink="">
      <xdr:nvSpPr>
        <xdr:cNvPr id="12075"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53</xdr:row>
      <xdr:rowOff>124460</xdr:rowOff>
    </xdr:from>
    <xdr:to>
      <xdr:col>32</xdr:col>
      <xdr:colOff>487680</xdr:colOff>
      <xdr:row>55</xdr:row>
      <xdr:rowOff>40640</xdr:rowOff>
    </xdr:to>
    <xdr:sp macro="" textlink="">
      <xdr:nvSpPr>
        <xdr:cNvPr id="1207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54</xdr:row>
      <xdr:rowOff>88900</xdr:rowOff>
    </xdr:from>
    <xdr:to>
      <xdr:col>31</xdr:col>
      <xdr:colOff>85725</xdr:colOff>
      <xdr:row>55</xdr:row>
      <xdr:rowOff>19050</xdr:rowOff>
    </xdr:to>
    <xdr:sp macro="" textlink="">
      <xdr:nvSpPr>
        <xdr:cNvPr id="12077"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53</xdr:row>
      <xdr:rowOff>35560</xdr:rowOff>
    </xdr:from>
    <xdr:to>
      <xdr:col>31</xdr:col>
      <xdr:colOff>159385</xdr:colOff>
      <xdr:row>54</xdr:row>
      <xdr:rowOff>123190</xdr:rowOff>
    </xdr:to>
    <xdr:sp macro="" textlink="">
      <xdr:nvSpPr>
        <xdr:cNvPr id="12078" name="テキスト ボックス 814"/>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2079"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53</xdr:row>
      <xdr:rowOff>35560</xdr:rowOff>
    </xdr:from>
    <xdr:to>
      <xdr:col>29</xdr:col>
      <xdr:colOff>641985</xdr:colOff>
      <xdr:row>54</xdr:row>
      <xdr:rowOff>123190</xdr:rowOff>
    </xdr:to>
    <xdr:sp macro="" textlink="">
      <xdr:nvSpPr>
        <xdr:cNvPr id="12080" name="テキスト ボックス 816"/>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2081"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53</xdr:row>
      <xdr:rowOff>35560</xdr:rowOff>
    </xdr:from>
    <xdr:to>
      <xdr:col>28</xdr:col>
      <xdr:colOff>438785</xdr:colOff>
      <xdr:row>54</xdr:row>
      <xdr:rowOff>123190</xdr:rowOff>
    </xdr:to>
    <xdr:sp macro="" textlink="">
      <xdr:nvSpPr>
        <xdr:cNvPr id="12082" name="テキスト ボックス 818"/>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54</xdr:row>
      <xdr:rowOff>88900</xdr:rowOff>
    </xdr:from>
    <xdr:to>
      <xdr:col>27</xdr:col>
      <xdr:colOff>161925</xdr:colOff>
      <xdr:row>55</xdr:row>
      <xdr:rowOff>19050</xdr:rowOff>
    </xdr:to>
    <xdr:sp macro="" textlink="">
      <xdr:nvSpPr>
        <xdr:cNvPr id="12083"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53</xdr:row>
      <xdr:rowOff>35560</xdr:rowOff>
    </xdr:from>
    <xdr:to>
      <xdr:col>27</xdr:col>
      <xdr:colOff>235585</xdr:colOff>
      <xdr:row>54</xdr:row>
      <xdr:rowOff>123190</xdr:rowOff>
    </xdr:to>
    <xdr:sp macro="" textlink="">
      <xdr:nvSpPr>
        <xdr:cNvPr id="12084" name="テキスト ボックス 820"/>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2085"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2086"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2087"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土木費の住民一人当たりのコストが高いのは，平成２６年度から実施している市街地液状化対策工事が最終年度を迎え，工事費が増えたためである。衛生費については，水道事業会計で建設する「知手配水場建設工事」に対する出資金の増額によるものである。</a:t>
          </a:r>
        </a:p>
        <a:p>
          <a:pPr algn="l"/>
          <a:r>
            <a:rPr sz="1300" b="0" i="0" u="none" strike="noStrike" baseline="0">
              <a:solidFill>
                <a:srgbClr val="000000"/>
              </a:solidFill>
              <a:latin typeface="ＭＳ Ｐゴシック"/>
              <a:ea typeface="ＭＳ Ｐゴシック"/>
            </a:rPr>
            <a:t>　一方，前年度より住民一人当たりのコストが下がったのは消防費と教育費で，消防費は災害避難施設の整備事業が終了し，教育費は校舎の耐震補強工事がほぼ終了したためである。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（7）実質収支比率等に係る経年分析（市町村）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400" b="0" i="0" u="none" strike="noStrike" baseline="0">
              <a:solidFill>
                <a:srgbClr val="000000"/>
              </a:solidFill>
              <a:latin typeface="ＭＳ ゴシック"/>
              <a:ea typeface="ＭＳ ゴシック"/>
            </a:rPr>
            <a:t>　</a:t>
          </a:r>
          <a:r>
            <a:rPr sz="1300" b="0" i="0" u="none" strike="noStrike" baseline="0">
              <a:solidFill>
                <a:srgbClr val="000000"/>
              </a:solidFill>
              <a:latin typeface="ＭＳ ゴシック"/>
              <a:ea typeface="ＭＳ ゴシック"/>
            </a:rPr>
            <a:t>平成２８年度については，市街地液状化対策事業等の財政需要があったため，実質単年度収支は赤字となっているが，基金からの繰入金の増等により実質収支は黒字となっている。</a:t>
          </a:r>
        </a:p>
        <a:p>
          <a:r>
            <a:rPr lang="ja-JP" altLang="en-US" sz="1300" b="0" i="0" u="none" strike="noStrike" baseline="0">
              <a:solidFill>
                <a:srgbClr val="000000"/>
              </a:solidFill>
              <a:latin typeface="ＭＳ ゴシック"/>
              <a:ea typeface="ＭＳ ゴシック"/>
            </a:rPr>
            <a:t>　</a:t>
          </a:r>
          <a:r>
            <a:rPr sz="1300" b="0" i="0" u="none" strike="noStrike" baseline="0">
              <a:solidFill>
                <a:srgbClr val="000000"/>
              </a:solidFill>
              <a:latin typeface="ＭＳ ゴシック"/>
              <a:ea typeface="ＭＳ ゴシック"/>
            </a:rPr>
            <a:t>財政調整基金残高は，約１２億５千万円減額となったことから，４．３２ポイント減少した。</a:t>
          </a:r>
          <a:r>
            <a:rPr lang="ja-JP" altLang="en-US" sz="1300" b="0" i="0" u="none" strike="noStrike" baseline="0">
              <a:solidFill>
                <a:srgbClr val="000000"/>
              </a:solidFill>
              <a:latin typeface="ＭＳ ゴシック"/>
              <a:ea typeface="ＭＳ ゴシック"/>
            </a:rPr>
            <a:t>平成２７年度以降，残高が減少傾向になっているのは，繰越金等の残余を公共施設整備基金に積み立てているためである。</a:t>
          </a:r>
          <a:endPar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endParaRPr>
        </a:p>
        <a:p>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今後の方針としては，標準財政規模比１０％～１５％以上の残高を目安とする。</a:t>
          </a:r>
          <a:endParaRPr lang="ja-JP" altLang="ja-JP" sz="1300">
            <a:effectLst/>
          </a:endParaRPr>
        </a:p>
        <a:p>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（8）連結実質赤字比率に係る赤字・黒字の構成分析（市町村）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連結実質赤字比率については，全会計で黒字となっている。前年度と比較して国民健康保険特別会計の黒字額が増加しているのは，市からの</a:t>
          </a:r>
          <a:r>
            <a:rPr lang="ja-JP" altLang="en-US" sz="1400" b="0" i="0" u="none" strike="noStrike" baseline="0">
              <a:solidFill>
                <a:srgbClr val="000000"/>
              </a:solidFill>
              <a:latin typeface="ＭＳ ゴシック"/>
              <a:ea typeface="ＭＳ ゴシック"/>
            </a:rPr>
            <a:t>繰出</a:t>
          </a:r>
          <a:r>
            <a:rPr sz="1400" b="0" i="0" u="none" strike="noStrike" baseline="0">
              <a:solidFill>
                <a:srgbClr val="000000"/>
              </a:solidFill>
              <a:latin typeface="ＭＳ ゴシック"/>
              <a:ea typeface="ＭＳ ゴシック"/>
            </a:rPr>
            <a:t>金が増えたことによるものである。</a:t>
          </a:r>
        </a:p>
        <a:p>
          <a:pPr algn="l"/>
          <a:r>
            <a:rPr sz="1400" b="0" i="0" u="none" strike="noStrike" baseline="0">
              <a:solidFill>
                <a:srgbClr val="000000"/>
              </a:solidFill>
              <a:latin typeface="ＭＳ ゴシック"/>
              <a:ea typeface="ＭＳ ゴシック"/>
            </a:rPr>
            <a:t>　標準財政規模に対する黒字額は，前年度と比較して増加しているが，将来的に施設の維持管理に費用がかかることが見込まれるため，引き続き財源の確保を図り，適切な事業の執行に努め，健全な財政運営を維持できるよう取り組んで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5"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6"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20" t="s">
        <v>187</v>
      </c>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c r="CU1" s="520"/>
      <c r="CV1" s="520"/>
      <c r="CW1" s="520"/>
      <c r="CX1" s="520"/>
      <c r="CY1" s="520"/>
      <c r="CZ1" s="520"/>
      <c r="DA1" s="520"/>
      <c r="DB1" s="520"/>
      <c r="DC1" s="520"/>
      <c r="DD1" s="520"/>
      <c r="DE1" s="520"/>
      <c r="DF1" s="520"/>
      <c r="DG1" s="520"/>
      <c r="DH1" s="520"/>
      <c r="DI1" s="520"/>
      <c r="DJ1" s="2"/>
      <c r="DK1" s="2"/>
      <c r="DL1" s="2"/>
      <c r="DM1" s="2"/>
      <c r="DN1" s="2"/>
      <c r="DO1" s="2"/>
    </row>
    <row r="2" spans="1:119" ht="24" x14ac:dyDescent="0.15">
      <c r="B2" s="3" t="s">
        <v>455</v>
      </c>
      <c r="C2" s="3"/>
      <c r="D2" s="12"/>
    </row>
    <row r="3" spans="1:119" ht="18.75" customHeight="1" x14ac:dyDescent="0.15">
      <c r="A3" s="2"/>
      <c r="B3" s="521" t="s">
        <v>263</v>
      </c>
      <c r="C3" s="522"/>
      <c r="D3" s="522"/>
      <c r="E3" s="523"/>
      <c r="F3" s="523"/>
      <c r="G3" s="523"/>
      <c r="H3" s="523"/>
      <c r="I3" s="523"/>
      <c r="J3" s="523"/>
      <c r="K3" s="523"/>
      <c r="L3" s="523" t="s">
        <v>124</v>
      </c>
      <c r="M3" s="523"/>
      <c r="N3" s="523"/>
      <c r="O3" s="523"/>
      <c r="P3" s="523"/>
      <c r="Q3" s="523"/>
      <c r="R3" s="526"/>
      <c r="S3" s="526"/>
      <c r="T3" s="526"/>
      <c r="U3" s="526"/>
      <c r="V3" s="527"/>
      <c r="W3" s="417" t="s">
        <v>471</v>
      </c>
      <c r="X3" s="418"/>
      <c r="Y3" s="418"/>
      <c r="Z3" s="418"/>
      <c r="AA3" s="418"/>
      <c r="AB3" s="522"/>
      <c r="AC3" s="526" t="s">
        <v>123</v>
      </c>
      <c r="AD3" s="418"/>
      <c r="AE3" s="418"/>
      <c r="AF3" s="418"/>
      <c r="AG3" s="418"/>
      <c r="AH3" s="418"/>
      <c r="AI3" s="418"/>
      <c r="AJ3" s="418"/>
      <c r="AK3" s="418"/>
      <c r="AL3" s="494"/>
      <c r="AM3" s="417" t="s">
        <v>509</v>
      </c>
      <c r="AN3" s="418"/>
      <c r="AO3" s="418"/>
      <c r="AP3" s="418"/>
      <c r="AQ3" s="418"/>
      <c r="AR3" s="418"/>
      <c r="AS3" s="418"/>
      <c r="AT3" s="418"/>
      <c r="AU3" s="418"/>
      <c r="AV3" s="418"/>
      <c r="AW3" s="418"/>
      <c r="AX3" s="494"/>
      <c r="AY3" s="486" t="s">
        <v>417</v>
      </c>
      <c r="AZ3" s="487"/>
      <c r="BA3" s="487"/>
      <c r="BB3" s="487"/>
      <c r="BC3" s="487"/>
      <c r="BD3" s="487"/>
      <c r="BE3" s="487"/>
      <c r="BF3" s="487"/>
      <c r="BG3" s="487"/>
      <c r="BH3" s="487"/>
      <c r="BI3" s="487"/>
      <c r="BJ3" s="487"/>
      <c r="BK3" s="487"/>
      <c r="BL3" s="487"/>
      <c r="BM3" s="530"/>
      <c r="BN3" s="417" t="s">
        <v>31</v>
      </c>
      <c r="BO3" s="418"/>
      <c r="BP3" s="418"/>
      <c r="BQ3" s="418"/>
      <c r="BR3" s="418"/>
      <c r="BS3" s="418"/>
      <c r="BT3" s="418"/>
      <c r="BU3" s="494"/>
      <c r="BV3" s="417" t="s">
        <v>98</v>
      </c>
      <c r="BW3" s="418"/>
      <c r="BX3" s="418"/>
      <c r="BY3" s="418"/>
      <c r="BZ3" s="418"/>
      <c r="CA3" s="418"/>
      <c r="CB3" s="418"/>
      <c r="CC3" s="494"/>
      <c r="CD3" s="486" t="s">
        <v>417</v>
      </c>
      <c r="CE3" s="487"/>
      <c r="CF3" s="487"/>
      <c r="CG3" s="487"/>
      <c r="CH3" s="487"/>
      <c r="CI3" s="487"/>
      <c r="CJ3" s="487"/>
      <c r="CK3" s="487"/>
      <c r="CL3" s="487"/>
      <c r="CM3" s="487"/>
      <c r="CN3" s="487"/>
      <c r="CO3" s="487"/>
      <c r="CP3" s="487"/>
      <c r="CQ3" s="487"/>
      <c r="CR3" s="487"/>
      <c r="CS3" s="530"/>
      <c r="CT3" s="417" t="s">
        <v>254</v>
      </c>
      <c r="CU3" s="418"/>
      <c r="CV3" s="418"/>
      <c r="CW3" s="418"/>
      <c r="CX3" s="418"/>
      <c r="CY3" s="418"/>
      <c r="CZ3" s="418"/>
      <c r="DA3" s="494"/>
      <c r="DB3" s="417" t="s">
        <v>70</v>
      </c>
      <c r="DC3" s="418"/>
      <c r="DD3" s="418"/>
      <c r="DE3" s="418"/>
      <c r="DF3" s="418"/>
      <c r="DG3" s="418"/>
      <c r="DH3" s="418"/>
      <c r="DI3" s="494"/>
    </row>
    <row r="4" spans="1:119" ht="18.75" customHeight="1" x14ac:dyDescent="0.15">
      <c r="A4" s="2"/>
      <c r="B4" s="499"/>
      <c r="C4" s="500"/>
      <c r="D4" s="500"/>
      <c r="E4" s="501"/>
      <c r="F4" s="501"/>
      <c r="G4" s="501"/>
      <c r="H4" s="501"/>
      <c r="I4" s="501"/>
      <c r="J4" s="501"/>
      <c r="K4" s="501"/>
      <c r="L4" s="501"/>
      <c r="M4" s="501"/>
      <c r="N4" s="501"/>
      <c r="O4" s="501"/>
      <c r="P4" s="501"/>
      <c r="Q4" s="501"/>
      <c r="R4" s="505"/>
      <c r="S4" s="505"/>
      <c r="T4" s="505"/>
      <c r="U4" s="505"/>
      <c r="V4" s="506"/>
      <c r="W4" s="495"/>
      <c r="X4" s="314"/>
      <c r="Y4" s="314"/>
      <c r="Z4" s="314"/>
      <c r="AA4" s="314"/>
      <c r="AB4" s="500"/>
      <c r="AC4" s="505"/>
      <c r="AD4" s="314"/>
      <c r="AE4" s="314"/>
      <c r="AF4" s="314"/>
      <c r="AG4" s="314"/>
      <c r="AH4" s="314"/>
      <c r="AI4" s="314"/>
      <c r="AJ4" s="314"/>
      <c r="AK4" s="314"/>
      <c r="AL4" s="496"/>
      <c r="AM4" s="458"/>
      <c r="AN4" s="390"/>
      <c r="AO4" s="390"/>
      <c r="AP4" s="390"/>
      <c r="AQ4" s="390"/>
      <c r="AR4" s="390"/>
      <c r="AS4" s="390"/>
      <c r="AT4" s="390"/>
      <c r="AU4" s="390"/>
      <c r="AV4" s="390"/>
      <c r="AW4" s="390"/>
      <c r="AX4" s="529"/>
      <c r="AY4" s="363" t="s">
        <v>382</v>
      </c>
      <c r="AZ4" s="364"/>
      <c r="BA4" s="364"/>
      <c r="BB4" s="364"/>
      <c r="BC4" s="364"/>
      <c r="BD4" s="364"/>
      <c r="BE4" s="364"/>
      <c r="BF4" s="364"/>
      <c r="BG4" s="364"/>
      <c r="BH4" s="364"/>
      <c r="BI4" s="364"/>
      <c r="BJ4" s="364"/>
      <c r="BK4" s="364"/>
      <c r="BL4" s="364"/>
      <c r="BM4" s="365"/>
      <c r="BN4" s="333">
        <v>48672389</v>
      </c>
      <c r="BO4" s="334"/>
      <c r="BP4" s="334"/>
      <c r="BQ4" s="334"/>
      <c r="BR4" s="334"/>
      <c r="BS4" s="334"/>
      <c r="BT4" s="334"/>
      <c r="BU4" s="335"/>
      <c r="BV4" s="333">
        <v>46613416</v>
      </c>
      <c r="BW4" s="334"/>
      <c r="BX4" s="334"/>
      <c r="BY4" s="334"/>
      <c r="BZ4" s="334"/>
      <c r="CA4" s="334"/>
      <c r="CB4" s="334"/>
      <c r="CC4" s="335"/>
      <c r="CD4" s="442" t="s">
        <v>336</v>
      </c>
      <c r="CE4" s="443"/>
      <c r="CF4" s="443"/>
      <c r="CG4" s="443"/>
      <c r="CH4" s="443"/>
      <c r="CI4" s="443"/>
      <c r="CJ4" s="443"/>
      <c r="CK4" s="443"/>
      <c r="CL4" s="443"/>
      <c r="CM4" s="443"/>
      <c r="CN4" s="443"/>
      <c r="CO4" s="443"/>
      <c r="CP4" s="443"/>
      <c r="CQ4" s="443"/>
      <c r="CR4" s="443"/>
      <c r="CS4" s="444"/>
      <c r="CT4" s="531">
        <v>11</v>
      </c>
      <c r="CU4" s="532"/>
      <c r="CV4" s="532"/>
      <c r="CW4" s="532"/>
      <c r="CX4" s="532"/>
      <c r="CY4" s="532"/>
      <c r="CZ4" s="532"/>
      <c r="DA4" s="533"/>
      <c r="DB4" s="531">
        <v>8.9</v>
      </c>
      <c r="DC4" s="532"/>
      <c r="DD4" s="532"/>
      <c r="DE4" s="532"/>
      <c r="DF4" s="532"/>
      <c r="DG4" s="532"/>
      <c r="DH4" s="532"/>
      <c r="DI4" s="533"/>
    </row>
    <row r="5" spans="1:119" ht="18.75" customHeight="1" x14ac:dyDescent="0.15">
      <c r="A5" s="2"/>
      <c r="B5" s="524"/>
      <c r="C5" s="391"/>
      <c r="D5" s="391"/>
      <c r="E5" s="525"/>
      <c r="F5" s="525"/>
      <c r="G5" s="525"/>
      <c r="H5" s="525"/>
      <c r="I5" s="525"/>
      <c r="J5" s="525"/>
      <c r="K5" s="525"/>
      <c r="L5" s="525"/>
      <c r="M5" s="525"/>
      <c r="N5" s="525"/>
      <c r="O5" s="525"/>
      <c r="P5" s="525"/>
      <c r="Q5" s="525"/>
      <c r="R5" s="389"/>
      <c r="S5" s="389"/>
      <c r="T5" s="389"/>
      <c r="U5" s="389"/>
      <c r="V5" s="528"/>
      <c r="W5" s="458"/>
      <c r="X5" s="390"/>
      <c r="Y5" s="390"/>
      <c r="Z5" s="390"/>
      <c r="AA5" s="390"/>
      <c r="AB5" s="391"/>
      <c r="AC5" s="389"/>
      <c r="AD5" s="390"/>
      <c r="AE5" s="390"/>
      <c r="AF5" s="390"/>
      <c r="AG5" s="390"/>
      <c r="AH5" s="390"/>
      <c r="AI5" s="390"/>
      <c r="AJ5" s="390"/>
      <c r="AK5" s="390"/>
      <c r="AL5" s="529"/>
      <c r="AM5" s="421" t="s">
        <v>393</v>
      </c>
      <c r="AN5" s="342"/>
      <c r="AO5" s="342"/>
      <c r="AP5" s="342"/>
      <c r="AQ5" s="342"/>
      <c r="AR5" s="342"/>
      <c r="AS5" s="342"/>
      <c r="AT5" s="343"/>
      <c r="AU5" s="422" t="s">
        <v>425</v>
      </c>
      <c r="AV5" s="423"/>
      <c r="AW5" s="423"/>
      <c r="AX5" s="423"/>
      <c r="AY5" s="348" t="s">
        <v>427</v>
      </c>
      <c r="AZ5" s="349"/>
      <c r="BA5" s="349"/>
      <c r="BB5" s="349"/>
      <c r="BC5" s="349"/>
      <c r="BD5" s="349"/>
      <c r="BE5" s="349"/>
      <c r="BF5" s="349"/>
      <c r="BG5" s="349"/>
      <c r="BH5" s="349"/>
      <c r="BI5" s="349"/>
      <c r="BJ5" s="349"/>
      <c r="BK5" s="349"/>
      <c r="BL5" s="349"/>
      <c r="BM5" s="350"/>
      <c r="BN5" s="351">
        <v>45298950</v>
      </c>
      <c r="BO5" s="352"/>
      <c r="BP5" s="352"/>
      <c r="BQ5" s="352"/>
      <c r="BR5" s="352"/>
      <c r="BS5" s="352"/>
      <c r="BT5" s="352"/>
      <c r="BU5" s="353"/>
      <c r="BV5" s="351">
        <v>42915359</v>
      </c>
      <c r="BW5" s="352"/>
      <c r="BX5" s="352"/>
      <c r="BY5" s="352"/>
      <c r="BZ5" s="352"/>
      <c r="CA5" s="352"/>
      <c r="CB5" s="352"/>
      <c r="CC5" s="353"/>
      <c r="CD5" s="371" t="s">
        <v>451</v>
      </c>
      <c r="CE5" s="372"/>
      <c r="CF5" s="372"/>
      <c r="CG5" s="372"/>
      <c r="CH5" s="372"/>
      <c r="CI5" s="372"/>
      <c r="CJ5" s="372"/>
      <c r="CK5" s="372"/>
      <c r="CL5" s="372"/>
      <c r="CM5" s="372"/>
      <c r="CN5" s="372"/>
      <c r="CO5" s="372"/>
      <c r="CP5" s="372"/>
      <c r="CQ5" s="372"/>
      <c r="CR5" s="372"/>
      <c r="CS5" s="373"/>
      <c r="CT5" s="338">
        <v>81.5</v>
      </c>
      <c r="CU5" s="339"/>
      <c r="CV5" s="339"/>
      <c r="CW5" s="339"/>
      <c r="CX5" s="339"/>
      <c r="CY5" s="339"/>
      <c r="CZ5" s="339"/>
      <c r="DA5" s="340"/>
      <c r="DB5" s="338">
        <v>77.599999999999994</v>
      </c>
      <c r="DC5" s="339"/>
      <c r="DD5" s="339"/>
      <c r="DE5" s="339"/>
      <c r="DF5" s="339"/>
      <c r="DG5" s="339"/>
      <c r="DH5" s="339"/>
      <c r="DI5" s="340"/>
    </row>
    <row r="6" spans="1:119" ht="18.75" customHeight="1" x14ac:dyDescent="0.15">
      <c r="A6" s="2"/>
      <c r="B6" s="497" t="s">
        <v>180</v>
      </c>
      <c r="C6" s="388"/>
      <c r="D6" s="388"/>
      <c r="E6" s="498"/>
      <c r="F6" s="498"/>
      <c r="G6" s="498"/>
      <c r="H6" s="498"/>
      <c r="I6" s="498"/>
      <c r="J6" s="498"/>
      <c r="K6" s="498"/>
      <c r="L6" s="498" t="s">
        <v>496</v>
      </c>
      <c r="M6" s="498"/>
      <c r="N6" s="498"/>
      <c r="O6" s="498"/>
      <c r="P6" s="498"/>
      <c r="Q6" s="498"/>
      <c r="R6" s="386"/>
      <c r="S6" s="386"/>
      <c r="T6" s="386"/>
      <c r="U6" s="386"/>
      <c r="V6" s="504"/>
      <c r="W6" s="440" t="s">
        <v>191</v>
      </c>
      <c r="X6" s="387"/>
      <c r="Y6" s="387"/>
      <c r="Z6" s="387"/>
      <c r="AA6" s="387"/>
      <c r="AB6" s="388"/>
      <c r="AC6" s="509" t="s">
        <v>424</v>
      </c>
      <c r="AD6" s="510"/>
      <c r="AE6" s="510"/>
      <c r="AF6" s="510"/>
      <c r="AG6" s="510"/>
      <c r="AH6" s="510"/>
      <c r="AI6" s="510"/>
      <c r="AJ6" s="510"/>
      <c r="AK6" s="510"/>
      <c r="AL6" s="511"/>
      <c r="AM6" s="421" t="s">
        <v>96</v>
      </c>
      <c r="AN6" s="342"/>
      <c r="AO6" s="342"/>
      <c r="AP6" s="342"/>
      <c r="AQ6" s="342"/>
      <c r="AR6" s="342"/>
      <c r="AS6" s="342"/>
      <c r="AT6" s="343"/>
      <c r="AU6" s="422" t="s">
        <v>218</v>
      </c>
      <c r="AV6" s="423"/>
      <c r="AW6" s="423"/>
      <c r="AX6" s="423"/>
      <c r="AY6" s="348" t="s">
        <v>86</v>
      </c>
      <c r="AZ6" s="349"/>
      <c r="BA6" s="349"/>
      <c r="BB6" s="349"/>
      <c r="BC6" s="349"/>
      <c r="BD6" s="349"/>
      <c r="BE6" s="349"/>
      <c r="BF6" s="349"/>
      <c r="BG6" s="349"/>
      <c r="BH6" s="349"/>
      <c r="BI6" s="349"/>
      <c r="BJ6" s="349"/>
      <c r="BK6" s="349"/>
      <c r="BL6" s="349"/>
      <c r="BM6" s="350"/>
      <c r="BN6" s="351">
        <v>3373439</v>
      </c>
      <c r="BO6" s="352"/>
      <c r="BP6" s="352"/>
      <c r="BQ6" s="352"/>
      <c r="BR6" s="352"/>
      <c r="BS6" s="352"/>
      <c r="BT6" s="352"/>
      <c r="BU6" s="353"/>
      <c r="BV6" s="351">
        <v>3698057</v>
      </c>
      <c r="BW6" s="352"/>
      <c r="BX6" s="352"/>
      <c r="BY6" s="352"/>
      <c r="BZ6" s="352"/>
      <c r="CA6" s="352"/>
      <c r="CB6" s="352"/>
      <c r="CC6" s="353"/>
      <c r="CD6" s="371" t="s">
        <v>10</v>
      </c>
      <c r="CE6" s="372"/>
      <c r="CF6" s="372"/>
      <c r="CG6" s="372"/>
      <c r="CH6" s="372"/>
      <c r="CI6" s="372"/>
      <c r="CJ6" s="372"/>
      <c r="CK6" s="372"/>
      <c r="CL6" s="372"/>
      <c r="CM6" s="372"/>
      <c r="CN6" s="372"/>
      <c r="CO6" s="372"/>
      <c r="CP6" s="372"/>
      <c r="CQ6" s="372"/>
      <c r="CR6" s="372"/>
      <c r="CS6" s="373"/>
      <c r="CT6" s="517">
        <v>81.5</v>
      </c>
      <c r="CU6" s="518"/>
      <c r="CV6" s="518"/>
      <c r="CW6" s="518"/>
      <c r="CX6" s="518"/>
      <c r="CY6" s="518"/>
      <c r="CZ6" s="518"/>
      <c r="DA6" s="519"/>
      <c r="DB6" s="517">
        <v>77.599999999999994</v>
      </c>
      <c r="DC6" s="518"/>
      <c r="DD6" s="518"/>
      <c r="DE6" s="518"/>
      <c r="DF6" s="518"/>
      <c r="DG6" s="518"/>
      <c r="DH6" s="518"/>
      <c r="DI6" s="519"/>
    </row>
    <row r="7" spans="1:119" ht="18.75" customHeight="1" x14ac:dyDescent="0.15">
      <c r="A7" s="2"/>
      <c r="B7" s="499"/>
      <c r="C7" s="500"/>
      <c r="D7" s="500"/>
      <c r="E7" s="501"/>
      <c r="F7" s="501"/>
      <c r="G7" s="501"/>
      <c r="H7" s="501"/>
      <c r="I7" s="501"/>
      <c r="J7" s="501"/>
      <c r="K7" s="501"/>
      <c r="L7" s="501"/>
      <c r="M7" s="501"/>
      <c r="N7" s="501"/>
      <c r="O7" s="501"/>
      <c r="P7" s="501"/>
      <c r="Q7" s="501"/>
      <c r="R7" s="505"/>
      <c r="S7" s="505"/>
      <c r="T7" s="505"/>
      <c r="U7" s="505"/>
      <c r="V7" s="506"/>
      <c r="W7" s="495"/>
      <c r="X7" s="314"/>
      <c r="Y7" s="314"/>
      <c r="Z7" s="314"/>
      <c r="AA7" s="314"/>
      <c r="AB7" s="500"/>
      <c r="AC7" s="512"/>
      <c r="AD7" s="313"/>
      <c r="AE7" s="313"/>
      <c r="AF7" s="313"/>
      <c r="AG7" s="313"/>
      <c r="AH7" s="313"/>
      <c r="AI7" s="313"/>
      <c r="AJ7" s="313"/>
      <c r="AK7" s="313"/>
      <c r="AL7" s="513"/>
      <c r="AM7" s="421" t="s">
        <v>78</v>
      </c>
      <c r="AN7" s="342"/>
      <c r="AO7" s="342"/>
      <c r="AP7" s="342"/>
      <c r="AQ7" s="342"/>
      <c r="AR7" s="342"/>
      <c r="AS7" s="342"/>
      <c r="AT7" s="343"/>
      <c r="AU7" s="422" t="s">
        <v>218</v>
      </c>
      <c r="AV7" s="423"/>
      <c r="AW7" s="423"/>
      <c r="AX7" s="423"/>
      <c r="AY7" s="348" t="s">
        <v>442</v>
      </c>
      <c r="AZ7" s="349"/>
      <c r="BA7" s="349"/>
      <c r="BB7" s="349"/>
      <c r="BC7" s="349"/>
      <c r="BD7" s="349"/>
      <c r="BE7" s="349"/>
      <c r="BF7" s="349"/>
      <c r="BG7" s="349"/>
      <c r="BH7" s="349"/>
      <c r="BI7" s="349"/>
      <c r="BJ7" s="349"/>
      <c r="BK7" s="349"/>
      <c r="BL7" s="349"/>
      <c r="BM7" s="350"/>
      <c r="BN7" s="351">
        <v>229038</v>
      </c>
      <c r="BO7" s="352"/>
      <c r="BP7" s="352"/>
      <c r="BQ7" s="352"/>
      <c r="BR7" s="352"/>
      <c r="BS7" s="352"/>
      <c r="BT7" s="352"/>
      <c r="BU7" s="353"/>
      <c r="BV7" s="351">
        <v>1161083</v>
      </c>
      <c r="BW7" s="352"/>
      <c r="BX7" s="352"/>
      <c r="BY7" s="352"/>
      <c r="BZ7" s="352"/>
      <c r="CA7" s="352"/>
      <c r="CB7" s="352"/>
      <c r="CC7" s="353"/>
      <c r="CD7" s="371" t="s">
        <v>392</v>
      </c>
      <c r="CE7" s="372"/>
      <c r="CF7" s="372"/>
      <c r="CG7" s="372"/>
      <c r="CH7" s="372"/>
      <c r="CI7" s="372"/>
      <c r="CJ7" s="372"/>
      <c r="CK7" s="372"/>
      <c r="CL7" s="372"/>
      <c r="CM7" s="372"/>
      <c r="CN7" s="372"/>
      <c r="CO7" s="372"/>
      <c r="CP7" s="372"/>
      <c r="CQ7" s="372"/>
      <c r="CR7" s="372"/>
      <c r="CS7" s="373"/>
      <c r="CT7" s="351">
        <v>28549332</v>
      </c>
      <c r="CU7" s="352"/>
      <c r="CV7" s="352"/>
      <c r="CW7" s="352"/>
      <c r="CX7" s="352"/>
      <c r="CY7" s="352"/>
      <c r="CZ7" s="352"/>
      <c r="DA7" s="353"/>
      <c r="DB7" s="351">
        <v>28622591</v>
      </c>
      <c r="DC7" s="352"/>
      <c r="DD7" s="352"/>
      <c r="DE7" s="352"/>
      <c r="DF7" s="352"/>
      <c r="DG7" s="352"/>
      <c r="DH7" s="352"/>
      <c r="DI7" s="353"/>
    </row>
    <row r="8" spans="1:119" ht="18.75" customHeight="1" x14ac:dyDescent="0.15">
      <c r="A8" s="2"/>
      <c r="B8" s="502"/>
      <c r="C8" s="441"/>
      <c r="D8" s="441"/>
      <c r="E8" s="503"/>
      <c r="F8" s="503"/>
      <c r="G8" s="503"/>
      <c r="H8" s="503"/>
      <c r="I8" s="503"/>
      <c r="J8" s="503"/>
      <c r="K8" s="503"/>
      <c r="L8" s="503"/>
      <c r="M8" s="503"/>
      <c r="N8" s="503"/>
      <c r="O8" s="503"/>
      <c r="P8" s="503"/>
      <c r="Q8" s="503"/>
      <c r="R8" s="507"/>
      <c r="S8" s="507"/>
      <c r="T8" s="507"/>
      <c r="U8" s="507"/>
      <c r="V8" s="508"/>
      <c r="W8" s="419"/>
      <c r="X8" s="420"/>
      <c r="Y8" s="420"/>
      <c r="Z8" s="420"/>
      <c r="AA8" s="420"/>
      <c r="AB8" s="441"/>
      <c r="AC8" s="514"/>
      <c r="AD8" s="515"/>
      <c r="AE8" s="515"/>
      <c r="AF8" s="515"/>
      <c r="AG8" s="515"/>
      <c r="AH8" s="515"/>
      <c r="AI8" s="515"/>
      <c r="AJ8" s="515"/>
      <c r="AK8" s="515"/>
      <c r="AL8" s="516"/>
      <c r="AM8" s="421" t="s">
        <v>77</v>
      </c>
      <c r="AN8" s="342"/>
      <c r="AO8" s="342"/>
      <c r="AP8" s="342"/>
      <c r="AQ8" s="342"/>
      <c r="AR8" s="342"/>
      <c r="AS8" s="342"/>
      <c r="AT8" s="343"/>
      <c r="AU8" s="422" t="s">
        <v>425</v>
      </c>
      <c r="AV8" s="423"/>
      <c r="AW8" s="423"/>
      <c r="AX8" s="423"/>
      <c r="AY8" s="348" t="s">
        <v>303</v>
      </c>
      <c r="AZ8" s="349"/>
      <c r="BA8" s="349"/>
      <c r="BB8" s="349"/>
      <c r="BC8" s="349"/>
      <c r="BD8" s="349"/>
      <c r="BE8" s="349"/>
      <c r="BF8" s="349"/>
      <c r="BG8" s="349"/>
      <c r="BH8" s="349"/>
      <c r="BI8" s="349"/>
      <c r="BJ8" s="349"/>
      <c r="BK8" s="349"/>
      <c r="BL8" s="349"/>
      <c r="BM8" s="350"/>
      <c r="BN8" s="351">
        <v>3144401</v>
      </c>
      <c r="BO8" s="352"/>
      <c r="BP8" s="352"/>
      <c r="BQ8" s="352"/>
      <c r="BR8" s="352"/>
      <c r="BS8" s="352"/>
      <c r="BT8" s="352"/>
      <c r="BU8" s="353"/>
      <c r="BV8" s="351">
        <v>2536974</v>
      </c>
      <c r="BW8" s="352"/>
      <c r="BX8" s="352"/>
      <c r="BY8" s="352"/>
      <c r="BZ8" s="352"/>
      <c r="CA8" s="352"/>
      <c r="CB8" s="352"/>
      <c r="CC8" s="353"/>
      <c r="CD8" s="371" t="s">
        <v>68</v>
      </c>
      <c r="CE8" s="372"/>
      <c r="CF8" s="372"/>
      <c r="CG8" s="372"/>
      <c r="CH8" s="372"/>
      <c r="CI8" s="372"/>
      <c r="CJ8" s="372"/>
      <c r="CK8" s="372"/>
      <c r="CL8" s="372"/>
      <c r="CM8" s="372"/>
      <c r="CN8" s="372"/>
      <c r="CO8" s="372"/>
      <c r="CP8" s="372"/>
      <c r="CQ8" s="372"/>
      <c r="CR8" s="372"/>
      <c r="CS8" s="373"/>
      <c r="CT8" s="462">
        <v>1.33</v>
      </c>
      <c r="CU8" s="463"/>
      <c r="CV8" s="463"/>
      <c r="CW8" s="463"/>
      <c r="CX8" s="463"/>
      <c r="CY8" s="463"/>
      <c r="CZ8" s="463"/>
      <c r="DA8" s="464"/>
      <c r="DB8" s="462">
        <v>1.35</v>
      </c>
      <c r="DC8" s="463"/>
      <c r="DD8" s="463"/>
      <c r="DE8" s="463"/>
      <c r="DF8" s="463"/>
      <c r="DG8" s="463"/>
      <c r="DH8" s="463"/>
      <c r="DI8" s="464"/>
    </row>
    <row r="9" spans="1:119" ht="18.75" customHeight="1" x14ac:dyDescent="0.15">
      <c r="A9" s="2"/>
      <c r="B9" s="486" t="s">
        <v>465</v>
      </c>
      <c r="C9" s="487"/>
      <c r="D9" s="487"/>
      <c r="E9" s="487"/>
      <c r="F9" s="487"/>
      <c r="G9" s="487"/>
      <c r="H9" s="487"/>
      <c r="I9" s="487"/>
      <c r="J9" s="487"/>
      <c r="K9" s="412"/>
      <c r="L9" s="488" t="s">
        <v>446</v>
      </c>
      <c r="M9" s="489"/>
      <c r="N9" s="489"/>
      <c r="O9" s="489"/>
      <c r="P9" s="489"/>
      <c r="Q9" s="490"/>
      <c r="R9" s="491">
        <v>94522</v>
      </c>
      <c r="S9" s="492"/>
      <c r="T9" s="492"/>
      <c r="U9" s="492"/>
      <c r="V9" s="493"/>
      <c r="W9" s="417" t="s">
        <v>311</v>
      </c>
      <c r="X9" s="418"/>
      <c r="Y9" s="418"/>
      <c r="Z9" s="418"/>
      <c r="AA9" s="418"/>
      <c r="AB9" s="418"/>
      <c r="AC9" s="418"/>
      <c r="AD9" s="418"/>
      <c r="AE9" s="418"/>
      <c r="AF9" s="418"/>
      <c r="AG9" s="418"/>
      <c r="AH9" s="418"/>
      <c r="AI9" s="418"/>
      <c r="AJ9" s="418"/>
      <c r="AK9" s="418"/>
      <c r="AL9" s="494"/>
      <c r="AM9" s="421" t="s">
        <v>279</v>
      </c>
      <c r="AN9" s="342"/>
      <c r="AO9" s="342"/>
      <c r="AP9" s="342"/>
      <c r="AQ9" s="342"/>
      <c r="AR9" s="342"/>
      <c r="AS9" s="342"/>
      <c r="AT9" s="343"/>
      <c r="AU9" s="422" t="s">
        <v>425</v>
      </c>
      <c r="AV9" s="423"/>
      <c r="AW9" s="423"/>
      <c r="AX9" s="423"/>
      <c r="AY9" s="348" t="s">
        <v>216</v>
      </c>
      <c r="AZ9" s="349"/>
      <c r="BA9" s="349"/>
      <c r="BB9" s="349"/>
      <c r="BC9" s="349"/>
      <c r="BD9" s="349"/>
      <c r="BE9" s="349"/>
      <c r="BF9" s="349"/>
      <c r="BG9" s="349"/>
      <c r="BH9" s="349"/>
      <c r="BI9" s="349"/>
      <c r="BJ9" s="349"/>
      <c r="BK9" s="349"/>
      <c r="BL9" s="349"/>
      <c r="BM9" s="350"/>
      <c r="BN9" s="351">
        <v>607427</v>
      </c>
      <c r="BO9" s="352"/>
      <c r="BP9" s="352"/>
      <c r="BQ9" s="352"/>
      <c r="BR9" s="352"/>
      <c r="BS9" s="352"/>
      <c r="BT9" s="352"/>
      <c r="BU9" s="353"/>
      <c r="BV9" s="351">
        <v>190021</v>
      </c>
      <c r="BW9" s="352"/>
      <c r="BX9" s="352"/>
      <c r="BY9" s="352"/>
      <c r="BZ9" s="352"/>
      <c r="CA9" s="352"/>
      <c r="CB9" s="352"/>
      <c r="CC9" s="353"/>
      <c r="CD9" s="371" t="s">
        <v>32</v>
      </c>
      <c r="CE9" s="372"/>
      <c r="CF9" s="372"/>
      <c r="CG9" s="372"/>
      <c r="CH9" s="372"/>
      <c r="CI9" s="372"/>
      <c r="CJ9" s="372"/>
      <c r="CK9" s="372"/>
      <c r="CL9" s="372"/>
      <c r="CM9" s="372"/>
      <c r="CN9" s="372"/>
      <c r="CO9" s="372"/>
      <c r="CP9" s="372"/>
      <c r="CQ9" s="372"/>
      <c r="CR9" s="372"/>
      <c r="CS9" s="373"/>
      <c r="CT9" s="338">
        <v>7.6</v>
      </c>
      <c r="CU9" s="339"/>
      <c r="CV9" s="339"/>
      <c r="CW9" s="339"/>
      <c r="CX9" s="339"/>
      <c r="CY9" s="339"/>
      <c r="CZ9" s="339"/>
      <c r="DA9" s="340"/>
      <c r="DB9" s="338">
        <v>6</v>
      </c>
      <c r="DC9" s="339"/>
      <c r="DD9" s="339"/>
      <c r="DE9" s="339"/>
      <c r="DF9" s="339"/>
      <c r="DG9" s="339"/>
      <c r="DH9" s="339"/>
      <c r="DI9" s="340"/>
    </row>
    <row r="10" spans="1:119" ht="18.75" customHeight="1" x14ac:dyDescent="0.15">
      <c r="A10" s="2"/>
      <c r="B10" s="486"/>
      <c r="C10" s="487"/>
      <c r="D10" s="487"/>
      <c r="E10" s="487"/>
      <c r="F10" s="487"/>
      <c r="G10" s="487"/>
      <c r="H10" s="487"/>
      <c r="I10" s="487"/>
      <c r="J10" s="487"/>
      <c r="K10" s="412"/>
      <c r="L10" s="341" t="s">
        <v>107</v>
      </c>
      <c r="M10" s="342"/>
      <c r="N10" s="342"/>
      <c r="O10" s="342"/>
      <c r="P10" s="342"/>
      <c r="Q10" s="343"/>
      <c r="R10" s="344">
        <v>94795</v>
      </c>
      <c r="S10" s="345"/>
      <c r="T10" s="345"/>
      <c r="U10" s="345"/>
      <c r="V10" s="347"/>
      <c r="W10" s="495"/>
      <c r="X10" s="314"/>
      <c r="Y10" s="314"/>
      <c r="Z10" s="314"/>
      <c r="AA10" s="314"/>
      <c r="AB10" s="314"/>
      <c r="AC10" s="314"/>
      <c r="AD10" s="314"/>
      <c r="AE10" s="314"/>
      <c r="AF10" s="314"/>
      <c r="AG10" s="314"/>
      <c r="AH10" s="314"/>
      <c r="AI10" s="314"/>
      <c r="AJ10" s="314"/>
      <c r="AK10" s="314"/>
      <c r="AL10" s="496"/>
      <c r="AM10" s="421" t="s">
        <v>138</v>
      </c>
      <c r="AN10" s="342"/>
      <c r="AO10" s="342"/>
      <c r="AP10" s="342"/>
      <c r="AQ10" s="342"/>
      <c r="AR10" s="342"/>
      <c r="AS10" s="342"/>
      <c r="AT10" s="343"/>
      <c r="AU10" s="422" t="s">
        <v>425</v>
      </c>
      <c r="AV10" s="423"/>
      <c r="AW10" s="423"/>
      <c r="AX10" s="423"/>
      <c r="AY10" s="348" t="s">
        <v>418</v>
      </c>
      <c r="AZ10" s="349"/>
      <c r="BA10" s="349"/>
      <c r="BB10" s="349"/>
      <c r="BC10" s="349"/>
      <c r="BD10" s="349"/>
      <c r="BE10" s="349"/>
      <c r="BF10" s="349"/>
      <c r="BG10" s="349"/>
      <c r="BH10" s="349"/>
      <c r="BI10" s="349"/>
      <c r="BJ10" s="349"/>
      <c r="BK10" s="349"/>
      <c r="BL10" s="349"/>
      <c r="BM10" s="350"/>
      <c r="BN10" s="351">
        <v>1309902</v>
      </c>
      <c r="BO10" s="352"/>
      <c r="BP10" s="352"/>
      <c r="BQ10" s="352"/>
      <c r="BR10" s="352"/>
      <c r="BS10" s="352"/>
      <c r="BT10" s="352"/>
      <c r="BU10" s="353"/>
      <c r="BV10" s="351">
        <v>1210283</v>
      </c>
      <c r="BW10" s="352"/>
      <c r="BX10" s="352"/>
      <c r="BY10" s="352"/>
      <c r="BZ10" s="352"/>
      <c r="CA10" s="352"/>
      <c r="CB10" s="352"/>
      <c r="CC10" s="353"/>
      <c r="CD10" s="25" t="s">
        <v>292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86"/>
      <c r="C11" s="487"/>
      <c r="D11" s="487"/>
      <c r="E11" s="487"/>
      <c r="F11" s="487"/>
      <c r="G11" s="487"/>
      <c r="H11" s="487"/>
      <c r="I11" s="487"/>
      <c r="J11" s="487"/>
      <c r="K11" s="412"/>
      <c r="L11" s="318" t="s">
        <v>331</v>
      </c>
      <c r="M11" s="319"/>
      <c r="N11" s="319"/>
      <c r="O11" s="319"/>
      <c r="P11" s="319"/>
      <c r="Q11" s="320"/>
      <c r="R11" s="483" t="s">
        <v>91</v>
      </c>
      <c r="S11" s="484"/>
      <c r="T11" s="484"/>
      <c r="U11" s="484"/>
      <c r="V11" s="485"/>
      <c r="W11" s="495"/>
      <c r="X11" s="314"/>
      <c r="Y11" s="314"/>
      <c r="Z11" s="314"/>
      <c r="AA11" s="314"/>
      <c r="AB11" s="314"/>
      <c r="AC11" s="314"/>
      <c r="AD11" s="314"/>
      <c r="AE11" s="314"/>
      <c r="AF11" s="314"/>
      <c r="AG11" s="314"/>
      <c r="AH11" s="314"/>
      <c r="AI11" s="314"/>
      <c r="AJ11" s="314"/>
      <c r="AK11" s="314"/>
      <c r="AL11" s="496"/>
      <c r="AM11" s="421" t="s">
        <v>479</v>
      </c>
      <c r="AN11" s="342"/>
      <c r="AO11" s="342"/>
      <c r="AP11" s="342"/>
      <c r="AQ11" s="342"/>
      <c r="AR11" s="342"/>
      <c r="AS11" s="342"/>
      <c r="AT11" s="343"/>
      <c r="AU11" s="422" t="s">
        <v>425</v>
      </c>
      <c r="AV11" s="423"/>
      <c r="AW11" s="423"/>
      <c r="AX11" s="423"/>
      <c r="AY11" s="348" t="s">
        <v>445</v>
      </c>
      <c r="AZ11" s="349"/>
      <c r="BA11" s="349"/>
      <c r="BB11" s="349"/>
      <c r="BC11" s="349"/>
      <c r="BD11" s="349"/>
      <c r="BE11" s="349"/>
      <c r="BF11" s="349"/>
      <c r="BG11" s="349"/>
      <c r="BH11" s="349"/>
      <c r="BI11" s="349"/>
      <c r="BJ11" s="349"/>
      <c r="BK11" s="349"/>
      <c r="BL11" s="349"/>
      <c r="BM11" s="350"/>
      <c r="BN11" s="351" t="s">
        <v>188</v>
      </c>
      <c r="BO11" s="352"/>
      <c r="BP11" s="352"/>
      <c r="BQ11" s="352"/>
      <c r="BR11" s="352"/>
      <c r="BS11" s="352"/>
      <c r="BT11" s="352"/>
      <c r="BU11" s="353"/>
      <c r="BV11" s="351" t="s">
        <v>188</v>
      </c>
      <c r="BW11" s="352"/>
      <c r="BX11" s="352"/>
      <c r="BY11" s="352"/>
      <c r="BZ11" s="352"/>
      <c r="CA11" s="352"/>
      <c r="CB11" s="352"/>
      <c r="CC11" s="353"/>
      <c r="CD11" s="371" t="s">
        <v>51</v>
      </c>
      <c r="CE11" s="372"/>
      <c r="CF11" s="372"/>
      <c r="CG11" s="372"/>
      <c r="CH11" s="372"/>
      <c r="CI11" s="372"/>
      <c r="CJ11" s="372"/>
      <c r="CK11" s="372"/>
      <c r="CL11" s="372"/>
      <c r="CM11" s="372"/>
      <c r="CN11" s="372"/>
      <c r="CO11" s="372"/>
      <c r="CP11" s="372"/>
      <c r="CQ11" s="372"/>
      <c r="CR11" s="372"/>
      <c r="CS11" s="373"/>
      <c r="CT11" s="462" t="s">
        <v>188</v>
      </c>
      <c r="CU11" s="463"/>
      <c r="CV11" s="463"/>
      <c r="CW11" s="463"/>
      <c r="CX11" s="463"/>
      <c r="CY11" s="463"/>
      <c r="CZ11" s="463"/>
      <c r="DA11" s="464"/>
      <c r="DB11" s="462" t="s">
        <v>188</v>
      </c>
      <c r="DC11" s="463"/>
      <c r="DD11" s="463"/>
      <c r="DE11" s="463"/>
      <c r="DF11" s="463"/>
      <c r="DG11" s="463"/>
      <c r="DH11" s="463"/>
      <c r="DI11" s="464"/>
    </row>
    <row r="12" spans="1:119" ht="18.75" customHeight="1" x14ac:dyDescent="0.15">
      <c r="A12" s="2"/>
      <c r="B12" s="465" t="s">
        <v>108</v>
      </c>
      <c r="C12" s="466"/>
      <c r="D12" s="466"/>
      <c r="E12" s="466"/>
      <c r="F12" s="466"/>
      <c r="G12" s="466"/>
      <c r="H12" s="466"/>
      <c r="I12" s="466"/>
      <c r="J12" s="466"/>
      <c r="K12" s="467"/>
      <c r="L12" s="474" t="s">
        <v>104</v>
      </c>
      <c r="M12" s="475"/>
      <c r="N12" s="475"/>
      <c r="O12" s="475"/>
      <c r="P12" s="475"/>
      <c r="Q12" s="476"/>
      <c r="R12" s="477">
        <v>94934</v>
      </c>
      <c r="S12" s="478"/>
      <c r="T12" s="478"/>
      <c r="U12" s="478"/>
      <c r="V12" s="479"/>
      <c r="W12" s="480" t="s">
        <v>417</v>
      </c>
      <c r="X12" s="423"/>
      <c r="Y12" s="423"/>
      <c r="Z12" s="423"/>
      <c r="AA12" s="423"/>
      <c r="AB12" s="481"/>
      <c r="AC12" s="422" t="s">
        <v>164</v>
      </c>
      <c r="AD12" s="423"/>
      <c r="AE12" s="423"/>
      <c r="AF12" s="423"/>
      <c r="AG12" s="481"/>
      <c r="AH12" s="422" t="s">
        <v>88</v>
      </c>
      <c r="AI12" s="423"/>
      <c r="AJ12" s="423"/>
      <c r="AK12" s="423"/>
      <c r="AL12" s="482"/>
      <c r="AM12" s="421" t="s">
        <v>367</v>
      </c>
      <c r="AN12" s="342"/>
      <c r="AO12" s="342"/>
      <c r="AP12" s="342"/>
      <c r="AQ12" s="342"/>
      <c r="AR12" s="342"/>
      <c r="AS12" s="342"/>
      <c r="AT12" s="343"/>
      <c r="AU12" s="422" t="s">
        <v>425</v>
      </c>
      <c r="AV12" s="423"/>
      <c r="AW12" s="423"/>
      <c r="AX12" s="423"/>
      <c r="AY12" s="348" t="s">
        <v>158</v>
      </c>
      <c r="AZ12" s="349"/>
      <c r="BA12" s="349"/>
      <c r="BB12" s="349"/>
      <c r="BC12" s="349"/>
      <c r="BD12" s="349"/>
      <c r="BE12" s="349"/>
      <c r="BF12" s="349"/>
      <c r="BG12" s="349"/>
      <c r="BH12" s="349"/>
      <c r="BI12" s="349"/>
      <c r="BJ12" s="349"/>
      <c r="BK12" s="349"/>
      <c r="BL12" s="349"/>
      <c r="BM12" s="350"/>
      <c r="BN12" s="351">
        <v>2561101</v>
      </c>
      <c r="BO12" s="352"/>
      <c r="BP12" s="352"/>
      <c r="BQ12" s="352"/>
      <c r="BR12" s="352"/>
      <c r="BS12" s="352"/>
      <c r="BT12" s="352"/>
      <c r="BU12" s="353"/>
      <c r="BV12" s="351">
        <v>2265276</v>
      </c>
      <c r="BW12" s="352"/>
      <c r="BX12" s="352"/>
      <c r="BY12" s="352"/>
      <c r="BZ12" s="352"/>
      <c r="CA12" s="352"/>
      <c r="CB12" s="352"/>
      <c r="CC12" s="353"/>
      <c r="CD12" s="371" t="s">
        <v>439</v>
      </c>
      <c r="CE12" s="372"/>
      <c r="CF12" s="372"/>
      <c r="CG12" s="372"/>
      <c r="CH12" s="372"/>
      <c r="CI12" s="372"/>
      <c r="CJ12" s="372"/>
      <c r="CK12" s="372"/>
      <c r="CL12" s="372"/>
      <c r="CM12" s="372"/>
      <c r="CN12" s="372"/>
      <c r="CO12" s="372"/>
      <c r="CP12" s="372"/>
      <c r="CQ12" s="372"/>
      <c r="CR12" s="372"/>
      <c r="CS12" s="373"/>
      <c r="CT12" s="462" t="s">
        <v>188</v>
      </c>
      <c r="CU12" s="463"/>
      <c r="CV12" s="463"/>
      <c r="CW12" s="463"/>
      <c r="CX12" s="463"/>
      <c r="CY12" s="463"/>
      <c r="CZ12" s="463"/>
      <c r="DA12" s="464"/>
      <c r="DB12" s="462" t="s">
        <v>188</v>
      </c>
      <c r="DC12" s="463"/>
      <c r="DD12" s="463"/>
      <c r="DE12" s="463"/>
      <c r="DF12" s="463"/>
      <c r="DG12" s="463"/>
      <c r="DH12" s="463"/>
      <c r="DI12" s="464"/>
    </row>
    <row r="13" spans="1:119" ht="18.75" customHeight="1" x14ac:dyDescent="0.15">
      <c r="A13" s="2"/>
      <c r="B13" s="468"/>
      <c r="C13" s="469"/>
      <c r="D13" s="469"/>
      <c r="E13" s="469"/>
      <c r="F13" s="469"/>
      <c r="G13" s="469"/>
      <c r="H13" s="469"/>
      <c r="I13" s="469"/>
      <c r="J13" s="469"/>
      <c r="K13" s="470"/>
      <c r="L13" s="16"/>
      <c r="M13" s="452" t="s">
        <v>380</v>
      </c>
      <c r="N13" s="453"/>
      <c r="O13" s="453"/>
      <c r="P13" s="453"/>
      <c r="Q13" s="454"/>
      <c r="R13" s="455">
        <v>92724</v>
      </c>
      <c r="S13" s="456"/>
      <c r="T13" s="456"/>
      <c r="U13" s="456"/>
      <c r="V13" s="457"/>
      <c r="W13" s="440" t="s">
        <v>30</v>
      </c>
      <c r="X13" s="387"/>
      <c r="Y13" s="387"/>
      <c r="Z13" s="387"/>
      <c r="AA13" s="387"/>
      <c r="AB13" s="388"/>
      <c r="AC13" s="344">
        <v>2554</v>
      </c>
      <c r="AD13" s="345"/>
      <c r="AE13" s="345"/>
      <c r="AF13" s="345"/>
      <c r="AG13" s="346"/>
      <c r="AH13" s="344">
        <v>2521</v>
      </c>
      <c r="AI13" s="345"/>
      <c r="AJ13" s="345"/>
      <c r="AK13" s="345"/>
      <c r="AL13" s="347"/>
      <c r="AM13" s="421" t="s">
        <v>116</v>
      </c>
      <c r="AN13" s="342"/>
      <c r="AO13" s="342"/>
      <c r="AP13" s="342"/>
      <c r="AQ13" s="342"/>
      <c r="AR13" s="342"/>
      <c r="AS13" s="342"/>
      <c r="AT13" s="343"/>
      <c r="AU13" s="422" t="s">
        <v>218</v>
      </c>
      <c r="AV13" s="423"/>
      <c r="AW13" s="423"/>
      <c r="AX13" s="423"/>
      <c r="AY13" s="348" t="s">
        <v>224</v>
      </c>
      <c r="AZ13" s="349"/>
      <c r="BA13" s="349"/>
      <c r="BB13" s="349"/>
      <c r="BC13" s="349"/>
      <c r="BD13" s="349"/>
      <c r="BE13" s="349"/>
      <c r="BF13" s="349"/>
      <c r="BG13" s="349"/>
      <c r="BH13" s="349"/>
      <c r="BI13" s="349"/>
      <c r="BJ13" s="349"/>
      <c r="BK13" s="349"/>
      <c r="BL13" s="349"/>
      <c r="BM13" s="350"/>
      <c r="BN13" s="351">
        <v>-643772</v>
      </c>
      <c r="BO13" s="352"/>
      <c r="BP13" s="352"/>
      <c r="BQ13" s="352"/>
      <c r="BR13" s="352"/>
      <c r="BS13" s="352"/>
      <c r="BT13" s="352"/>
      <c r="BU13" s="353"/>
      <c r="BV13" s="351">
        <v>-864972</v>
      </c>
      <c r="BW13" s="352"/>
      <c r="BX13" s="352"/>
      <c r="BY13" s="352"/>
      <c r="BZ13" s="352"/>
      <c r="CA13" s="352"/>
      <c r="CB13" s="352"/>
      <c r="CC13" s="353"/>
      <c r="CD13" s="371" t="s">
        <v>172</v>
      </c>
      <c r="CE13" s="372"/>
      <c r="CF13" s="372"/>
      <c r="CG13" s="372"/>
      <c r="CH13" s="372"/>
      <c r="CI13" s="372"/>
      <c r="CJ13" s="372"/>
      <c r="CK13" s="372"/>
      <c r="CL13" s="372"/>
      <c r="CM13" s="372"/>
      <c r="CN13" s="372"/>
      <c r="CO13" s="372"/>
      <c r="CP13" s="372"/>
      <c r="CQ13" s="372"/>
      <c r="CR13" s="372"/>
      <c r="CS13" s="373"/>
      <c r="CT13" s="338">
        <v>4.5</v>
      </c>
      <c r="CU13" s="339"/>
      <c r="CV13" s="339"/>
      <c r="CW13" s="339"/>
      <c r="CX13" s="339"/>
      <c r="CY13" s="339"/>
      <c r="CZ13" s="339"/>
      <c r="DA13" s="340"/>
      <c r="DB13" s="338">
        <v>4.7</v>
      </c>
      <c r="DC13" s="339"/>
      <c r="DD13" s="339"/>
      <c r="DE13" s="339"/>
      <c r="DF13" s="339"/>
      <c r="DG13" s="339"/>
      <c r="DH13" s="339"/>
      <c r="DI13" s="340"/>
    </row>
    <row r="14" spans="1:119" ht="18.75" customHeight="1" x14ac:dyDescent="0.15">
      <c r="A14" s="2"/>
      <c r="B14" s="468"/>
      <c r="C14" s="469"/>
      <c r="D14" s="469"/>
      <c r="E14" s="469"/>
      <c r="F14" s="469"/>
      <c r="G14" s="469"/>
      <c r="H14" s="469"/>
      <c r="I14" s="469"/>
      <c r="J14" s="469"/>
      <c r="K14" s="470"/>
      <c r="L14" s="445" t="s">
        <v>411</v>
      </c>
      <c r="M14" s="459"/>
      <c r="N14" s="459"/>
      <c r="O14" s="459"/>
      <c r="P14" s="459"/>
      <c r="Q14" s="460"/>
      <c r="R14" s="455">
        <v>94791</v>
      </c>
      <c r="S14" s="456"/>
      <c r="T14" s="456"/>
      <c r="U14" s="456"/>
      <c r="V14" s="457"/>
      <c r="W14" s="458"/>
      <c r="X14" s="390"/>
      <c r="Y14" s="390"/>
      <c r="Z14" s="390"/>
      <c r="AA14" s="390"/>
      <c r="AB14" s="391"/>
      <c r="AC14" s="448">
        <v>5.8</v>
      </c>
      <c r="AD14" s="449"/>
      <c r="AE14" s="449"/>
      <c r="AF14" s="449"/>
      <c r="AG14" s="450"/>
      <c r="AH14" s="448">
        <v>5.9</v>
      </c>
      <c r="AI14" s="449"/>
      <c r="AJ14" s="449"/>
      <c r="AK14" s="449"/>
      <c r="AL14" s="451"/>
      <c r="AM14" s="421"/>
      <c r="AN14" s="342"/>
      <c r="AO14" s="342"/>
      <c r="AP14" s="342"/>
      <c r="AQ14" s="342"/>
      <c r="AR14" s="342"/>
      <c r="AS14" s="342"/>
      <c r="AT14" s="343"/>
      <c r="AU14" s="422"/>
      <c r="AV14" s="423"/>
      <c r="AW14" s="423"/>
      <c r="AX14" s="423"/>
      <c r="AY14" s="348"/>
      <c r="AZ14" s="349"/>
      <c r="BA14" s="349"/>
      <c r="BB14" s="349"/>
      <c r="BC14" s="349"/>
      <c r="BD14" s="349"/>
      <c r="BE14" s="349"/>
      <c r="BF14" s="349"/>
      <c r="BG14" s="349"/>
      <c r="BH14" s="349"/>
      <c r="BI14" s="349"/>
      <c r="BJ14" s="349"/>
      <c r="BK14" s="349"/>
      <c r="BL14" s="349"/>
      <c r="BM14" s="350"/>
      <c r="BN14" s="351"/>
      <c r="BO14" s="352"/>
      <c r="BP14" s="352"/>
      <c r="BQ14" s="352"/>
      <c r="BR14" s="352"/>
      <c r="BS14" s="352"/>
      <c r="BT14" s="352"/>
      <c r="BU14" s="353"/>
      <c r="BV14" s="351"/>
      <c r="BW14" s="352"/>
      <c r="BX14" s="352"/>
      <c r="BY14" s="352"/>
      <c r="BZ14" s="352"/>
      <c r="CA14" s="352"/>
      <c r="CB14" s="352"/>
      <c r="CC14" s="353"/>
      <c r="CD14" s="366" t="s">
        <v>412</v>
      </c>
      <c r="CE14" s="367"/>
      <c r="CF14" s="367"/>
      <c r="CG14" s="367"/>
      <c r="CH14" s="367"/>
      <c r="CI14" s="367"/>
      <c r="CJ14" s="367"/>
      <c r="CK14" s="367"/>
      <c r="CL14" s="367"/>
      <c r="CM14" s="367"/>
      <c r="CN14" s="367"/>
      <c r="CO14" s="367"/>
      <c r="CP14" s="367"/>
      <c r="CQ14" s="367"/>
      <c r="CR14" s="367"/>
      <c r="CS14" s="368"/>
      <c r="CT14" s="461">
        <v>25.2</v>
      </c>
      <c r="CU14" s="424"/>
      <c r="CV14" s="424"/>
      <c r="CW14" s="424"/>
      <c r="CX14" s="424"/>
      <c r="CY14" s="424"/>
      <c r="CZ14" s="424"/>
      <c r="DA14" s="425"/>
      <c r="DB14" s="461">
        <v>22.3</v>
      </c>
      <c r="DC14" s="424"/>
      <c r="DD14" s="424"/>
      <c r="DE14" s="424"/>
      <c r="DF14" s="424"/>
      <c r="DG14" s="424"/>
      <c r="DH14" s="424"/>
      <c r="DI14" s="425"/>
    </row>
    <row r="15" spans="1:119" ht="18.75" customHeight="1" x14ac:dyDescent="0.15">
      <c r="A15" s="2"/>
      <c r="B15" s="468"/>
      <c r="C15" s="469"/>
      <c r="D15" s="469"/>
      <c r="E15" s="469"/>
      <c r="F15" s="469"/>
      <c r="G15" s="469"/>
      <c r="H15" s="469"/>
      <c r="I15" s="469"/>
      <c r="J15" s="469"/>
      <c r="K15" s="470"/>
      <c r="L15" s="16"/>
      <c r="M15" s="452" t="s">
        <v>380</v>
      </c>
      <c r="N15" s="453"/>
      <c r="O15" s="453"/>
      <c r="P15" s="453"/>
      <c r="Q15" s="454"/>
      <c r="R15" s="455">
        <v>92616</v>
      </c>
      <c r="S15" s="456"/>
      <c r="T15" s="456"/>
      <c r="U15" s="456"/>
      <c r="V15" s="457"/>
      <c r="W15" s="440" t="s">
        <v>62</v>
      </c>
      <c r="X15" s="387"/>
      <c r="Y15" s="387"/>
      <c r="Z15" s="387"/>
      <c r="AA15" s="387"/>
      <c r="AB15" s="388"/>
      <c r="AC15" s="344">
        <v>16965</v>
      </c>
      <c r="AD15" s="345"/>
      <c r="AE15" s="345"/>
      <c r="AF15" s="345"/>
      <c r="AG15" s="346"/>
      <c r="AH15" s="344">
        <v>16542</v>
      </c>
      <c r="AI15" s="345"/>
      <c r="AJ15" s="345"/>
      <c r="AK15" s="345"/>
      <c r="AL15" s="347"/>
      <c r="AM15" s="421"/>
      <c r="AN15" s="342"/>
      <c r="AO15" s="342"/>
      <c r="AP15" s="342"/>
      <c r="AQ15" s="342"/>
      <c r="AR15" s="342"/>
      <c r="AS15" s="342"/>
      <c r="AT15" s="343"/>
      <c r="AU15" s="422"/>
      <c r="AV15" s="423"/>
      <c r="AW15" s="423"/>
      <c r="AX15" s="423"/>
      <c r="AY15" s="363" t="s">
        <v>330</v>
      </c>
      <c r="AZ15" s="364"/>
      <c r="BA15" s="364"/>
      <c r="BB15" s="364"/>
      <c r="BC15" s="364"/>
      <c r="BD15" s="364"/>
      <c r="BE15" s="364"/>
      <c r="BF15" s="364"/>
      <c r="BG15" s="364"/>
      <c r="BH15" s="364"/>
      <c r="BI15" s="364"/>
      <c r="BJ15" s="364"/>
      <c r="BK15" s="364"/>
      <c r="BL15" s="364"/>
      <c r="BM15" s="365"/>
      <c r="BN15" s="333">
        <v>20437427</v>
      </c>
      <c r="BO15" s="334"/>
      <c r="BP15" s="334"/>
      <c r="BQ15" s="334"/>
      <c r="BR15" s="334"/>
      <c r="BS15" s="334"/>
      <c r="BT15" s="334"/>
      <c r="BU15" s="335"/>
      <c r="BV15" s="333">
        <v>20466419</v>
      </c>
      <c r="BW15" s="334"/>
      <c r="BX15" s="334"/>
      <c r="BY15" s="334"/>
      <c r="BZ15" s="334"/>
      <c r="CA15" s="334"/>
      <c r="CB15" s="334"/>
      <c r="CC15" s="335"/>
      <c r="CD15" s="442" t="s">
        <v>430</v>
      </c>
      <c r="CE15" s="443"/>
      <c r="CF15" s="443"/>
      <c r="CG15" s="443"/>
      <c r="CH15" s="443"/>
      <c r="CI15" s="443"/>
      <c r="CJ15" s="443"/>
      <c r="CK15" s="443"/>
      <c r="CL15" s="443"/>
      <c r="CM15" s="443"/>
      <c r="CN15" s="443"/>
      <c r="CO15" s="443"/>
      <c r="CP15" s="443"/>
      <c r="CQ15" s="443"/>
      <c r="CR15" s="443"/>
      <c r="CS15" s="444"/>
      <c r="CT15" s="31"/>
      <c r="CU15" s="34"/>
      <c r="CV15" s="34"/>
      <c r="CW15" s="34"/>
      <c r="CX15" s="34"/>
      <c r="CY15" s="34"/>
      <c r="CZ15" s="34"/>
      <c r="DA15" s="37"/>
      <c r="DB15" s="31"/>
      <c r="DC15" s="34"/>
      <c r="DD15" s="34"/>
      <c r="DE15" s="34"/>
      <c r="DF15" s="34"/>
      <c r="DG15" s="34"/>
      <c r="DH15" s="34"/>
      <c r="DI15" s="37"/>
    </row>
    <row r="16" spans="1:119" ht="18.75" customHeight="1" x14ac:dyDescent="0.15">
      <c r="A16" s="2"/>
      <c r="B16" s="468"/>
      <c r="C16" s="469"/>
      <c r="D16" s="469"/>
      <c r="E16" s="469"/>
      <c r="F16" s="469"/>
      <c r="G16" s="469"/>
      <c r="H16" s="469"/>
      <c r="I16" s="469"/>
      <c r="J16" s="469"/>
      <c r="K16" s="470"/>
      <c r="L16" s="445" t="s">
        <v>469</v>
      </c>
      <c r="M16" s="446"/>
      <c r="N16" s="446"/>
      <c r="O16" s="446"/>
      <c r="P16" s="446"/>
      <c r="Q16" s="447"/>
      <c r="R16" s="437" t="s">
        <v>502</v>
      </c>
      <c r="S16" s="438"/>
      <c r="T16" s="438"/>
      <c r="U16" s="438"/>
      <c r="V16" s="439"/>
      <c r="W16" s="458"/>
      <c r="X16" s="390"/>
      <c r="Y16" s="390"/>
      <c r="Z16" s="390"/>
      <c r="AA16" s="390"/>
      <c r="AB16" s="391"/>
      <c r="AC16" s="448">
        <v>38.299999999999997</v>
      </c>
      <c r="AD16" s="449"/>
      <c r="AE16" s="449"/>
      <c r="AF16" s="449"/>
      <c r="AG16" s="450"/>
      <c r="AH16" s="448">
        <v>38.9</v>
      </c>
      <c r="AI16" s="449"/>
      <c r="AJ16" s="449"/>
      <c r="AK16" s="449"/>
      <c r="AL16" s="451"/>
      <c r="AM16" s="421"/>
      <c r="AN16" s="342"/>
      <c r="AO16" s="342"/>
      <c r="AP16" s="342"/>
      <c r="AQ16" s="342"/>
      <c r="AR16" s="342"/>
      <c r="AS16" s="342"/>
      <c r="AT16" s="343"/>
      <c r="AU16" s="422"/>
      <c r="AV16" s="423"/>
      <c r="AW16" s="423"/>
      <c r="AX16" s="423"/>
      <c r="AY16" s="348" t="s">
        <v>157</v>
      </c>
      <c r="AZ16" s="349"/>
      <c r="BA16" s="349"/>
      <c r="BB16" s="349"/>
      <c r="BC16" s="349"/>
      <c r="BD16" s="349"/>
      <c r="BE16" s="349"/>
      <c r="BF16" s="349"/>
      <c r="BG16" s="349"/>
      <c r="BH16" s="349"/>
      <c r="BI16" s="349"/>
      <c r="BJ16" s="349"/>
      <c r="BK16" s="349"/>
      <c r="BL16" s="349"/>
      <c r="BM16" s="350"/>
      <c r="BN16" s="351">
        <v>15668590</v>
      </c>
      <c r="BO16" s="352"/>
      <c r="BP16" s="352"/>
      <c r="BQ16" s="352"/>
      <c r="BR16" s="352"/>
      <c r="BS16" s="352"/>
      <c r="BT16" s="352"/>
      <c r="BU16" s="353"/>
      <c r="BV16" s="351">
        <v>15180692</v>
      </c>
      <c r="BW16" s="352"/>
      <c r="BX16" s="352"/>
      <c r="BY16" s="352"/>
      <c r="BZ16" s="352"/>
      <c r="CA16" s="352"/>
      <c r="CB16" s="352"/>
      <c r="CC16" s="353"/>
      <c r="CD16" s="24"/>
      <c r="CE16" s="336"/>
      <c r="CF16" s="336"/>
      <c r="CG16" s="336"/>
      <c r="CH16" s="336"/>
      <c r="CI16" s="336"/>
      <c r="CJ16" s="336"/>
      <c r="CK16" s="336"/>
      <c r="CL16" s="336"/>
      <c r="CM16" s="336"/>
      <c r="CN16" s="336"/>
      <c r="CO16" s="336"/>
      <c r="CP16" s="336"/>
      <c r="CQ16" s="336"/>
      <c r="CR16" s="336"/>
      <c r="CS16" s="337"/>
      <c r="CT16" s="338"/>
      <c r="CU16" s="339"/>
      <c r="CV16" s="339"/>
      <c r="CW16" s="339"/>
      <c r="CX16" s="339"/>
      <c r="CY16" s="339"/>
      <c r="CZ16" s="339"/>
      <c r="DA16" s="340"/>
      <c r="DB16" s="338"/>
      <c r="DC16" s="339"/>
      <c r="DD16" s="339"/>
      <c r="DE16" s="339"/>
      <c r="DF16" s="339"/>
      <c r="DG16" s="339"/>
      <c r="DH16" s="339"/>
      <c r="DI16" s="340"/>
    </row>
    <row r="17" spans="1:113" ht="18.75" customHeight="1" x14ac:dyDescent="0.15">
      <c r="A17" s="2"/>
      <c r="B17" s="471"/>
      <c r="C17" s="472"/>
      <c r="D17" s="472"/>
      <c r="E17" s="472"/>
      <c r="F17" s="472"/>
      <c r="G17" s="472"/>
      <c r="H17" s="472"/>
      <c r="I17" s="472"/>
      <c r="J17" s="472"/>
      <c r="K17" s="473"/>
      <c r="L17" s="17"/>
      <c r="M17" s="434" t="s">
        <v>377</v>
      </c>
      <c r="N17" s="435"/>
      <c r="O17" s="435"/>
      <c r="P17" s="435"/>
      <c r="Q17" s="436"/>
      <c r="R17" s="437" t="s">
        <v>80</v>
      </c>
      <c r="S17" s="438"/>
      <c r="T17" s="438"/>
      <c r="U17" s="438"/>
      <c r="V17" s="439"/>
      <c r="W17" s="440" t="s">
        <v>194</v>
      </c>
      <c r="X17" s="387"/>
      <c r="Y17" s="387"/>
      <c r="Z17" s="387"/>
      <c r="AA17" s="387"/>
      <c r="AB17" s="388"/>
      <c r="AC17" s="344">
        <v>24784</v>
      </c>
      <c r="AD17" s="345"/>
      <c r="AE17" s="345"/>
      <c r="AF17" s="345"/>
      <c r="AG17" s="346"/>
      <c r="AH17" s="344">
        <v>23516</v>
      </c>
      <c r="AI17" s="345"/>
      <c r="AJ17" s="345"/>
      <c r="AK17" s="345"/>
      <c r="AL17" s="347"/>
      <c r="AM17" s="421"/>
      <c r="AN17" s="342"/>
      <c r="AO17" s="342"/>
      <c r="AP17" s="342"/>
      <c r="AQ17" s="342"/>
      <c r="AR17" s="342"/>
      <c r="AS17" s="342"/>
      <c r="AT17" s="343"/>
      <c r="AU17" s="422"/>
      <c r="AV17" s="423"/>
      <c r="AW17" s="423"/>
      <c r="AX17" s="423"/>
      <c r="AY17" s="348" t="s">
        <v>372</v>
      </c>
      <c r="AZ17" s="349"/>
      <c r="BA17" s="349"/>
      <c r="BB17" s="349"/>
      <c r="BC17" s="349"/>
      <c r="BD17" s="349"/>
      <c r="BE17" s="349"/>
      <c r="BF17" s="349"/>
      <c r="BG17" s="349"/>
      <c r="BH17" s="349"/>
      <c r="BI17" s="349"/>
      <c r="BJ17" s="349"/>
      <c r="BK17" s="349"/>
      <c r="BL17" s="349"/>
      <c r="BM17" s="350"/>
      <c r="BN17" s="351">
        <v>26453058</v>
      </c>
      <c r="BO17" s="352"/>
      <c r="BP17" s="352"/>
      <c r="BQ17" s="352"/>
      <c r="BR17" s="352"/>
      <c r="BS17" s="352"/>
      <c r="BT17" s="352"/>
      <c r="BU17" s="353"/>
      <c r="BV17" s="351">
        <v>26533867</v>
      </c>
      <c r="BW17" s="352"/>
      <c r="BX17" s="352"/>
      <c r="BY17" s="352"/>
      <c r="BZ17" s="352"/>
      <c r="CA17" s="352"/>
      <c r="CB17" s="352"/>
      <c r="CC17" s="353"/>
      <c r="CD17" s="24"/>
      <c r="CE17" s="336"/>
      <c r="CF17" s="336"/>
      <c r="CG17" s="336"/>
      <c r="CH17" s="336"/>
      <c r="CI17" s="336"/>
      <c r="CJ17" s="336"/>
      <c r="CK17" s="336"/>
      <c r="CL17" s="336"/>
      <c r="CM17" s="336"/>
      <c r="CN17" s="336"/>
      <c r="CO17" s="336"/>
      <c r="CP17" s="336"/>
      <c r="CQ17" s="336"/>
      <c r="CR17" s="336"/>
      <c r="CS17" s="337"/>
      <c r="CT17" s="338"/>
      <c r="CU17" s="339"/>
      <c r="CV17" s="339"/>
      <c r="CW17" s="339"/>
      <c r="CX17" s="339"/>
      <c r="CY17" s="339"/>
      <c r="CZ17" s="339"/>
      <c r="DA17" s="340"/>
      <c r="DB17" s="338"/>
      <c r="DC17" s="339"/>
      <c r="DD17" s="339"/>
      <c r="DE17" s="339"/>
      <c r="DF17" s="339"/>
      <c r="DG17" s="339"/>
      <c r="DH17" s="339"/>
      <c r="DI17" s="340"/>
    </row>
    <row r="18" spans="1:113" ht="18.75" customHeight="1" x14ac:dyDescent="0.15">
      <c r="A18" s="2"/>
      <c r="B18" s="411" t="s">
        <v>268</v>
      </c>
      <c r="C18" s="412"/>
      <c r="D18" s="412"/>
      <c r="E18" s="413"/>
      <c r="F18" s="413"/>
      <c r="G18" s="413"/>
      <c r="H18" s="413"/>
      <c r="I18" s="413"/>
      <c r="J18" s="413"/>
      <c r="K18" s="413"/>
      <c r="L18" s="430">
        <v>146.97999999999999</v>
      </c>
      <c r="M18" s="430"/>
      <c r="N18" s="430"/>
      <c r="O18" s="430"/>
      <c r="P18" s="430"/>
      <c r="Q18" s="430"/>
      <c r="R18" s="431"/>
      <c r="S18" s="431"/>
      <c r="T18" s="431"/>
      <c r="U18" s="431"/>
      <c r="V18" s="432"/>
      <c r="W18" s="419"/>
      <c r="X18" s="420"/>
      <c r="Y18" s="420"/>
      <c r="Z18" s="420"/>
      <c r="AA18" s="420"/>
      <c r="AB18" s="441"/>
      <c r="AC18" s="327">
        <v>55.9</v>
      </c>
      <c r="AD18" s="328"/>
      <c r="AE18" s="328"/>
      <c r="AF18" s="328"/>
      <c r="AG18" s="433"/>
      <c r="AH18" s="327">
        <v>55.2</v>
      </c>
      <c r="AI18" s="328"/>
      <c r="AJ18" s="328"/>
      <c r="AK18" s="328"/>
      <c r="AL18" s="329"/>
      <c r="AM18" s="421"/>
      <c r="AN18" s="342"/>
      <c r="AO18" s="342"/>
      <c r="AP18" s="342"/>
      <c r="AQ18" s="342"/>
      <c r="AR18" s="342"/>
      <c r="AS18" s="342"/>
      <c r="AT18" s="343"/>
      <c r="AU18" s="422"/>
      <c r="AV18" s="423"/>
      <c r="AW18" s="423"/>
      <c r="AX18" s="423"/>
      <c r="AY18" s="348" t="s">
        <v>260</v>
      </c>
      <c r="AZ18" s="349"/>
      <c r="BA18" s="349"/>
      <c r="BB18" s="349"/>
      <c r="BC18" s="349"/>
      <c r="BD18" s="349"/>
      <c r="BE18" s="349"/>
      <c r="BF18" s="349"/>
      <c r="BG18" s="349"/>
      <c r="BH18" s="349"/>
      <c r="BI18" s="349"/>
      <c r="BJ18" s="349"/>
      <c r="BK18" s="349"/>
      <c r="BL18" s="349"/>
      <c r="BM18" s="350"/>
      <c r="BN18" s="351">
        <v>21177337</v>
      </c>
      <c r="BO18" s="352"/>
      <c r="BP18" s="352"/>
      <c r="BQ18" s="352"/>
      <c r="BR18" s="352"/>
      <c r="BS18" s="352"/>
      <c r="BT18" s="352"/>
      <c r="BU18" s="353"/>
      <c r="BV18" s="351">
        <v>20524017</v>
      </c>
      <c r="BW18" s="352"/>
      <c r="BX18" s="352"/>
      <c r="BY18" s="352"/>
      <c r="BZ18" s="352"/>
      <c r="CA18" s="352"/>
      <c r="CB18" s="352"/>
      <c r="CC18" s="353"/>
      <c r="CD18" s="24"/>
      <c r="CE18" s="336"/>
      <c r="CF18" s="336"/>
      <c r="CG18" s="336"/>
      <c r="CH18" s="336"/>
      <c r="CI18" s="336"/>
      <c r="CJ18" s="336"/>
      <c r="CK18" s="336"/>
      <c r="CL18" s="336"/>
      <c r="CM18" s="336"/>
      <c r="CN18" s="336"/>
      <c r="CO18" s="336"/>
      <c r="CP18" s="336"/>
      <c r="CQ18" s="336"/>
      <c r="CR18" s="336"/>
      <c r="CS18" s="337"/>
      <c r="CT18" s="338"/>
      <c r="CU18" s="339"/>
      <c r="CV18" s="339"/>
      <c r="CW18" s="339"/>
      <c r="CX18" s="339"/>
      <c r="CY18" s="339"/>
      <c r="CZ18" s="339"/>
      <c r="DA18" s="340"/>
      <c r="DB18" s="338"/>
      <c r="DC18" s="339"/>
      <c r="DD18" s="339"/>
      <c r="DE18" s="339"/>
      <c r="DF18" s="339"/>
      <c r="DG18" s="339"/>
      <c r="DH18" s="339"/>
      <c r="DI18" s="340"/>
    </row>
    <row r="19" spans="1:113" ht="18.75" customHeight="1" x14ac:dyDescent="0.15">
      <c r="A19" s="2"/>
      <c r="B19" s="411" t="s">
        <v>41</v>
      </c>
      <c r="C19" s="412"/>
      <c r="D19" s="412"/>
      <c r="E19" s="413"/>
      <c r="F19" s="413"/>
      <c r="G19" s="413"/>
      <c r="H19" s="413"/>
      <c r="I19" s="413"/>
      <c r="J19" s="413"/>
      <c r="K19" s="413"/>
      <c r="L19" s="414">
        <v>643</v>
      </c>
      <c r="M19" s="414"/>
      <c r="N19" s="414"/>
      <c r="O19" s="414"/>
      <c r="P19" s="414"/>
      <c r="Q19" s="414"/>
      <c r="R19" s="415"/>
      <c r="S19" s="415"/>
      <c r="T19" s="415"/>
      <c r="U19" s="415"/>
      <c r="V19" s="416"/>
      <c r="W19" s="417"/>
      <c r="X19" s="418"/>
      <c r="Y19" s="418"/>
      <c r="Z19" s="418"/>
      <c r="AA19" s="418"/>
      <c r="AB19" s="418"/>
      <c r="AC19" s="334"/>
      <c r="AD19" s="334"/>
      <c r="AE19" s="334"/>
      <c r="AF19" s="334"/>
      <c r="AG19" s="334"/>
      <c r="AH19" s="334"/>
      <c r="AI19" s="334"/>
      <c r="AJ19" s="334"/>
      <c r="AK19" s="334"/>
      <c r="AL19" s="335"/>
      <c r="AM19" s="421"/>
      <c r="AN19" s="342"/>
      <c r="AO19" s="342"/>
      <c r="AP19" s="342"/>
      <c r="AQ19" s="342"/>
      <c r="AR19" s="342"/>
      <c r="AS19" s="342"/>
      <c r="AT19" s="343"/>
      <c r="AU19" s="422"/>
      <c r="AV19" s="423"/>
      <c r="AW19" s="423"/>
      <c r="AX19" s="423"/>
      <c r="AY19" s="348" t="s">
        <v>233</v>
      </c>
      <c r="AZ19" s="349"/>
      <c r="BA19" s="349"/>
      <c r="BB19" s="349"/>
      <c r="BC19" s="349"/>
      <c r="BD19" s="349"/>
      <c r="BE19" s="349"/>
      <c r="BF19" s="349"/>
      <c r="BG19" s="349"/>
      <c r="BH19" s="349"/>
      <c r="BI19" s="349"/>
      <c r="BJ19" s="349"/>
      <c r="BK19" s="349"/>
      <c r="BL19" s="349"/>
      <c r="BM19" s="350"/>
      <c r="BN19" s="351">
        <v>34427254</v>
      </c>
      <c r="BO19" s="352"/>
      <c r="BP19" s="352"/>
      <c r="BQ19" s="352"/>
      <c r="BR19" s="352"/>
      <c r="BS19" s="352"/>
      <c r="BT19" s="352"/>
      <c r="BU19" s="353"/>
      <c r="BV19" s="351">
        <v>34317685</v>
      </c>
      <c r="BW19" s="352"/>
      <c r="BX19" s="352"/>
      <c r="BY19" s="352"/>
      <c r="BZ19" s="352"/>
      <c r="CA19" s="352"/>
      <c r="CB19" s="352"/>
      <c r="CC19" s="353"/>
      <c r="CD19" s="24"/>
      <c r="CE19" s="336"/>
      <c r="CF19" s="336"/>
      <c r="CG19" s="336"/>
      <c r="CH19" s="336"/>
      <c r="CI19" s="336"/>
      <c r="CJ19" s="336"/>
      <c r="CK19" s="336"/>
      <c r="CL19" s="336"/>
      <c r="CM19" s="336"/>
      <c r="CN19" s="336"/>
      <c r="CO19" s="336"/>
      <c r="CP19" s="336"/>
      <c r="CQ19" s="336"/>
      <c r="CR19" s="336"/>
      <c r="CS19" s="337"/>
      <c r="CT19" s="338"/>
      <c r="CU19" s="339"/>
      <c r="CV19" s="339"/>
      <c r="CW19" s="339"/>
      <c r="CX19" s="339"/>
      <c r="CY19" s="339"/>
      <c r="CZ19" s="339"/>
      <c r="DA19" s="340"/>
      <c r="DB19" s="338"/>
      <c r="DC19" s="339"/>
      <c r="DD19" s="339"/>
      <c r="DE19" s="339"/>
      <c r="DF19" s="339"/>
      <c r="DG19" s="339"/>
      <c r="DH19" s="339"/>
      <c r="DI19" s="340"/>
    </row>
    <row r="20" spans="1:113" ht="18.75" customHeight="1" x14ac:dyDescent="0.15">
      <c r="A20" s="2"/>
      <c r="B20" s="411" t="s">
        <v>56</v>
      </c>
      <c r="C20" s="412"/>
      <c r="D20" s="412"/>
      <c r="E20" s="413"/>
      <c r="F20" s="413"/>
      <c r="G20" s="413"/>
      <c r="H20" s="413"/>
      <c r="I20" s="413"/>
      <c r="J20" s="413"/>
      <c r="K20" s="413"/>
      <c r="L20" s="414">
        <v>37221</v>
      </c>
      <c r="M20" s="414"/>
      <c r="N20" s="414"/>
      <c r="O20" s="414"/>
      <c r="P20" s="414"/>
      <c r="Q20" s="414"/>
      <c r="R20" s="415"/>
      <c r="S20" s="415"/>
      <c r="T20" s="415"/>
      <c r="U20" s="415"/>
      <c r="V20" s="416"/>
      <c r="W20" s="419"/>
      <c r="X20" s="420"/>
      <c r="Y20" s="420"/>
      <c r="Z20" s="420"/>
      <c r="AA20" s="420"/>
      <c r="AB20" s="420"/>
      <c r="AC20" s="424"/>
      <c r="AD20" s="424"/>
      <c r="AE20" s="424"/>
      <c r="AF20" s="424"/>
      <c r="AG20" s="424"/>
      <c r="AH20" s="424"/>
      <c r="AI20" s="424"/>
      <c r="AJ20" s="424"/>
      <c r="AK20" s="424"/>
      <c r="AL20" s="425"/>
      <c r="AM20" s="426"/>
      <c r="AN20" s="319"/>
      <c r="AO20" s="319"/>
      <c r="AP20" s="319"/>
      <c r="AQ20" s="319"/>
      <c r="AR20" s="319"/>
      <c r="AS20" s="319"/>
      <c r="AT20" s="320"/>
      <c r="AU20" s="427"/>
      <c r="AV20" s="428"/>
      <c r="AW20" s="428"/>
      <c r="AX20" s="429"/>
      <c r="AY20" s="348"/>
      <c r="AZ20" s="349"/>
      <c r="BA20" s="349"/>
      <c r="BB20" s="349"/>
      <c r="BC20" s="349"/>
      <c r="BD20" s="349"/>
      <c r="BE20" s="349"/>
      <c r="BF20" s="349"/>
      <c r="BG20" s="349"/>
      <c r="BH20" s="349"/>
      <c r="BI20" s="349"/>
      <c r="BJ20" s="349"/>
      <c r="BK20" s="349"/>
      <c r="BL20" s="349"/>
      <c r="BM20" s="350"/>
      <c r="BN20" s="351"/>
      <c r="BO20" s="352"/>
      <c r="BP20" s="352"/>
      <c r="BQ20" s="352"/>
      <c r="BR20" s="352"/>
      <c r="BS20" s="352"/>
      <c r="BT20" s="352"/>
      <c r="BU20" s="353"/>
      <c r="BV20" s="351"/>
      <c r="BW20" s="352"/>
      <c r="BX20" s="352"/>
      <c r="BY20" s="352"/>
      <c r="BZ20" s="352"/>
      <c r="CA20" s="352"/>
      <c r="CB20" s="352"/>
      <c r="CC20" s="353"/>
      <c r="CD20" s="24"/>
      <c r="CE20" s="336"/>
      <c r="CF20" s="336"/>
      <c r="CG20" s="336"/>
      <c r="CH20" s="336"/>
      <c r="CI20" s="336"/>
      <c r="CJ20" s="336"/>
      <c r="CK20" s="336"/>
      <c r="CL20" s="336"/>
      <c r="CM20" s="336"/>
      <c r="CN20" s="336"/>
      <c r="CO20" s="336"/>
      <c r="CP20" s="336"/>
      <c r="CQ20" s="336"/>
      <c r="CR20" s="336"/>
      <c r="CS20" s="337"/>
      <c r="CT20" s="338"/>
      <c r="CU20" s="339"/>
      <c r="CV20" s="339"/>
      <c r="CW20" s="339"/>
      <c r="CX20" s="339"/>
      <c r="CY20" s="339"/>
      <c r="CZ20" s="339"/>
      <c r="DA20" s="340"/>
      <c r="DB20" s="338"/>
      <c r="DC20" s="339"/>
      <c r="DD20" s="339"/>
      <c r="DE20" s="339"/>
      <c r="DF20" s="339"/>
      <c r="DG20" s="339"/>
      <c r="DH20" s="339"/>
      <c r="DI20" s="340"/>
    </row>
    <row r="21" spans="1:113" ht="18.75" customHeight="1" x14ac:dyDescent="0.15">
      <c r="A21" s="2"/>
      <c r="B21" s="374" t="s">
        <v>433</v>
      </c>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6"/>
      <c r="AY21" s="348"/>
      <c r="AZ21" s="349"/>
      <c r="BA21" s="349"/>
      <c r="BB21" s="349"/>
      <c r="BC21" s="349"/>
      <c r="BD21" s="349"/>
      <c r="BE21" s="349"/>
      <c r="BF21" s="349"/>
      <c r="BG21" s="349"/>
      <c r="BH21" s="349"/>
      <c r="BI21" s="349"/>
      <c r="BJ21" s="349"/>
      <c r="BK21" s="349"/>
      <c r="BL21" s="349"/>
      <c r="BM21" s="350"/>
      <c r="BN21" s="351"/>
      <c r="BO21" s="352"/>
      <c r="BP21" s="352"/>
      <c r="BQ21" s="352"/>
      <c r="BR21" s="352"/>
      <c r="BS21" s="352"/>
      <c r="BT21" s="352"/>
      <c r="BU21" s="353"/>
      <c r="BV21" s="351"/>
      <c r="BW21" s="352"/>
      <c r="BX21" s="352"/>
      <c r="BY21" s="352"/>
      <c r="BZ21" s="352"/>
      <c r="CA21" s="352"/>
      <c r="CB21" s="352"/>
      <c r="CC21" s="353"/>
      <c r="CD21" s="24"/>
      <c r="CE21" s="336"/>
      <c r="CF21" s="336"/>
      <c r="CG21" s="336"/>
      <c r="CH21" s="336"/>
      <c r="CI21" s="336"/>
      <c r="CJ21" s="336"/>
      <c r="CK21" s="336"/>
      <c r="CL21" s="336"/>
      <c r="CM21" s="336"/>
      <c r="CN21" s="336"/>
      <c r="CO21" s="336"/>
      <c r="CP21" s="336"/>
      <c r="CQ21" s="336"/>
      <c r="CR21" s="336"/>
      <c r="CS21" s="337"/>
      <c r="CT21" s="338"/>
      <c r="CU21" s="339"/>
      <c r="CV21" s="339"/>
      <c r="CW21" s="339"/>
      <c r="CX21" s="339"/>
      <c r="CY21" s="339"/>
      <c r="CZ21" s="339"/>
      <c r="DA21" s="340"/>
      <c r="DB21" s="338"/>
      <c r="DC21" s="339"/>
      <c r="DD21" s="339"/>
      <c r="DE21" s="339"/>
      <c r="DF21" s="339"/>
      <c r="DG21" s="339"/>
      <c r="DH21" s="339"/>
      <c r="DI21" s="340"/>
    </row>
    <row r="22" spans="1:113" ht="18.75" customHeight="1" x14ac:dyDescent="0.15">
      <c r="A22" s="2"/>
      <c r="B22" s="377" t="s">
        <v>155</v>
      </c>
      <c r="C22" s="378"/>
      <c r="D22" s="379"/>
      <c r="E22" s="386" t="s">
        <v>417</v>
      </c>
      <c r="F22" s="387"/>
      <c r="G22" s="387"/>
      <c r="H22" s="387"/>
      <c r="I22" s="387"/>
      <c r="J22" s="387"/>
      <c r="K22" s="388"/>
      <c r="L22" s="386" t="s">
        <v>414</v>
      </c>
      <c r="M22" s="387"/>
      <c r="N22" s="387"/>
      <c r="O22" s="387"/>
      <c r="P22" s="388"/>
      <c r="Q22" s="392" t="s">
        <v>165</v>
      </c>
      <c r="R22" s="393"/>
      <c r="S22" s="393"/>
      <c r="T22" s="393"/>
      <c r="U22" s="393"/>
      <c r="V22" s="394"/>
      <c r="W22" s="398" t="s">
        <v>343</v>
      </c>
      <c r="X22" s="378"/>
      <c r="Y22" s="379"/>
      <c r="Z22" s="386" t="s">
        <v>417</v>
      </c>
      <c r="AA22" s="387"/>
      <c r="AB22" s="387"/>
      <c r="AC22" s="387"/>
      <c r="AD22" s="387"/>
      <c r="AE22" s="387"/>
      <c r="AF22" s="387"/>
      <c r="AG22" s="388"/>
      <c r="AH22" s="403" t="s">
        <v>74</v>
      </c>
      <c r="AI22" s="387"/>
      <c r="AJ22" s="387"/>
      <c r="AK22" s="387"/>
      <c r="AL22" s="388"/>
      <c r="AM22" s="403" t="s">
        <v>349</v>
      </c>
      <c r="AN22" s="404"/>
      <c r="AO22" s="404"/>
      <c r="AP22" s="404"/>
      <c r="AQ22" s="404"/>
      <c r="AR22" s="405"/>
      <c r="AS22" s="392" t="s">
        <v>165</v>
      </c>
      <c r="AT22" s="393"/>
      <c r="AU22" s="393"/>
      <c r="AV22" s="393"/>
      <c r="AW22" s="393"/>
      <c r="AX22" s="409"/>
      <c r="AY22" s="330"/>
      <c r="AZ22" s="331"/>
      <c r="BA22" s="331"/>
      <c r="BB22" s="331"/>
      <c r="BC22" s="331"/>
      <c r="BD22" s="331"/>
      <c r="BE22" s="331"/>
      <c r="BF22" s="331"/>
      <c r="BG22" s="331"/>
      <c r="BH22" s="331"/>
      <c r="BI22" s="331"/>
      <c r="BJ22" s="331"/>
      <c r="BK22" s="331"/>
      <c r="BL22" s="331"/>
      <c r="BM22" s="332"/>
      <c r="BN22" s="315"/>
      <c r="BO22" s="316"/>
      <c r="BP22" s="316"/>
      <c r="BQ22" s="316"/>
      <c r="BR22" s="316"/>
      <c r="BS22" s="316"/>
      <c r="BT22" s="316"/>
      <c r="BU22" s="317"/>
      <c r="BV22" s="315"/>
      <c r="BW22" s="316"/>
      <c r="BX22" s="316"/>
      <c r="BY22" s="316"/>
      <c r="BZ22" s="316"/>
      <c r="CA22" s="316"/>
      <c r="CB22" s="316"/>
      <c r="CC22" s="317"/>
      <c r="CD22" s="24"/>
      <c r="CE22" s="336"/>
      <c r="CF22" s="336"/>
      <c r="CG22" s="336"/>
      <c r="CH22" s="336"/>
      <c r="CI22" s="336"/>
      <c r="CJ22" s="336"/>
      <c r="CK22" s="336"/>
      <c r="CL22" s="336"/>
      <c r="CM22" s="336"/>
      <c r="CN22" s="336"/>
      <c r="CO22" s="336"/>
      <c r="CP22" s="336"/>
      <c r="CQ22" s="336"/>
      <c r="CR22" s="336"/>
      <c r="CS22" s="337"/>
      <c r="CT22" s="338"/>
      <c r="CU22" s="339"/>
      <c r="CV22" s="339"/>
      <c r="CW22" s="339"/>
      <c r="CX22" s="339"/>
      <c r="CY22" s="339"/>
      <c r="CZ22" s="339"/>
      <c r="DA22" s="340"/>
      <c r="DB22" s="338"/>
      <c r="DC22" s="339"/>
      <c r="DD22" s="339"/>
      <c r="DE22" s="339"/>
      <c r="DF22" s="339"/>
      <c r="DG22" s="339"/>
      <c r="DH22" s="339"/>
      <c r="DI22" s="340"/>
    </row>
    <row r="23" spans="1:113" ht="18.75" customHeight="1" x14ac:dyDescent="0.15">
      <c r="A23" s="2"/>
      <c r="B23" s="380"/>
      <c r="C23" s="381"/>
      <c r="D23" s="382"/>
      <c r="E23" s="389"/>
      <c r="F23" s="390"/>
      <c r="G23" s="390"/>
      <c r="H23" s="390"/>
      <c r="I23" s="390"/>
      <c r="J23" s="390"/>
      <c r="K23" s="391"/>
      <c r="L23" s="389"/>
      <c r="M23" s="390"/>
      <c r="N23" s="390"/>
      <c r="O23" s="390"/>
      <c r="P23" s="391"/>
      <c r="Q23" s="395"/>
      <c r="R23" s="396"/>
      <c r="S23" s="396"/>
      <c r="T23" s="396"/>
      <c r="U23" s="396"/>
      <c r="V23" s="397"/>
      <c r="W23" s="399"/>
      <c r="X23" s="381"/>
      <c r="Y23" s="382"/>
      <c r="Z23" s="389"/>
      <c r="AA23" s="390"/>
      <c r="AB23" s="390"/>
      <c r="AC23" s="390"/>
      <c r="AD23" s="390"/>
      <c r="AE23" s="390"/>
      <c r="AF23" s="390"/>
      <c r="AG23" s="391"/>
      <c r="AH23" s="389"/>
      <c r="AI23" s="390"/>
      <c r="AJ23" s="390"/>
      <c r="AK23" s="390"/>
      <c r="AL23" s="391"/>
      <c r="AM23" s="406"/>
      <c r="AN23" s="407"/>
      <c r="AO23" s="407"/>
      <c r="AP23" s="407"/>
      <c r="AQ23" s="407"/>
      <c r="AR23" s="408"/>
      <c r="AS23" s="395"/>
      <c r="AT23" s="396"/>
      <c r="AU23" s="396"/>
      <c r="AV23" s="396"/>
      <c r="AW23" s="396"/>
      <c r="AX23" s="410"/>
      <c r="AY23" s="363" t="s">
        <v>360</v>
      </c>
      <c r="AZ23" s="364"/>
      <c r="BA23" s="364"/>
      <c r="BB23" s="364"/>
      <c r="BC23" s="364"/>
      <c r="BD23" s="364"/>
      <c r="BE23" s="364"/>
      <c r="BF23" s="364"/>
      <c r="BG23" s="364"/>
      <c r="BH23" s="364"/>
      <c r="BI23" s="364"/>
      <c r="BJ23" s="364"/>
      <c r="BK23" s="364"/>
      <c r="BL23" s="364"/>
      <c r="BM23" s="365"/>
      <c r="BN23" s="351">
        <v>16792130</v>
      </c>
      <c r="BO23" s="352"/>
      <c r="BP23" s="352"/>
      <c r="BQ23" s="352"/>
      <c r="BR23" s="352"/>
      <c r="BS23" s="352"/>
      <c r="BT23" s="352"/>
      <c r="BU23" s="353"/>
      <c r="BV23" s="351">
        <v>18100067</v>
      </c>
      <c r="BW23" s="352"/>
      <c r="BX23" s="352"/>
      <c r="BY23" s="352"/>
      <c r="BZ23" s="352"/>
      <c r="CA23" s="352"/>
      <c r="CB23" s="352"/>
      <c r="CC23" s="353"/>
      <c r="CD23" s="24"/>
      <c r="CE23" s="336"/>
      <c r="CF23" s="336"/>
      <c r="CG23" s="336"/>
      <c r="CH23" s="336"/>
      <c r="CI23" s="336"/>
      <c r="CJ23" s="336"/>
      <c r="CK23" s="336"/>
      <c r="CL23" s="336"/>
      <c r="CM23" s="336"/>
      <c r="CN23" s="336"/>
      <c r="CO23" s="336"/>
      <c r="CP23" s="336"/>
      <c r="CQ23" s="336"/>
      <c r="CR23" s="336"/>
      <c r="CS23" s="337"/>
      <c r="CT23" s="338"/>
      <c r="CU23" s="339"/>
      <c r="CV23" s="339"/>
      <c r="CW23" s="339"/>
      <c r="CX23" s="339"/>
      <c r="CY23" s="339"/>
      <c r="CZ23" s="339"/>
      <c r="DA23" s="340"/>
      <c r="DB23" s="338"/>
      <c r="DC23" s="339"/>
      <c r="DD23" s="339"/>
      <c r="DE23" s="339"/>
      <c r="DF23" s="339"/>
      <c r="DG23" s="339"/>
      <c r="DH23" s="339"/>
      <c r="DI23" s="340"/>
    </row>
    <row r="24" spans="1:113" ht="18.75" customHeight="1" x14ac:dyDescent="0.15">
      <c r="A24" s="2"/>
      <c r="B24" s="380"/>
      <c r="C24" s="381"/>
      <c r="D24" s="382"/>
      <c r="E24" s="341" t="s">
        <v>329</v>
      </c>
      <c r="F24" s="342"/>
      <c r="G24" s="342"/>
      <c r="H24" s="342"/>
      <c r="I24" s="342"/>
      <c r="J24" s="342"/>
      <c r="K24" s="343"/>
      <c r="L24" s="344">
        <v>1</v>
      </c>
      <c r="M24" s="345"/>
      <c r="N24" s="345"/>
      <c r="O24" s="345"/>
      <c r="P24" s="346"/>
      <c r="Q24" s="344">
        <v>8800</v>
      </c>
      <c r="R24" s="345"/>
      <c r="S24" s="345"/>
      <c r="T24" s="345"/>
      <c r="U24" s="345"/>
      <c r="V24" s="346"/>
      <c r="W24" s="399"/>
      <c r="X24" s="381"/>
      <c r="Y24" s="382"/>
      <c r="Z24" s="341" t="s">
        <v>321</v>
      </c>
      <c r="AA24" s="342"/>
      <c r="AB24" s="342"/>
      <c r="AC24" s="342"/>
      <c r="AD24" s="342"/>
      <c r="AE24" s="342"/>
      <c r="AF24" s="342"/>
      <c r="AG24" s="343"/>
      <c r="AH24" s="344">
        <v>494</v>
      </c>
      <c r="AI24" s="345"/>
      <c r="AJ24" s="345"/>
      <c r="AK24" s="345"/>
      <c r="AL24" s="346"/>
      <c r="AM24" s="344">
        <v>1480024</v>
      </c>
      <c r="AN24" s="345"/>
      <c r="AO24" s="345"/>
      <c r="AP24" s="345"/>
      <c r="AQ24" s="345"/>
      <c r="AR24" s="346"/>
      <c r="AS24" s="344">
        <v>2996</v>
      </c>
      <c r="AT24" s="345"/>
      <c r="AU24" s="345"/>
      <c r="AV24" s="345"/>
      <c r="AW24" s="345"/>
      <c r="AX24" s="347"/>
      <c r="AY24" s="330" t="s">
        <v>480</v>
      </c>
      <c r="AZ24" s="331"/>
      <c r="BA24" s="331"/>
      <c r="BB24" s="331"/>
      <c r="BC24" s="331"/>
      <c r="BD24" s="331"/>
      <c r="BE24" s="331"/>
      <c r="BF24" s="331"/>
      <c r="BG24" s="331"/>
      <c r="BH24" s="331"/>
      <c r="BI24" s="331"/>
      <c r="BJ24" s="331"/>
      <c r="BK24" s="331"/>
      <c r="BL24" s="331"/>
      <c r="BM24" s="332"/>
      <c r="BN24" s="351">
        <v>12397046</v>
      </c>
      <c r="BO24" s="352"/>
      <c r="BP24" s="352"/>
      <c r="BQ24" s="352"/>
      <c r="BR24" s="352"/>
      <c r="BS24" s="352"/>
      <c r="BT24" s="352"/>
      <c r="BU24" s="353"/>
      <c r="BV24" s="351">
        <v>13555716</v>
      </c>
      <c r="BW24" s="352"/>
      <c r="BX24" s="352"/>
      <c r="BY24" s="352"/>
      <c r="BZ24" s="352"/>
      <c r="CA24" s="352"/>
      <c r="CB24" s="352"/>
      <c r="CC24" s="353"/>
      <c r="CD24" s="24"/>
      <c r="CE24" s="336"/>
      <c r="CF24" s="336"/>
      <c r="CG24" s="336"/>
      <c r="CH24" s="336"/>
      <c r="CI24" s="336"/>
      <c r="CJ24" s="336"/>
      <c r="CK24" s="336"/>
      <c r="CL24" s="336"/>
      <c r="CM24" s="336"/>
      <c r="CN24" s="336"/>
      <c r="CO24" s="336"/>
      <c r="CP24" s="336"/>
      <c r="CQ24" s="336"/>
      <c r="CR24" s="336"/>
      <c r="CS24" s="337"/>
      <c r="CT24" s="338"/>
      <c r="CU24" s="339"/>
      <c r="CV24" s="339"/>
      <c r="CW24" s="339"/>
      <c r="CX24" s="339"/>
      <c r="CY24" s="339"/>
      <c r="CZ24" s="339"/>
      <c r="DA24" s="340"/>
      <c r="DB24" s="338"/>
      <c r="DC24" s="339"/>
      <c r="DD24" s="339"/>
      <c r="DE24" s="339"/>
      <c r="DF24" s="339"/>
      <c r="DG24" s="339"/>
      <c r="DH24" s="339"/>
      <c r="DI24" s="340"/>
    </row>
    <row r="25" spans="1:113" ht="18.75" customHeight="1" x14ac:dyDescent="0.15">
      <c r="A25" s="2"/>
      <c r="B25" s="380"/>
      <c r="C25" s="381"/>
      <c r="D25" s="382"/>
      <c r="E25" s="341" t="s">
        <v>65</v>
      </c>
      <c r="F25" s="342"/>
      <c r="G25" s="342"/>
      <c r="H25" s="342"/>
      <c r="I25" s="342"/>
      <c r="J25" s="342"/>
      <c r="K25" s="343"/>
      <c r="L25" s="344">
        <v>1</v>
      </c>
      <c r="M25" s="345"/>
      <c r="N25" s="345"/>
      <c r="O25" s="345"/>
      <c r="P25" s="346"/>
      <c r="Q25" s="344">
        <v>7000</v>
      </c>
      <c r="R25" s="345"/>
      <c r="S25" s="345"/>
      <c r="T25" s="345"/>
      <c r="U25" s="345"/>
      <c r="V25" s="346"/>
      <c r="W25" s="399"/>
      <c r="X25" s="381"/>
      <c r="Y25" s="382"/>
      <c r="Z25" s="341" t="s">
        <v>11</v>
      </c>
      <c r="AA25" s="342"/>
      <c r="AB25" s="342"/>
      <c r="AC25" s="342"/>
      <c r="AD25" s="342"/>
      <c r="AE25" s="342"/>
      <c r="AF25" s="342"/>
      <c r="AG25" s="343"/>
      <c r="AH25" s="344" t="s">
        <v>188</v>
      </c>
      <c r="AI25" s="345"/>
      <c r="AJ25" s="345"/>
      <c r="AK25" s="345"/>
      <c r="AL25" s="346"/>
      <c r="AM25" s="344" t="s">
        <v>188</v>
      </c>
      <c r="AN25" s="345"/>
      <c r="AO25" s="345"/>
      <c r="AP25" s="345"/>
      <c r="AQ25" s="345"/>
      <c r="AR25" s="346"/>
      <c r="AS25" s="344" t="s">
        <v>188</v>
      </c>
      <c r="AT25" s="345"/>
      <c r="AU25" s="345"/>
      <c r="AV25" s="345"/>
      <c r="AW25" s="345"/>
      <c r="AX25" s="347"/>
      <c r="AY25" s="363" t="s">
        <v>52</v>
      </c>
      <c r="AZ25" s="364"/>
      <c r="BA25" s="364"/>
      <c r="BB25" s="364"/>
      <c r="BC25" s="364"/>
      <c r="BD25" s="364"/>
      <c r="BE25" s="364"/>
      <c r="BF25" s="364"/>
      <c r="BG25" s="364"/>
      <c r="BH25" s="364"/>
      <c r="BI25" s="364"/>
      <c r="BJ25" s="364"/>
      <c r="BK25" s="364"/>
      <c r="BL25" s="364"/>
      <c r="BM25" s="365"/>
      <c r="BN25" s="333">
        <v>24777179</v>
      </c>
      <c r="BO25" s="334"/>
      <c r="BP25" s="334"/>
      <c r="BQ25" s="334"/>
      <c r="BR25" s="334"/>
      <c r="BS25" s="334"/>
      <c r="BT25" s="334"/>
      <c r="BU25" s="335"/>
      <c r="BV25" s="333">
        <v>22449945</v>
      </c>
      <c r="BW25" s="334"/>
      <c r="BX25" s="334"/>
      <c r="BY25" s="334"/>
      <c r="BZ25" s="334"/>
      <c r="CA25" s="334"/>
      <c r="CB25" s="334"/>
      <c r="CC25" s="335"/>
      <c r="CD25" s="24"/>
      <c r="CE25" s="336"/>
      <c r="CF25" s="336"/>
      <c r="CG25" s="336"/>
      <c r="CH25" s="336"/>
      <c r="CI25" s="336"/>
      <c r="CJ25" s="336"/>
      <c r="CK25" s="336"/>
      <c r="CL25" s="336"/>
      <c r="CM25" s="336"/>
      <c r="CN25" s="336"/>
      <c r="CO25" s="336"/>
      <c r="CP25" s="336"/>
      <c r="CQ25" s="336"/>
      <c r="CR25" s="336"/>
      <c r="CS25" s="337"/>
      <c r="CT25" s="338"/>
      <c r="CU25" s="339"/>
      <c r="CV25" s="339"/>
      <c r="CW25" s="339"/>
      <c r="CX25" s="339"/>
      <c r="CY25" s="339"/>
      <c r="CZ25" s="339"/>
      <c r="DA25" s="340"/>
      <c r="DB25" s="338"/>
      <c r="DC25" s="339"/>
      <c r="DD25" s="339"/>
      <c r="DE25" s="339"/>
      <c r="DF25" s="339"/>
      <c r="DG25" s="339"/>
      <c r="DH25" s="339"/>
      <c r="DI25" s="340"/>
    </row>
    <row r="26" spans="1:113" ht="18.75" customHeight="1" x14ac:dyDescent="0.15">
      <c r="A26" s="2"/>
      <c r="B26" s="380"/>
      <c r="C26" s="381"/>
      <c r="D26" s="382"/>
      <c r="E26" s="341" t="s">
        <v>53</v>
      </c>
      <c r="F26" s="342"/>
      <c r="G26" s="342"/>
      <c r="H26" s="342"/>
      <c r="I26" s="342"/>
      <c r="J26" s="342"/>
      <c r="K26" s="343"/>
      <c r="L26" s="344">
        <v>1</v>
      </c>
      <c r="M26" s="345"/>
      <c r="N26" s="345"/>
      <c r="O26" s="345"/>
      <c r="P26" s="346"/>
      <c r="Q26" s="344">
        <v>6400</v>
      </c>
      <c r="R26" s="345"/>
      <c r="S26" s="345"/>
      <c r="T26" s="345"/>
      <c r="U26" s="345"/>
      <c r="V26" s="346"/>
      <c r="W26" s="399"/>
      <c r="X26" s="381"/>
      <c r="Y26" s="382"/>
      <c r="Z26" s="341" t="s">
        <v>81</v>
      </c>
      <c r="AA26" s="369"/>
      <c r="AB26" s="369"/>
      <c r="AC26" s="369"/>
      <c r="AD26" s="369"/>
      <c r="AE26" s="369"/>
      <c r="AF26" s="369"/>
      <c r="AG26" s="370"/>
      <c r="AH26" s="344">
        <v>17</v>
      </c>
      <c r="AI26" s="345"/>
      <c r="AJ26" s="345"/>
      <c r="AK26" s="345"/>
      <c r="AL26" s="346"/>
      <c r="AM26" s="344">
        <v>52241</v>
      </c>
      <c r="AN26" s="345"/>
      <c r="AO26" s="345"/>
      <c r="AP26" s="345"/>
      <c r="AQ26" s="345"/>
      <c r="AR26" s="346"/>
      <c r="AS26" s="344">
        <v>3073</v>
      </c>
      <c r="AT26" s="345"/>
      <c r="AU26" s="345"/>
      <c r="AV26" s="345"/>
      <c r="AW26" s="345"/>
      <c r="AX26" s="347"/>
      <c r="AY26" s="371" t="s">
        <v>208</v>
      </c>
      <c r="AZ26" s="372"/>
      <c r="BA26" s="372"/>
      <c r="BB26" s="372"/>
      <c r="BC26" s="372"/>
      <c r="BD26" s="372"/>
      <c r="BE26" s="372"/>
      <c r="BF26" s="372"/>
      <c r="BG26" s="372"/>
      <c r="BH26" s="372"/>
      <c r="BI26" s="372"/>
      <c r="BJ26" s="372"/>
      <c r="BK26" s="372"/>
      <c r="BL26" s="372"/>
      <c r="BM26" s="373"/>
      <c r="BN26" s="351" t="s">
        <v>188</v>
      </c>
      <c r="BO26" s="352"/>
      <c r="BP26" s="352"/>
      <c r="BQ26" s="352"/>
      <c r="BR26" s="352"/>
      <c r="BS26" s="352"/>
      <c r="BT26" s="352"/>
      <c r="BU26" s="353"/>
      <c r="BV26" s="351" t="s">
        <v>188</v>
      </c>
      <c r="BW26" s="352"/>
      <c r="BX26" s="352"/>
      <c r="BY26" s="352"/>
      <c r="BZ26" s="352"/>
      <c r="CA26" s="352"/>
      <c r="CB26" s="352"/>
      <c r="CC26" s="353"/>
      <c r="CD26" s="24"/>
      <c r="CE26" s="336"/>
      <c r="CF26" s="336"/>
      <c r="CG26" s="336"/>
      <c r="CH26" s="336"/>
      <c r="CI26" s="336"/>
      <c r="CJ26" s="336"/>
      <c r="CK26" s="336"/>
      <c r="CL26" s="336"/>
      <c r="CM26" s="336"/>
      <c r="CN26" s="336"/>
      <c r="CO26" s="336"/>
      <c r="CP26" s="336"/>
      <c r="CQ26" s="336"/>
      <c r="CR26" s="336"/>
      <c r="CS26" s="337"/>
      <c r="CT26" s="338"/>
      <c r="CU26" s="339"/>
      <c r="CV26" s="339"/>
      <c r="CW26" s="339"/>
      <c r="CX26" s="339"/>
      <c r="CY26" s="339"/>
      <c r="CZ26" s="339"/>
      <c r="DA26" s="340"/>
      <c r="DB26" s="338"/>
      <c r="DC26" s="339"/>
      <c r="DD26" s="339"/>
      <c r="DE26" s="339"/>
      <c r="DF26" s="339"/>
      <c r="DG26" s="339"/>
      <c r="DH26" s="339"/>
      <c r="DI26" s="340"/>
    </row>
    <row r="27" spans="1:113" ht="18.75" customHeight="1" x14ac:dyDescent="0.15">
      <c r="A27" s="2"/>
      <c r="B27" s="380"/>
      <c r="C27" s="381"/>
      <c r="D27" s="382"/>
      <c r="E27" s="341" t="s">
        <v>201</v>
      </c>
      <c r="F27" s="342"/>
      <c r="G27" s="342"/>
      <c r="H27" s="342"/>
      <c r="I27" s="342"/>
      <c r="J27" s="342"/>
      <c r="K27" s="343"/>
      <c r="L27" s="344">
        <v>1</v>
      </c>
      <c r="M27" s="345"/>
      <c r="N27" s="345"/>
      <c r="O27" s="345"/>
      <c r="P27" s="346"/>
      <c r="Q27" s="344">
        <v>4600</v>
      </c>
      <c r="R27" s="345"/>
      <c r="S27" s="345"/>
      <c r="T27" s="345"/>
      <c r="U27" s="345"/>
      <c r="V27" s="346"/>
      <c r="W27" s="399"/>
      <c r="X27" s="381"/>
      <c r="Y27" s="382"/>
      <c r="Z27" s="341" t="s">
        <v>435</v>
      </c>
      <c r="AA27" s="342"/>
      <c r="AB27" s="342"/>
      <c r="AC27" s="342"/>
      <c r="AD27" s="342"/>
      <c r="AE27" s="342"/>
      <c r="AF27" s="342"/>
      <c r="AG27" s="343"/>
      <c r="AH27" s="344">
        <v>58</v>
      </c>
      <c r="AI27" s="345"/>
      <c r="AJ27" s="345"/>
      <c r="AK27" s="345"/>
      <c r="AL27" s="346"/>
      <c r="AM27" s="344">
        <v>165010</v>
      </c>
      <c r="AN27" s="345"/>
      <c r="AO27" s="345"/>
      <c r="AP27" s="345"/>
      <c r="AQ27" s="345"/>
      <c r="AR27" s="346"/>
      <c r="AS27" s="344">
        <v>2845</v>
      </c>
      <c r="AT27" s="345"/>
      <c r="AU27" s="345"/>
      <c r="AV27" s="345"/>
      <c r="AW27" s="345"/>
      <c r="AX27" s="347"/>
      <c r="AY27" s="366" t="s">
        <v>7</v>
      </c>
      <c r="AZ27" s="367"/>
      <c r="BA27" s="367"/>
      <c r="BB27" s="367"/>
      <c r="BC27" s="367"/>
      <c r="BD27" s="367"/>
      <c r="BE27" s="367"/>
      <c r="BF27" s="367"/>
      <c r="BG27" s="367"/>
      <c r="BH27" s="367"/>
      <c r="BI27" s="367"/>
      <c r="BJ27" s="367"/>
      <c r="BK27" s="367"/>
      <c r="BL27" s="367"/>
      <c r="BM27" s="368"/>
      <c r="BN27" s="315">
        <v>600000</v>
      </c>
      <c r="BO27" s="316"/>
      <c r="BP27" s="316"/>
      <c r="BQ27" s="316"/>
      <c r="BR27" s="316"/>
      <c r="BS27" s="316"/>
      <c r="BT27" s="316"/>
      <c r="BU27" s="317"/>
      <c r="BV27" s="315">
        <v>600000</v>
      </c>
      <c r="BW27" s="316"/>
      <c r="BX27" s="316"/>
      <c r="BY27" s="316"/>
      <c r="BZ27" s="316"/>
      <c r="CA27" s="316"/>
      <c r="CB27" s="316"/>
      <c r="CC27" s="317"/>
      <c r="CD27" s="19"/>
      <c r="CE27" s="336"/>
      <c r="CF27" s="336"/>
      <c r="CG27" s="336"/>
      <c r="CH27" s="336"/>
      <c r="CI27" s="336"/>
      <c r="CJ27" s="336"/>
      <c r="CK27" s="336"/>
      <c r="CL27" s="336"/>
      <c r="CM27" s="336"/>
      <c r="CN27" s="336"/>
      <c r="CO27" s="336"/>
      <c r="CP27" s="336"/>
      <c r="CQ27" s="336"/>
      <c r="CR27" s="336"/>
      <c r="CS27" s="337"/>
      <c r="CT27" s="338"/>
      <c r="CU27" s="339"/>
      <c r="CV27" s="339"/>
      <c r="CW27" s="339"/>
      <c r="CX27" s="339"/>
      <c r="CY27" s="339"/>
      <c r="CZ27" s="339"/>
      <c r="DA27" s="340"/>
      <c r="DB27" s="338"/>
      <c r="DC27" s="339"/>
      <c r="DD27" s="339"/>
      <c r="DE27" s="339"/>
      <c r="DF27" s="339"/>
      <c r="DG27" s="339"/>
      <c r="DH27" s="339"/>
      <c r="DI27" s="340"/>
    </row>
    <row r="28" spans="1:113" ht="18.75" customHeight="1" x14ac:dyDescent="0.15">
      <c r="A28" s="2"/>
      <c r="B28" s="380"/>
      <c r="C28" s="381"/>
      <c r="D28" s="382"/>
      <c r="E28" s="341" t="s">
        <v>507</v>
      </c>
      <c r="F28" s="342"/>
      <c r="G28" s="342"/>
      <c r="H28" s="342"/>
      <c r="I28" s="342"/>
      <c r="J28" s="342"/>
      <c r="K28" s="343"/>
      <c r="L28" s="344">
        <v>1</v>
      </c>
      <c r="M28" s="345"/>
      <c r="N28" s="345"/>
      <c r="O28" s="345"/>
      <c r="P28" s="346"/>
      <c r="Q28" s="344">
        <v>4100</v>
      </c>
      <c r="R28" s="345"/>
      <c r="S28" s="345"/>
      <c r="T28" s="345"/>
      <c r="U28" s="345"/>
      <c r="V28" s="346"/>
      <c r="W28" s="399"/>
      <c r="X28" s="381"/>
      <c r="Y28" s="382"/>
      <c r="Z28" s="341" t="s">
        <v>196</v>
      </c>
      <c r="AA28" s="342"/>
      <c r="AB28" s="342"/>
      <c r="AC28" s="342"/>
      <c r="AD28" s="342"/>
      <c r="AE28" s="342"/>
      <c r="AF28" s="342"/>
      <c r="AG28" s="343"/>
      <c r="AH28" s="344" t="s">
        <v>188</v>
      </c>
      <c r="AI28" s="345"/>
      <c r="AJ28" s="345"/>
      <c r="AK28" s="345"/>
      <c r="AL28" s="346"/>
      <c r="AM28" s="344" t="s">
        <v>188</v>
      </c>
      <c r="AN28" s="345"/>
      <c r="AO28" s="345"/>
      <c r="AP28" s="345"/>
      <c r="AQ28" s="345"/>
      <c r="AR28" s="346"/>
      <c r="AS28" s="344" t="s">
        <v>188</v>
      </c>
      <c r="AT28" s="345"/>
      <c r="AU28" s="345"/>
      <c r="AV28" s="345"/>
      <c r="AW28" s="345"/>
      <c r="AX28" s="347"/>
      <c r="AY28" s="354" t="s">
        <v>112</v>
      </c>
      <c r="AZ28" s="355"/>
      <c r="BA28" s="355"/>
      <c r="BB28" s="356"/>
      <c r="BC28" s="363" t="s">
        <v>284</v>
      </c>
      <c r="BD28" s="364"/>
      <c r="BE28" s="364"/>
      <c r="BF28" s="364"/>
      <c r="BG28" s="364"/>
      <c r="BH28" s="364"/>
      <c r="BI28" s="364"/>
      <c r="BJ28" s="364"/>
      <c r="BK28" s="364"/>
      <c r="BL28" s="364"/>
      <c r="BM28" s="365"/>
      <c r="BN28" s="333">
        <v>6009706</v>
      </c>
      <c r="BO28" s="334"/>
      <c r="BP28" s="334"/>
      <c r="BQ28" s="334"/>
      <c r="BR28" s="334"/>
      <c r="BS28" s="334"/>
      <c r="BT28" s="334"/>
      <c r="BU28" s="335"/>
      <c r="BV28" s="333">
        <v>7260905</v>
      </c>
      <c r="BW28" s="334"/>
      <c r="BX28" s="334"/>
      <c r="BY28" s="334"/>
      <c r="BZ28" s="334"/>
      <c r="CA28" s="334"/>
      <c r="CB28" s="334"/>
      <c r="CC28" s="335"/>
      <c r="CD28" s="24"/>
      <c r="CE28" s="336"/>
      <c r="CF28" s="336"/>
      <c r="CG28" s="336"/>
      <c r="CH28" s="336"/>
      <c r="CI28" s="336"/>
      <c r="CJ28" s="336"/>
      <c r="CK28" s="336"/>
      <c r="CL28" s="336"/>
      <c r="CM28" s="336"/>
      <c r="CN28" s="336"/>
      <c r="CO28" s="336"/>
      <c r="CP28" s="336"/>
      <c r="CQ28" s="336"/>
      <c r="CR28" s="336"/>
      <c r="CS28" s="337"/>
      <c r="CT28" s="338"/>
      <c r="CU28" s="339"/>
      <c r="CV28" s="339"/>
      <c r="CW28" s="339"/>
      <c r="CX28" s="339"/>
      <c r="CY28" s="339"/>
      <c r="CZ28" s="339"/>
      <c r="DA28" s="340"/>
      <c r="DB28" s="338"/>
      <c r="DC28" s="339"/>
      <c r="DD28" s="339"/>
      <c r="DE28" s="339"/>
      <c r="DF28" s="339"/>
      <c r="DG28" s="339"/>
      <c r="DH28" s="339"/>
      <c r="DI28" s="340"/>
    </row>
    <row r="29" spans="1:113" ht="18.75" customHeight="1" x14ac:dyDescent="0.15">
      <c r="A29" s="2"/>
      <c r="B29" s="380"/>
      <c r="C29" s="381"/>
      <c r="D29" s="382"/>
      <c r="E29" s="341" t="s">
        <v>58</v>
      </c>
      <c r="F29" s="342"/>
      <c r="G29" s="342"/>
      <c r="H29" s="342"/>
      <c r="I29" s="342"/>
      <c r="J29" s="342"/>
      <c r="K29" s="343"/>
      <c r="L29" s="344">
        <v>21</v>
      </c>
      <c r="M29" s="345"/>
      <c r="N29" s="345"/>
      <c r="O29" s="345"/>
      <c r="P29" s="346"/>
      <c r="Q29" s="344">
        <v>3900</v>
      </c>
      <c r="R29" s="345"/>
      <c r="S29" s="345"/>
      <c r="T29" s="345"/>
      <c r="U29" s="345"/>
      <c r="V29" s="346"/>
      <c r="W29" s="400"/>
      <c r="X29" s="401"/>
      <c r="Y29" s="402"/>
      <c r="Z29" s="341" t="s">
        <v>200</v>
      </c>
      <c r="AA29" s="342"/>
      <c r="AB29" s="342"/>
      <c r="AC29" s="342"/>
      <c r="AD29" s="342"/>
      <c r="AE29" s="342"/>
      <c r="AF29" s="342"/>
      <c r="AG29" s="343"/>
      <c r="AH29" s="344">
        <v>552</v>
      </c>
      <c r="AI29" s="345"/>
      <c r="AJ29" s="345"/>
      <c r="AK29" s="345"/>
      <c r="AL29" s="346"/>
      <c r="AM29" s="344">
        <v>1645034</v>
      </c>
      <c r="AN29" s="345"/>
      <c r="AO29" s="345"/>
      <c r="AP29" s="345"/>
      <c r="AQ29" s="345"/>
      <c r="AR29" s="346"/>
      <c r="AS29" s="344">
        <v>2980</v>
      </c>
      <c r="AT29" s="345"/>
      <c r="AU29" s="345"/>
      <c r="AV29" s="345"/>
      <c r="AW29" s="345"/>
      <c r="AX29" s="347"/>
      <c r="AY29" s="357"/>
      <c r="AZ29" s="358"/>
      <c r="BA29" s="358"/>
      <c r="BB29" s="359"/>
      <c r="BC29" s="348" t="s">
        <v>222</v>
      </c>
      <c r="BD29" s="349"/>
      <c r="BE29" s="349"/>
      <c r="BF29" s="349"/>
      <c r="BG29" s="349"/>
      <c r="BH29" s="349"/>
      <c r="BI29" s="349"/>
      <c r="BJ29" s="349"/>
      <c r="BK29" s="349"/>
      <c r="BL29" s="349"/>
      <c r="BM29" s="350"/>
      <c r="BN29" s="351">
        <v>396946</v>
      </c>
      <c r="BO29" s="352"/>
      <c r="BP29" s="352"/>
      <c r="BQ29" s="352"/>
      <c r="BR29" s="352"/>
      <c r="BS29" s="352"/>
      <c r="BT29" s="352"/>
      <c r="BU29" s="353"/>
      <c r="BV29" s="351">
        <v>396583</v>
      </c>
      <c r="BW29" s="352"/>
      <c r="BX29" s="352"/>
      <c r="BY29" s="352"/>
      <c r="BZ29" s="352"/>
      <c r="CA29" s="352"/>
      <c r="CB29" s="352"/>
      <c r="CC29" s="353"/>
      <c r="CD29" s="19"/>
      <c r="CE29" s="336"/>
      <c r="CF29" s="336"/>
      <c r="CG29" s="336"/>
      <c r="CH29" s="336"/>
      <c r="CI29" s="336"/>
      <c r="CJ29" s="336"/>
      <c r="CK29" s="336"/>
      <c r="CL29" s="336"/>
      <c r="CM29" s="336"/>
      <c r="CN29" s="336"/>
      <c r="CO29" s="336"/>
      <c r="CP29" s="336"/>
      <c r="CQ29" s="336"/>
      <c r="CR29" s="336"/>
      <c r="CS29" s="337"/>
      <c r="CT29" s="338"/>
      <c r="CU29" s="339"/>
      <c r="CV29" s="339"/>
      <c r="CW29" s="339"/>
      <c r="CX29" s="339"/>
      <c r="CY29" s="339"/>
      <c r="CZ29" s="339"/>
      <c r="DA29" s="340"/>
      <c r="DB29" s="338"/>
      <c r="DC29" s="339"/>
      <c r="DD29" s="339"/>
      <c r="DE29" s="339"/>
      <c r="DF29" s="339"/>
      <c r="DG29" s="339"/>
      <c r="DH29" s="339"/>
      <c r="DI29" s="340"/>
    </row>
    <row r="30" spans="1:113" ht="18.75" customHeight="1" x14ac:dyDescent="0.15">
      <c r="A30" s="2"/>
      <c r="B30" s="383"/>
      <c r="C30" s="384"/>
      <c r="D30" s="385"/>
      <c r="E30" s="318"/>
      <c r="F30" s="319"/>
      <c r="G30" s="319"/>
      <c r="H30" s="319"/>
      <c r="I30" s="319"/>
      <c r="J30" s="319"/>
      <c r="K30" s="320"/>
      <c r="L30" s="321"/>
      <c r="M30" s="322"/>
      <c r="N30" s="322"/>
      <c r="O30" s="322"/>
      <c r="P30" s="323"/>
      <c r="Q30" s="321"/>
      <c r="R30" s="322"/>
      <c r="S30" s="322"/>
      <c r="T30" s="322"/>
      <c r="U30" s="322"/>
      <c r="V30" s="323"/>
      <c r="W30" s="324" t="s">
        <v>461</v>
      </c>
      <c r="X30" s="325"/>
      <c r="Y30" s="325"/>
      <c r="Z30" s="325"/>
      <c r="AA30" s="325"/>
      <c r="AB30" s="325"/>
      <c r="AC30" s="325"/>
      <c r="AD30" s="325"/>
      <c r="AE30" s="325"/>
      <c r="AF30" s="325"/>
      <c r="AG30" s="326"/>
      <c r="AH30" s="327">
        <v>98.1</v>
      </c>
      <c r="AI30" s="328"/>
      <c r="AJ30" s="328"/>
      <c r="AK30" s="328"/>
      <c r="AL30" s="328"/>
      <c r="AM30" s="328"/>
      <c r="AN30" s="328"/>
      <c r="AO30" s="328"/>
      <c r="AP30" s="328"/>
      <c r="AQ30" s="328"/>
      <c r="AR30" s="328"/>
      <c r="AS30" s="328"/>
      <c r="AT30" s="328"/>
      <c r="AU30" s="328"/>
      <c r="AV30" s="328"/>
      <c r="AW30" s="328"/>
      <c r="AX30" s="329"/>
      <c r="AY30" s="360"/>
      <c r="AZ30" s="361"/>
      <c r="BA30" s="361"/>
      <c r="BB30" s="362"/>
      <c r="BC30" s="330" t="s">
        <v>264</v>
      </c>
      <c r="BD30" s="331"/>
      <c r="BE30" s="331"/>
      <c r="BF30" s="331"/>
      <c r="BG30" s="331"/>
      <c r="BH30" s="331"/>
      <c r="BI30" s="331"/>
      <c r="BJ30" s="331"/>
      <c r="BK30" s="331"/>
      <c r="BL30" s="331"/>
      <c r="BM30" s="332"/>
      <c r="BN30" s="315">
        <v>5501451</v>
      </c>
      <c r="BO30" s="316"/>
      <c r="BP30" s="316"/>
      <c r="BQ30" s="316"/>
      <c r="BR30" s="316"/>
      <c r="BS30" s="316"/>
      <c r="BT30" s="316"/>
      <c r="BU30" s="317"/>
      <c r="BV30" s="315">
        <v>7639335</v>
      </c>
      <c r="BW30" s="316"/>
      <c r="BX30" s="316"/>
      <c r="BY30" s="316"/>
      <c r="BZ30" s="316"/>
      <c r="CA30" s="316"/>
      <c r="CB30" s="316"/>
      <c r="CC30" s="31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355</v>
      </c>
      <c r="D32" s="9"/>
      <c r="E32" s="9"/>
      <c r="F32" s="8"/>
      <c r="G32" s="8"/>
      <c r="H32" s="8"/>
      <c r="I32" s="8"/>
      <c r="J32" s="8"/>
      <c r="K32" s="8"/>
      <c r="L32" s="8"/>
      <c r="M32" s="8"/>
      <c r="N32" s="8"/>
      <c r="O32" s="8"/>
      <c r="P32" s="8"/>
      <c r="Q32" s="8"/>
      <c r="R32" s="8"/>
      <c r="S32" s="8"/>
      <c r="T32" s="8"/>
      <c r="U32" s="8" t="s">
        <v>175</v>
      </c>
      <c r="V32" s="8"/>
      <c r="W32" s="8"/>
      <c r="X32" s="8"/>
      <c r="Y32" s="8"/>
      <c r="Z32" s="8"/>
      <c r="AA32" s="8"/>
      <c r="AB32" s="8"/>
      <c r="AC32" s="8"/>
      <c r="AD32" s="8"/>
      <c r="AE32" s="8"/>
      <c r="AF32" s="8"/>
      <c r="AG32" s="8"/>
      <c r="AH32" s="8"/>
      <c r="AI32" s="8"/>
      <c r="AJ32" s="8"/>
      <c r="AK32" s="8"/>
      <c r="AL32" s="8"/>
      <c r="AM32" s="22" t="s">
        <v>197</v>
      </c>
      <c r="AN32" s="8"/>
      <c r="AO32" s="8"/>
      <c r="AP32" s="8"/>
      <c r="AQ32" s="8"/>
      <c r="AR32" s="8"/>
      <c r="AS32" s="22"/>
      <c r="AT32" s="22"/>
      <c r="AU32" s="22"/>
      <c r="AV32" s="22"/>
      <c r="AW32" s="22"/>
      <c r="AX32" s="22"/>
      <c r="AY32" s="22"/>
      <c r="AZ32" s="22"/>
      <c r="BA32" s="22"/>
      <c r="BB32" s="8"/>
      <c r="BC32" s="22"/>
      <c r="BD32" s="8"/>
      <c r="BE32" s="22" t="s">
        <v>35</v>
      </c>
      <c r="BF32" s="8"/>
      <c r="BG32" s="8"/>
      <c r="BH32" s="8"/>
      <c r="BI32" s="8"/>
      <c r="BJ32" s="22"/>
      <c r="BK32" s="22"/>
      <c r="BL32" s="22"/>
      <c r="BM32" s="22"/>
      <c r="BN32" s="22"/>
      <c r="BO32" s="22"/>
      <c r="BP32" s="22"/>
      <c r="BQ32" s="22"/>
      <c r="BR32" s="8"/>
      <c r="BS32" s="8"/>
      <c r="BT32" s="8"/>
      <c r="BU32" s="8"/>
      <c r="BV32" s="8"/>
      <c r="BW32" s="8" t="s">
        <v>219</v>
      </c>
      <c r="BX32" s="8"/>
      <c r="BY32" s="8"/>
      <c r="BZ32" s="8"/>
      <c r="CA32" s="8"/>
      <c r="CB32" s="22"/>
      <c r="CC32" s="22"/>
      <c r="CD32" s="22"/>
      <c r="CE32" s="22"/>
      <c r="CF32" s="22"/>
      <c r="CG32" s="22"/>
      <c r="CH32" s="22"/>
      <c r="CI32" s="22"/>
      <c r="CJ32" s="22"/>
      <c r="CK32" s="22"/>
      <c r="CL32" s="22"/>
      <c r="CM32" s="22"/>
      <c r="CN32" s="22"/>
      <c r="CO32" s="22" t="s">
        <v>140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313" t="s">
        <v>97</v>
      </c>
      <c r="D33" s="313"/>
      <c r="E33" s="314" t="s">
        <v>328</v>
      </c>
      <c r="F33" s="314"/>
      <c r="G33" s="314"/>
      <c r="H33" s="314"/>
      <c r="I33" s="314"/>
      <c r="J33" s="314"/>
      <c r="K33" s="314"/>
      <c r="L33" s="314"/>
      <c r="M33" s="314"/>
      <c r="N33" s="314"/>
      <c r="O33" s="314"/>
      <c r="P33" s="314"/>
      <c r="Q33" s="314"/>
      <c r="R33" s="314"/>
      <c r="S33" s="314"/>
      <c r="T33" s="14"/>
      <c r="U33" s="313" t="s">
        <v>97</v>
      </c>
      <c r="V33" s="313"/>
      <c r="W33" s="314" t="s">
        <v>328</v>
      </c>
      <c r="X33" s="314"/>
      <c r="Y33" s="314"/>
      <c r="Z33" s="314"/>
      <c r="AA33" s="314"/>
      <c r="AB33" s="314"/>
      <c r="AC33" s="314"/>
      <c r="AD33" s="314"/>
      <c r="AE33" s="314"/>
      <c r="AF33" s="314"/>
      <c r="AG33" s="314"/>
      <c r="AH33" s="314"/>
      <c r="AI33" s="314"/>
      <c r="AJ33" s="314"/>
      <c r="AK33" s="314"/>
      <c r="AL33" s="14"/>
      <c r="AM33" s="313" t="s">
        <v>97</v>
      </c>
      <c r="AN33" s="313"/>
      <c r="AO33" s="314" t="s">
        <v>328</v>
      </c>
      <c r="AP33" s="314"/>
      <c r="AQ33" s="314"/>
      <c r="AR33" s="314"/>
      <c r="AS33" s="314"/>
      <c r="AT33" s="314"/>
      <c r="AU33" s="314"/>
      <c r="AV33" s="314"/>
      <c r="AW33" s="314"/>
      <c r="AX33" s="314"/>
      <c r="AY33" s="314"/>
      <c r="AZ33" s="314"/>
      <c r="BA33" s="314"/>
      <c r="BB33" s="314"/>
      <c r="BC33" s="314"/>
      <c r="BD33" s="10"/>
      <c r="BE33" s="314" t="s">
        <v>150</v>
      </c>
      <c r="BF33" s="314"/>
      <c r="BG33" s="314" t="s">
        <v>318</v>
      </c>
      <c r="BH33" s="314"/>
      <c r="BI33" s="314"/>
      <c r="BJ33" s="314"/>
      <c r="BK33" s="314"/>
      <c r="BL33" s="314"/>
      <c r="BM33" s="314"/>
      <c r="BN33" s="314"/>
      <c r="BO33" s="314"/>
      <c r="BP33" s="314"/>
      <c r="BQ33" s="314"/>
      <c r="BR33" s="314"/>
      <c r="BS33" s="314"/>
      <c r="BT33" s="314"/>
      <c r="BU33" s="314"/>
      <c r="BV33" s="10"/>
      <c r="BW33" s="313" t="s">
        <v>150</v>
      </c>
      <c r="BX33" s="313"/>
      <c r="BY33" s="314" t="s">
        <v>111</v>
      </c>
      <c r="BZ33" s="314"/>
      <c r="CA33" s="314"/>
      <c r="CB33" s="314"/>
      <c r="CC33" s="314"/>
      <c r="CD33" s="314"/>
      <c r="CE33" s="314"/>
      <c r="CF33" s="314"/>
      <c r="CG33" s="314"/>
      <c r="CH33" s="314"/>
      <c r="CI33" s="314"/>
      <c r="CJ33" s="314"/>
      <c r="CK33" s="314"/>
      <c r="CL33" s="314"/>
      <c r="CM33" s="314"/>
      <c r="CN33" s="14"/>
      <c r="CO33" s="313" t="s">
        <v>97</v>
      </c>
      <c r="CP33" s="313"/>
      <c r="CQ33" s="314" t="s">
        <v>211</v>
      </c>
      <c r="CR33" s="314"/>
      <c r="CS33" s="314"/>
      <c r="CT33" s="314"/>
      <c r="CU33" s="314"/>
      <c r="CV33" s="314"/>
      <c r="CW33" s="314"/>
      <c r="CX33" s="314"/>
      <c r="CY33" s="314"/>
      <c r="CZ33" s="314"/>
      <c r="DA33" s="314"/>
      <c r="DB33" s="314"/>
      <c r="DC33" s="314"/>
      <c r="DD33" s="314"/>
      <c r="DE33" s="314"/>
      <c r="DF33" s="14"/>
      <c r="DG33" s="314" t="s">
        <v>327</v>
      </c>
      <c r="DH33" s="314"/>
      <c r="DI33" s="21"/>
    </row>
    <row r="34" spans="1:113" ht="32.25" customHeight="1" x14ac:dyDescent="0.15">
      <c r="A34" s="2"/>
      <c r="B34" s="5"/>
      <c r="C34" s="311">
        <f>IF(E34="","",1)</f>
        <v>1</v>
      </c>
      <c r="D34" s="311"/>
      <c r="E34" s="310" t="str">
        <f>IF('各会計、関係団体の財政状況及び健全化判断比率'!B7="","",'各会計、関係団体の財政状況及び健全化判断比率'!B7)</f>
        <v>一般会計</v>
      </c>
      <c r="F34" s="310"/>
      <c r="G34" s="310"/>
      <c r="H34" s="310"/>
      <c r="I34" s="310"/>
      <c r="J34" s="310"/>
      <c r="K34" s="310"/>
      <c r="L34" s="310"/>
      <c r="M34" s="310"/>
      <c r="N34" s="310"/>
      <c r="O34" s="310"/>
      <c r="P34" s="310"/>
      <c r="Q34" s="310"/>
      <c r="R34" s="310"/>
      <c r="S34" s="310"/>
      <c r="T34" s="9"/>
      <c r="U34" s="311">
        <f>IF(W34="","",MAX(C34:D43)+1)</f>
        <v>2</v>
      </c>
      <c r="V34" s="311"/>
      <c r="W34" s="310" t="str">
        <f>IF('各会計、関係団体の財政状況及び健全化判断比率'!B28="","",'各会計、関係団体の財政状況及び健全化判断比率'!B28)</f>
        <v>国民健康保険特別会計</v>
      </c>
      <c r="X34" s="310"/>
      <c r="Y34" s="310"/>
      <c r="Z34" s="310"/>
      <c r="AA34" s="310"/>
      <c r="AB34" s="310"/>
      <c r="AC34" s="310"/>
      <c r="AD34" s="310"/>
      <c r="AE34" s="310"/>
      <c r="AF34" s="310"/>
      <c r="AG34" s="310"/>
      <c r="AH34" s="310"/>
      <c r="AI34" s="310"/>
      <c r="AJ34" s="310"/>
      <c r="AK34" s="310"/>
      <c r="AL34" s="9"/>
      <c r="AM34" s="311">
        <f>IF(AO34="","",MAX(C34:D43,U34:V43)+1)</f>
        <v>5</v>
      </c>
      <c r="AN34" s="311"/>
      <c r="AO34" s="310" t="str">
        <f>IF('各会計、関係団体の財政状況及び健全化判断比率'!B31="","",'各会計、関係団体の財政状況及び健全化判断比率'!B31)</f>
        <v>神栖市水道事業会計</v>
      </c>
      <c r="AP34" s="310"/>
      <c r="AQ34" s="310"/>
      <c r="AR34" s="310"/>
      <c r="AS34" s="310"/>
      <c r="AT34" s="310"/>
      <c r="AU34" s="310"/>
      <c r="AV34" s="310"/>
      <c r="AW34" s="310"/>
      <c r="AX34" s="310"/>
      <c r="AY34" s="310"/>
      <c r="AZ34" s="310"/>
      <c r="BA34" s="310"/>
      <c r="BB34" s="310"/>
      <c r="BC34" s="310"/>
      <c r="BD34" s="9"/>
      <c r="BE34" s="311">
        <f>IF(BG34="","",MAX(C34:D43,U34:V43,AM34:AN43)+1)</f>
        <v>6</v>
      </c>
      <c r="BF34" s="311"/>
      <c r="BG34" s="310" t="str">
        <f>IF('各会計、関係団体の財政状況及び健全化判断比率'!B32="","",'各会計、関係団体の財政状況及び健全化判断比率'!B32)</f>
        <v>神栖市公共下水道事業特別会計</v>
      </c>
      <c r="BH34" s="310"/>
      <c r="BI34" s="310"/>
      <c r="BJ34" s="310"/>
      <c r="BK34" s="310"/>
      <c r="BL34" s="310"/>
      <c r="BM34" s="310"/>
      <c r="BN34" s="310"/>
      <c r="BO34" s="310"/>
      <c r="BP34" s="310"/>
      <c r="BQ34" s="310"/>
      <c r="BR34" s="310"/>
      <c r="BS34" s="310"/>
      <c r="BT34" s="310"/>
      <c r="BU34" s="310"/>
      <c r="BV34" s="9"/>
      <c r="BW34" s="311">
        <f>IF(BY34="","",MAX(C34:D43,U34:V43,AM34:AN43,BE34:BF43)+1)</f>
        <v>7</v>
      </c>
      <c r="BX34" s="311"/>
      <c r="BY34" s="310" t="str">
        <f>IF('各会計、関係団体の財政状況及び健全化判断比率'!B68="","",'各会計、関係団体の財政状況及び健全化判断比率'!B68)</f>
        <v>茨城県市町村総合事務組合（一般会計）</v>
      </c>
      <c r="BZ34" s="310"/>
      <c r="CA34" s="310"/>
      <c r="CB34" s="310"/>
      <c r="CC34" s="310"/>
      <c r="CD34" s="310"/>
      <c r="CE34" s="310"/>
      <c r="CF34" s="310"/>
      <c r="CG34" s="310"/>
      <c r="CH34" s="310"/>
      <c r="CI34" s="310"/>
      <c r="CJ34" s="310"/>
      <c r="CK34" s="310"/>
      <c r="CL34" s="310"/>
      <c r="CM34" s="310"/>
      <c r="CN34" s="9"/>
      <c r="CO34" s="311">
        <f>IF(CQ34="","",MAX(C34:D43,U34:V43,AM34:AN43,BE34:BF43,BW34:BX43)+1)</f>
        <v>17</v>
      </c>
      <c r="CP34" s="311"/>
      <c r="CQ34" s="310" t="str">
        <f>IF('各会計、関係団体の財政状況及び健全化判断比率'!BS7="","",'各会計、関係団体の財政状況及び健全化判断比率'!BS7)</f>
        <v>鹿島港湾運送</v>
      </c>
      <c r="CR34" s="310"/>
      <c r="CS34" s="310"/>
      <c r="CT34" s="310"/>
      <c r="CU34" s="310"/>
      <c r="CV34" s="310"/>
      <c r="CW34" s="310"/>
      <c r="CX34" s="310"/>
      <c r="CY34" s="310"/>
      <c r="CZ34" s="310"/>
      <c r="DA34" s="310"/>
      <c r="DB34" s="310"/>
      <c r="DC34" s="310"/>
      <c r="DD34" s="310"/>
      <c r="DE34" s="310"/>
      <c r="DF34" s="8"/>
      <c r="DG34" s="312" t="str">
        <f>IF('各会計、関係団体の財政状況及び健全化判断比率'!BR7="","",'各会計、関係団体の財政状況及び健全化判断比率'!BR7)</f>
        <v/>
      </c>
      <c r="DH34" s="312"/>
      <c r="DI34" s="21"/>
    </row>
    <row r="35" spans="1:113" ht="32.25" customHeight="1" x14ac:dyDescent="0.15">
      <c r="A35" s="2"/>
      <c r="B35" s="5"/>
      <c r="C35" s="311" t="str">
        <f t="shared" ref="C35:C43" si="0">IF(E35="","",C34+1)</f>
        <v/>
      </c>
      <c r="D35" s="311"/>
      <c r="E35" s="310" t="str">
        <f>IF('各会計、関係団体の財政状況及び健全化判断比率'!B8="","",'各会計、関係団体の財政状況及び健全化判断比率'!B8)</f>
        <v/>
      </c>
      <c r="F35" s="310"/>
      <c r="G35" s="310"/>
      <c r="H35" s="310"/>
      <c r="I35" s="310"/>
      <c r="J35" s="310"/>
      <c r="K35" s="310"/>
      <c r="L35" s="310"/>
      <c r="M35" s="310"/>
      <c r="N35" s="310"/>
      <c r="O35" s="310"/>
      <c r="P35" s="310"/>
      <c r="Q35" s="310"/>
      <c r="R35" s="310"/>
      <c r="S35" s="310"/>
      <c r="T35" s="9"/>
      <c r="U35" s="311">
        <f t="shared" ref="U35:U43" si="1">IF(W35="","",U34+1)</f>
        <v>3</v>
      </c>
      <c r="V35" s="311"/>
      <c r="W35" s="310" t="str">
        <f>IF('各会計、関係団体の財政状況及び健全化判断比率'!B29="","",'各会計、関係団体の財政状況及び健全化判断比率'!B29)</f>
        <v>介護保険特別会計</v>
      </c>
      <c r="X35" s="310"/>
      <c r="Y35" s="310"/>
      <c r="Z35" s="310"/>
      <c r="AA35" s="310"/>
      <c r="AB35" s="310"/>
      <c r="AC35" s="310"/>
      <c r="AD35" s="310"/>
      <c r="AE35" s="310"/>
      <c r="AF35" s="310"/>
      <c r="AG35" s="310"/>
      <c r="AH35" s="310"/>
      <c r="AI35" s="310"/>
      <c r="AJ35" s="310"/>
      <c r="AK35" s="310"/>
      <c r="AL35" s="9"/>
      <c r="AM35" s="311" t="str">
        <f t="shared" ref="AM35:AM43" si="2">IF(AO35="","",AM34+1)</f>
        <v/>
      </c>
      <c r="AN35" s="311"/>
      <c r="AO35" s="310"/>
      <c r="AP35" s="310"/>
      <c r="AQ35" s="310"/>
      <c r="AR35" s="310"/>
      <c r="AS35" s="310"/>
      <c r="AT35" s="310"/>
      <c r="AU35" s="310"/>
      <c r="AV35" s="310"/>
      <c r="AW35" s="310"/>
      <c r="AX35" s="310"/>
      <c r="AY35" s="310"/>
      <c r="AZ35" s="310"/>
      <c r="BA35" s="310"/>
      <c r="BB35" s="310"/>
      <c r="BC35" s="310"/>
      <c r="BD35" s="9"/>
      <c r="BE35" s="311" t="str">
        <f t="shared" ref="BE35:BE43" si="3">IF(BG35="","",BE34+1)</f>
        <v/>
      </c>
      <c r="BF35" s="311"/>
      <c r="BG35" s="310"/>
      <c r="BH35" s="310"/>
      <c r="BI35" s="310"/>
      <c r="BJ35" s="310"/>
      <c r="BK35" s="310"/>
      <c r="BL35" s="310"/>
      <c r="BM35" s="310"/>
      <c r="BN35" s="310"/>
      <c r="BO35" s="310"/>
      <c r="BP35" s="310"/>
      <c r="BQ35" s="310"/>
      <c r="BR35" s="310"/>
      <c r="BS35" s="310"/>
      <c r="BT35" s="310"/>
      <c r="BU35" s="310"/>
      <c r="BV35" s="9"/>
      <c r="BW35" s="311">
        <f t="shared" ref="BW35:BW43" si="4">IF(BY35="","",BW34+1)</f>
        <v>8</v>
      </c>
      <c r="BX35" s="311"/>
      <c r="BY35" s="310" t="str">
        <f>IF('各会計、関係団体の財政状況及び健全化判断比率'!B69="","",'各会計、関係団体の財政状況及び健全化判断比率'!B69)</f>
        <v>茨城県市町村総合事務組合（県民交通災害共済事業特別会計）</v>
      </c>
      <c r="BZ35" s="310"/>
      <c r="CA35" s="310"/>
      <c r="CB35" s="310"/>
      <c r="CC35" s="310"/>
      <c r="CD35" s="310"/>
      <c r="CE35" s="310"/>
      <c r="CF35" s="310"/>
      <c r="CG35" s="310"/>
      <c r="CH35" s="310"/>
      <c r="CI35" s="310"/>
      <c r="CJ35" s="310"/>
      <c r="CK35" s="310"/>
      <c r="CL35" s="310"/>
      <c r="CM35" s="310"/>
      <c r="CN35" s="9"/>
      <c r="CO35" s="311">
        <f t="shared" ref="CO35:CO43" si="5">IF(CQ35="","",CO34+1)</f>
        <v>18</v>
      </c>
      <c r="CP35" s="311"/>
      <c r="CQ35" s="310" t="str">
        <f>IF('各会計、関係団体の財政状況及び健全化判断比率'!BS8="","",'各会計、関係団体の財政状況及び健全化判断比率'!BS8)</f>
        <v>神栖市文化・スポーツ振興公社</v>
      </c>
      <c r="CR35" s="310"/>
      <c r="CS35" s="310"/>
      <c r="CT35" s="310"/>
      <c r="CU35" s="310"/>
      <c r="CV35" s="310"/>
      <c r="CW35" s="310"/>
      <c r="CX35" s="310"/>
      <c r="CY35" s="310"/>
      <c r="CZ35" s="310"/>
      <c r="DA35" s="310"/>
      <c r="DB35" s="310"/>
      <c r="DC35" s="310"/>
      <c r="DD35" s="310"/>
      <c r="DE35" s="310"/>
      <c r="DF35" s="8"/>
      <c r="DG35" s="312" t="str">
        <f>IF('各会計、関係団体の財政状況及び健全化判断比率'!BR8="","",'各会計、関係団体の財政状況及び健全化判断比率'!BR8)</f>
        <v/>
      </c>
      <c r="DH35" s="312"/>
      <c r="DI35" s="21"/>
    </row>
    <row r="36" spans="1:113" ht="32.25" customHeight="1" x14ac:dyDescent="0.15">
      <c r="A36" s="2"/>
      <c r="B36" s="5"/>
      <c r="C36" s="311" t="str">
        <f t="shared" si="0"/>
        <v/>
      </c>
      <c r="D36" s="311"/>
      <c r="E36" s="310" t="str">
        <f>IF('各会計、関係団体の財政状況及び健全化判断比率'!B9="","",'各会計、関係団体の財政状況及び健全化判断比率'!B9)</f>
        <v/>
      </c>
      <c r="F36" s="310"/>
      <c r="G36" s="310"/>
      <c r="H36" s="310"/>
      <c r="I36" s="310"/>
      <c r="J36" s="310"/>
      <c r="K36" s="310"/>
      <c r="L36" s="310"/>
      <c r="M36" s="310"/>
      <c r="N36" s="310"/>
      <c r="O36" s="310"/>
      <c r="P36" s="310"/>
      <c r="Q36" s="310"/>
      <c r="R36" s="310"/>
      <c r="S36" s="310"/>
      <c r="T36" s="9"/>
      <c r="U36" s="311">
        <f t="shared" si="1"/>
        <v>4</v>
      </c>
      <c r="V36" s="311"/>
      <c r="W36" s="310" t="str">
        <f>IF('各会計、関係団体の財政状況及び健全化判断比率'!B30="","",'各会計、関係団体の財政状況及び健全化判断比率'!B30)</f>
        <v>後期高齢者医療特別会計</v>
      </c>
      <c r="X36" s="310"/>
      <c r="Y36" s="310"/>
      <c r="Z36" s="310"/>
      <c r="AA36" s="310"/>
      <c r="AB36" s="310"/>
      <c r="AC36" s="310"/>
      <c r="AD36" s="310"/>
      <c r="AE36" s="310"/>
      <c r="AF36" s="310"/>
      <c r="AG36" s="310"/>
      <c r="AH36" s="310"/>
      <c r="AI36" s="310"/>
      <c r="AJ36" s="310"/>
      <c r="AK36" s="310"/>
      <c r="AL36" s="9"/>
      <c r="AM36" s="311" t="str">
        <f t="shared" si="2"/>
        <v/>
      </c>
      <c r="AN36" s="311"/>
      <c r="AO36" s="310"/>
      <c r="AP36" s="310"/>
      <c r="AQ36" s="310"/>
      <c r="AR36" s="310"/>
      <c r="AS36" s="310"/>
      <c r="AT36" s="310"/>
      <c r="AU36" s="310"/>
      <c r="AV36" s="310"/>
      <c r="AW36" s="310"/>
      <c r="AX36" s="310"/>
      <c r="AY36" s="310"/>
      <c r="AZ36" s="310"/>
      <c r="BA36" s="310"/>
      <c r="BB36" s="310"/>
      <c r="BC36" s="310"/>
      <c r="BD36" s="9"/>
      <c r="BE36" s="311" t="str">
        <f t="shared" si="3"/>
        <v/>
      </c>
      <c r="BF36" s="311"/>
      <c r="BG36" s="310"/>
      <c r="BH36" s="310"/>
      <c r="BI36" s="310"/>
      <c r="BJ36" s="310"/>
      <c r="BK36" s="310"/>
      <c r="BL36" s="310"/>
      <c r="BM36" s="310"/>
      <c r="BN36" s="310"/>
      <c r="BO36" s="310"/>
      <c r="BP36" s="310"/>
      <c r="BQ36" s="310"/>
      <c r="BR36" s="310"/>
      <c r="BS36" s="310"/>
      <c r="BT36" s="310"/>
      <c r="BU36" s="310"/>
      <c r="BV36" s="9"/>
      <c r="BW36" s="311">
        <f t="shared" si="4"/>
        <v>9</v>
      </c>
      <c r="BX36" s="311"/>
      <c r="BY36" s="310" t="str">
        <f>IF('各会計、関係団体の財政状況及び健全化判断比率'!B70="","",'各会計、関係団体の財政状況及び健全化判断比率'!B70)</f>
        <v>茨城県租税債権管理機構（一般会計）</v>
      </c>
      <c r="BZ36" s="310"/>
      <c r="CA36" s="310"/>
      <c r="CB36" s="310"/>
      <c r="CC36" s="310"/>
      <c r="CD36" s="310"/>
      <c r="CE36" s="310"/>
      <c r="CF36" s="310"/>
      <c r="CG36" s="310"/>
      <c r="CH36" s="310"/>
      <c r="CI36" s="310"/>
      <c r="CJ36" s="310"/>
      <c r="CK36" s="310"/>
      <c r="CL36" s="310"/>
      <c r="CM36" s="310"/>
      <c r="CN36" s="9"/>
      <c r="CO36" s="311" t="str">
        <f t="shared" si="5"/>
        <v/>
      </c>
      <c r="CP36" s="311"/>
      <c r="CQ36" s="310" t="str">
        <f>IF('各会計、関係団体の財政状況及び健全化判断比率'!BS9="","",'各会計、関係団体の財政状況及び健全化判断比率'!BS9)</f>
        <v/>
      </c>
      <c r="CR36" s="310"/>
      <c r="CS36" s="310"/>
      <c r="CT36" s="310"/>
      <c r="CU36" s="310"/>
      <c r="CV36" s="310"/>
      <c r="CW36" s="310"/>
      <c r="CX36" s="310"/>
      <c r="CY36" s="310"/>
      <c r="CZ36" s="310"/>
      <c r="DA36" s="310"/>
      <c r="DB36" s="310"/>
      <c r="DC36" s="310"/>
      <c r="DD36" s="310"/>
      <c r="DE36" s="310"/>
      <c r="DF36" s="8"/>
      <c r="DG36" s="312" t="str">
        <f>IF('各会計、関係団体の財政状況及び健全化判断比率'!BR9="","",'各会計、関係団体の財政状況及び健全化判断比率'!BR9)</f>
        <v/>
      </c>
      <c r="DH36" s="312"/>
      <c r="DI36" s="21"/>
    </row>
    <row r="37" spans="1:113" ht="32.25" customHeight="1" x14ac:dyDescent="0.15">
      <c r="A37" s="2"/>
      <c r="B37" s="5"/>
      <c r="C37" s="311" t="str">
        <f t="shared" si="0"/>
        <v/>
      </c>
      <c r="D37" s="311"/>
      <c r="E37" s="310" t="str">
        <f>IF('各会計、関係団体の財政状況及び健全化判断比率'!B10="","",'各会計、関係団体の財政状況及び健全化判断比率'!B10)</f>
        <v/>
      </c>
      <c r="F37" s="310"/>
      <c r="G37" s="310"/>
      <c r="H37" s="310"/>
      <c r="I37" s="310"/>
      <c r="J37" s="310"/>
      <c r="K37" s="310"/>
      <c r="L37" s="310"/>
      <c r="M37" s="310"/>
      <c r="N37" s="310"/>
      <c r="O37" s="310"/>
      <c r="P37" s="310"/>
      <c r="Q37" s="310"/>
      <c r="R37" s="310"/>
      <c r="S37" s="310"/>
      <c r="T37" s="9"/>
      <c r="U37" s="311" t="str">
        <f t="shared" si="1"/>
        <v/>
      </c>
      <c r="V37" s="311"/>
      <c r="W37" s="310"/>
      <c r="X37" s="310"/>
      <c r="Y37" s="310"/>
      <c r="Z37" s="310"/>
      <c r="AA37" s="310"/>
      <c r="AB37" s="310"/>
      <c r="AC37" s="310"/>
      <c r="AD37" s="310"/>
      <c r="AE37" s="310"/>
      <c r="AF37" s="310"/>
      <c r="AG37" s="310"/>
      <c r="AH37" s="310"/>
      <c r="AI37" s="310"/>
      <c r="AJ37" s="310"/>
      <c r="AK37" s="310"/>
      <c r="AL37" s="9"/>
      <c r="AM37" s="311" t="str">
        <f t="shared" si="2"/>
        <v/>
      </c>
      <c r="AN37" s="311"/>
      <c r="AO37" s="310"/>
      <c r="AP37" s="310"/>
      <c r="AQ37" s="310"/>
      <c r="AR37" s="310"/>
      <c r="AS37" s="310"/>
      <c r="AT37" s="310"/>
      <c r="AU37" s="310"/>
      <c r="AV37" s="310"/>
      <c r="AW37" s="310"/>
      <c r="AX37" s="310"/>
      <c r="AY37" s="310"/>
      <c r="AZ37" s="310"/>
      <c r="BA37" s="310"/>
      <c r="BB37" s="310"/>
      <c r="BC37" s="310"/>
      <c r="BD37" s="9"/>
      <c r="BE37" s="311" t="str">
        <f t="shared" si="3"/>
        <v/>
      </c>
      <c r="BF37" s="311"/>
      <c r="BG37" s="310"/>
      <c r="BH37" s="310"/>
      <c r="BI37" s="310"/>
      <c r="BJ37" s="310"/>
      <c r="BK37" s="310"/>
      <c r="BL37" s="310"/>
      <c r="BM37" s="310"/>
      <c r="BN37" s="310"/>
      <c r="BO37" s="310"/>
      <c r="BP37" s="310"/>
      <c r="BQ37" s="310"/>
      <c r="BR37" s="310"/>
      <c r="BS37" s="310"/>
      <c r="BT37" s="310"/>
      <c r="BU37" s="310"/>
      <c r="BV37" s="9"/>
      <c r="BW37" s="311">
        <f t="shared" si="4"/>
        <v>10</v>
      </c>
      <c r="BX37" s="311"/>
      <c r="BY37" s="310" t="str">
        <f>IF('各会計、関係団体の財政状況及び健全化判断比率'!B71="","",'各会計、関係団体の財政状況及び健全化判断比率'!B71)</f>
        <v>茨城県後期高齢者医療広域連合（一般会計）</v>
      </c>
      <c r="BZ37" s="310"/>
      <c r="CA37" s="310"/>
      <c r="CB37" s="310"/>
      <c r="CC37" s="310"/>
      <c r="CD37" s="310"/>
      <c r="CE37" s="310"/>
      <c r="CF37" s="310"/>
      <c r="CG37" s="310"/>
      <c r="CH37" s="310"/>
      <c r="CI37" s="310"/>
      <c r="CJ37" s="310"/>
      <c r="CK37" s="310"/>
      <c r="CL37" s="310"/>
      <c r="CM37" s="310"/>
      <c r="CN37" s="9"/>
      <c r="CO37" s="311" t="str">
        <f t="shared" si="5"/>
        <v/>
      </c>
      <c r="CP37" s="311"/>
      <c r="CQ37" s="310" t="str">
        <f>IF('各会計、関係団体の財政状況及び健全化判断比率'!BS10="","",'各会計、関係団体の財政状況及び健全化判断比率'!BS10)</f>
        <v/>
      </c>
      <c r="CR37" s="310"/>
      <c r="CS37" s="310"/>
      <c r="CT37" s="310"/>
      <c r="CU37" s="310"/>
      <c r="CV37" s="310"/>
      <c r="CW37" s="310"/>
      <c r="CX37" s="310"/>
      <c r="CY37" s="310"/>
      <c r="CZ37" s="310"/>
      <c r="DA37" s="310"/>
      <c r="DB37" s="310"/>
      <c r="DC37" s="310"/>
      <c r="DD37" s="310"/>
      <c r="DE37" s="310"/>
      <c r="DF37" s="8"/>
      <c r="DG37" s="312" t="str">
        <f>IF('各会計、関係団体の財政状況及び健全化判断比率'!BR10="","",'各会計、関係団体の財政状況及び健全化判断比率'!BR10)</f>
        <v/>
      </c>
      <c r="DH37" s="312"/>
      <c r="DI37" s="21"/>
    </row>
    <row r="38" spans="1:113" ht="32.25" customHeight="1" x14ac:dyDescent="0.15">
      <c r="A38" s="2"/>
      <c r="B38" s="5"/>
      <c r="C38" s="311" t="str">
        <f t="shared" si="0"/>
        <v/>
      </c>
      <c r="D38" s="311"/>
      <c r="E38" s="310" t="str">
        <f>IF('各会計、関係団体の財政状況及び健全化判断比率'!B11="","",'各会計、関係団体の財政状況及び健全化判断比率'!B11)</f>
        <v/>
      </c>
      <c r="F38" s="310"/>
      <c r="G38" s="310"/>
      <c r="H38" s="310"/>
      <c r="I38" s="310"/>
      <c r="J38" s="310"/>
      <c r="K38" s="310"/>
      <c r="L38" s="310"/>
      <c r="M38" s="310"/>
      <c r="N38" s="310"/>
      <c r="O38" s="310"/>
      <c r="P38" s="310"/>
      <c r="Q38" s="310"/>
      <c r="R38" s="310"/>
      <c r="S38" s="310"/>
      <c r="T38" s="9"/>
      <c r="U38" s="311" t="str">
        <f t="shared" si="1"/>
        <v/>
      </c>
      <c r="V38" s="311"/>
      <c r="W38" s="310"/>
      <c r="X38" s="310"/>
      <c r="Y38" s="310"/>
      <c r="Z38" s="310"/>
      <c r="AA38" s="310"/>
      <c r="AB38" s="310"/>
      <c r="AC38" s="310"/>
      <c r="AD38" s="310"/>
      <c r="AE38" s="310"/>
      <c r="AF38" s="310"/>
      <c r="AG38" s="310"/>
      <c r="AH38" s="310"/>
      <c r="AI38" s="310"/>
      <c r="AJ38" s="310"/>
      <c r="AK38" s="310"/>
      <c r="AL38" s="9"/>
      <c r="AM38" s="311" t="str">
        <f t="shared" si="2"/>
        <v/>
      </c>
      <c r="AN38" s="311"/>
      <c r="AO38" s="310"/>
      <c r="AP38" s="310"/>
      <c r="AQ38" s="310"/>
      <c r="AR38" s="310"/>
      <c r="AS38" s="310"/>
      <c r="AT38" s="310"/>
      <c r="AU38" s="310"/>
      <c r="AV38" s="310"/>
      <c r="AW38" s="310"/>
      <c r="AX38" s="310"/>
      <c r="AY38" s="310"/>
      <c r="AZ38" s="310"/>
      <c r="BA38" s="310"/>
      <c r="BB38" s="310"/>
      <c r="BC38" s="310"/>
      <c r="BD38" s="9"/>
      <c r="BE38" s="311" t="str">
        <f t="shared" si="3"/>
        <v/>
      </c>
      <c r="BF38" s="311"/>
      <c r="BG38" s="310"/>
      <c r="BH38" s="310"/>
      <c r="BI38" s="310"/>
      <c r="BJ38" s="310"/>
      <c r="BK38" s="310"/>
      <c r="BL38" s="310"/>
      <c r="BM38" s="310"/>
      <c r="BN38" s="310"/>
      <c r="BO38" s="310"/>
      <c r="BP38" s="310"/>
      <c r="BQ38" s="310"/>
      <c r="BR38" s="310"/>
      <c r="BS38" s="310"/>
      <c r="BT38" s="310"/>
      <c r="BU38" s="310"/>
      <c r="BV38" s="9"/>
      <c r="BW38" s="311">
        <f t="shared" si="4"/>
        <v>11</v>
      </c>
      <c r="BX38" s="311"/>
      <c r="BY38" s="310" t="str">
        <f>IF('各会計、関係団体の財政状況及び健全化判断比率'!B72="","",'各会計、関係団体の財政状況及び健全化判断比率'!B72)</f>
        <v>茨城県後期高齢者医療広域連合（後期高齢医療特別会計）</v>
      </c>
      <c r="BZ38" s="310"/>
      <c r="CA38" s="310"/>
      <c r="CB38" s="310"/>
      <c r="CC38" s="310"/>
      <c r="CD38" s="310"/>
      <c r="CE38" s="310"/>
      <c r="CF38" s="310"/>
      <c r="CG38" s="310"/>
      <c r="CH38" s="310"/>
      <c r="CI38" s="310"/>
      <c r="CJ38" s="310"/>
      <c r="CK38" s="310"/>
      <c r="CL38" s="310"/>
      <c r="CM38" s="310"/>
      <c r="CN38" s="9"/>
      <c r="CO38" s="311" t="str">
        <f t="shared" si="5"/>
        <v/>
      </c>
      <c r="CP38" s="311"/>
      <c r="CQ38" s="310" t="str">
        <f>IF('各会計、関係団体の財政状況及び健全化判断比率'!BS11="","",'各会計、関係団体の財政状況及び健全化判断比率'!BS11)</f>
        <v/>
      </c>
      <c r="CR38" s="310"/>
      <c r="CS38" s="310"/>
      <c r="CT38" s="310"/>
      <c r="CU38" s="310"/>
      <c r="CV38" s="310"/>
      <c r="CW38" s="310"/>
      <c r="CX38" s="310"/>
      <c r="CY38" s="310"/>
      <c r="CZ38" s="310"/>
      <c r="DA38" s="310"/>
      <c r="DB38" s="310"/>
      <c r="DC38" s="310"/>
      <c r="DD38" s="310"/>
      <c r="DE38" s="310"/>
      <c r="DF38" s="8"/>
      <c r="DG38" s="312" t="str">
        <f>IF('各会計、関係団体の財政状況及び健全化判断比率'!BR11="","",'各会計、関係団体の財政状況及び健全化判断比率'!BR11)</f>
        <v/>
      </c>
      <c r="DH38" s="312"/>
      <c r="DI38" s="21"/>
    </row>
    <row r="39" spans="1:113" ht="32.25" customHeight="1" x14ac:dyDescent="0.15">
      <c r="A39" s="2"/>
      <c r="B39" s="5"/>
      <c r="C39" s="311" t="str">
        <f t="shared" si="0"/>
        <v/>
      </c>
      <c r="D39" s="311"/>
      <c r="E39" s="310" t="str">
        <f>IF('各会計、関係団体の財政状況及び健全化判断比率'!B12="","",'各会計、関係団体の財政状況及び健全化判断比率'!B12)</f>
        <v/>
      </c>
      <c r="F39" s="310"/>
      <c r="G39" s="310"/>
      <c r="H39" s="310"/>
      <c r="I39" s="310"/>
      <c r="J39" s="310"/>
      <c r="K39" s="310"/>
      <c r="L39" s="310"/>
      <c r="M39" s="310"/>
      <c r="N39" s="310"/>
      <c r="O39" s="310"/>
      <c r="P39" s="310"/>
      <c r="Q39" s="310"/>
      <c r="R39" s="310"/>
      <c r="S39" s="310"/>
      <c r="T39" s="9"/>
      <c r="U39" s="311" t="str">
        <f t="shared" si="1"/>
        <v/>
      </c>
      <c r="V39" s="311"/>
      <c r="W39" s="310"/>
      <c r="X39" s="310"/>
      <c r="Y39" s="310"/>
      <c r="Z39" s="310"/>
      <c r="AA39" s="310"/>
      <c r="AB39" s="310"/>
      <c r="AC39" s="310"/>
      <c r="AD39" s="310"/>
      <c r="AE39" s="310"/>
      <c r="AF39" s="310"/>
      <c r="AG39" s="310"/>
      <c r="AH39" s="310"/>
      <c r="AI39" s="310"/>
      <c r="AJ39" s="310"/>
      <c r="AK39" s="310"/>
      <c r="AL39" s="9"/>
      <c r="AM39" s="311" t="str">
        <f t="shared" si="2"/>
        <v/>
      </c>
      <c r="AN39" s="311"/>
      <c r="AO39" s="310"/>
      <c r="AP39" s="310"/>
      <c r="AQ39" s="310"/>
      <c r="AR39" s="310"/>
      <c r="AS39" s="310"/>
      <c r="AT39" s="310"/>
      <c r="AU39" s="310"/>
      <c r="AV39" s="310"/>
      <c r="AW39" s="310"/>
      <c r="AX39" s="310"/>
      <c r="AY39" s="310"/>
      <c r="AZ39" s="310"/>
      <c r="BA39" s="310"/>
      <c r="BB39" s="310"/>
      <c r="BC39" s="310"/>
      <c r="BD39" s="9"/>
      <c r="BE39" s="311" t="str">
        <f t="shared" si="3"/>
        <v/>
      </c>
      <c r="BF39" s="311"/>
      <c r="BG39" s="310"/>
      <c r="BH39" s="310"/>
      <c r="BI39" s="310"/>
      <c r="BJ39" s="310"/>
      <c r="BK39" s="310"/>
      <c r="BL39" s="310"/>
      <c r="BM39" s="310"/>
      <c r="BN39" s="310"/>
      <c r="BO39" s="310"/>
      <c r="BP39" s="310"/>
      <c r="BQ39" s="310"/>
      <c r="BR39" s="310"/>
      <c r="BS39" s="310"/>
      <c r="BT39" s="310"/>
      <c r="BU39" s="310"/>
      <c r="BV39" s="9"/>
      <c r="BW39" s="311">
        <f t="shared" si="4"/>
        <v>12</v>
      </c>
      <c r="BX39" s="311"/>
      <c r="BY39" s="310" t="str">
        <f>IF('各会計、関係団体の財政状況及び健全化判断比率'!B73="","",'各会計、関係団体の財政状況及び健全化判断比率'!B73)</f>
        <v>鹿行広域事務組合（一般会計）</v>
      </c>
      <c r="BZ39" s="310"/>
      <c r="CA39" s="310"/>
      <c r="CB39" s="310"/>
      <c r="CC39" s="310"/>
      <c r="CD39" s="310"/>
      <c r="CE39" s="310"/>
      <c r="CF39" s="310"/>
      <c r="CG39" s="310"/>
      <c r="CH39" s="310"/>
      <c r="CI39" s="310"/>
      <c r="CJ39" s="310"/>
      <c r="CK39" s="310"/>
      <c r="CL39" s="310"/>
      <c r="CM39" s="310"/>
      <c r="CN39" s="9"/>
      <c r="CO39" s="311" t="str">
        <f t="shared" si="5"/>
        <v/>
      </c>
      <c r="CP39" s="311"/>
      <c r="CQ39" s="310" t="str">
        <f>IF('各会計、関係団体の財政状況及び健全化判断比率'!BS12="","",'各会計、関係団体の財政状況及び健全化判断比率'!BS12)</f>
        <v/>
      </c>
      <c r="CR39" s="310"/>
      <c r="CS39" s="310"/>
      <c r="CT39" s="310"/>
      <c r="CU39" s="310"/>
      <c r="CV39" s="310"/>
      <c r="CW39" s="310"/>
      <c r="CX39" s="310"/>
      <c r="CY39" s="310"/>
      <c r="CZ39" s="310"/>
      <c r="DA39" s="310"/>
      <c r="DB39" s="310"/>
      <c r="DC39" s="310"/>
      <c r="DD39" s="310"/>
      <c r="DE39" s="310"/>
      <c r="DF39" s="8"/>
      <c r="DG39" s="312" t="str">
        <f>IF('各会計、関係団体の財政状況及び健全化判断比率'!BR12="","",'各会計、関係団体の財政状況及び健全化判断比率'!BR12)</f>
        <v/>
      </c>
      <c r="DH39" s="312"/>
      <c r="DI39" s="21"/>
    </row>
    <row r="40" spans="1:113" ht="32.25" customHeight="1" x14ac:dyDescent="0.15">
      <c r="A40" s="2"/>
      <c r="B40" s="5"/>
      <c r="C40" s="311" t="str">
        <f t="shared" si="0"/>
        <v/>
      </c>
      <c r="D40" s="311"/>
      <c r="E40" s="310" t="str">
        <f>IF('各会計、関係団体の財政状況及び健全化判断比率'!B13="","",'各会計、関係団体の財政状況及び健全化判断比率'!B13)</f>
        <v/>
      </c>
      <c r="F40" s="310"/>
      <c r="G40" s="310"/>
      <c r="H40" s="310"/>
      <c r="I40" s="310"/>
      <c r="J40" s="310"/>
      <c r="K40" s="310"/>
      <c r="L40" s="310"/>
      <c r="M40" s="310"/>
      <c r="N40" s="310"/>
      <c r="O40" s="310"/>
      <c r="P40" s="310"/>
      <c r="Q40" s="310"/>
      <c r="R40" s="310"/>
      <c r="S40" s="310"/>
      <c r="T40" s="9"/>
      <c r="U40" s="311" t="str">
        <f t="shared" si="1"/>
        <v/>
      </c>
      <c r="V40" s="311"/>
      <c r="W40" s="310"/>
      <c r="X40" s="310"/>
      <c r="Y40" s="310"/>
      <c r="Z40" s="310"/>
      <c r="AA40" s="310"/>
      <c r="AB40" s="310"/>
      <c r="AC40" s="310"/>
      <c r="AD40" s="310"/>
      <c r="AE40" s="310"/>
      <c r="AF40" s="310"/>
      <c r="AG40" s="310"/>
      <c r="AH40" s="310"/>
      <c r="AI40" s="310"/>
      <c r="AJ40" s="310"/>
      <c r="AK40" s="310"/>
      <c r="AL40" s="9"/>
      <c r="AM40" s="311" t="str">
        <f t="shared" si="2"/>
        <v/>
      </c>
      <c r="AN40" s="311"/>
      <c r="AO40" s="310"/>
      <c r="AP40" s="310"/>
      <c r="AQ40" s="310"/>
      <c r="AR40" s="310"/>
      <c r="AS40" s="310"/>
      <c r="AT40" s="310"/>
      <c r="AU40" s="310"/>
      <c r="AV40" s="310"/>
      <c r="AW40" s="310"/>
      <c r="AX40" s="310"/>
      <c r="AY40" s="310"/>
      <c r="AZ40" s="310"/>
      <c r="BA40" s="310"/>
      <c r="BB40" s="310"/>
      <c r="BC40" s="310"/>
      <c r="BD40" s="9"/>
      <c r="BE40" s="311" t="str">
        <f t="shared" si="3"/>
        <v/>
      </c>
      <c r="BF40" s="311"/>
      <c r="BG40" s="310"/>
      <c r="BH40" s="310"/>
      <c r="BI40" s="310"/>
      <c r="BJ40" s="310"/>
      <c r="BK40" s="310"/>
      <c r="BL40" s="310"/>
      <c r="BM40" s="310"/>
      <c r="BN40" s="310"/>
      <c r="BO40" s="310"/>
      <c r="BP40" s="310"/>
      <c r="BQ40" s="310"/>
      <c r="BR40" s="310"/>
      <c r="BS40" s="310"/>
      <c r="BT40" s="310"/>
      <c r="BU40" s="310"/>
      <c r="BV40" s="9"/>
      <c r="BW40" s="311">
        <f t="shared" si="4"/>
        <v>13</v>
      </c>
      <c r="BX40" s="311"/>
      <c r="BY40" s="310" t="str">
        <f>IF('各会計、関係団体の財政状況及び健全化判断比率'!B74="","",'各会計、関係団体の財政状況及び健全化判断比率'!B74)</f>
        <v>鹿行広域事務組合（養護老人ホーム事業特別会計）</v>
      </c>
      <c r="BZ40" s="310"/>
      <c r="CA40" s="310"/>
      <c r="CB40" s="310"/>
      <c r="CC40" s="310"/>
      <c r="CD40" s="310"/>
      <c r="CE40" s="310"/>
      <c r="CF40" s="310"/>
      <c r="CG40" s="310"/>
      <c r="CH40" s="310"/>
      <c r="CI40" s="310"/>
      <c r="CJ40" s="310"/>
      <c r="CK40" s="310"/>
      <c r="CL40" s="310"/>
      <c r="CM40" s="310"/>
      <c r="CN40" s="9"/>
      <c r="CO40" s="311" t="str">
        <f t="shared" si="5"/>
        <v/>
      </c>
      <c r="CP40" s="311"/>
      <c r="CQ40" s="310" t="str">
        <f>IF('各会計、関係団体の財政状況及び健全化判断比率'!BS13="","",'各会計、関係団体の財政状況及び健全化判断比率'!BS13)</f>
        <v/>
      </c>
      <c r="CR40" s="310"/>
      <c r="CS40" s="310"/>
      <c r="CT40" s="310"/>
      <c r="CU40" s="310"/>
      <c r="CV40" s="310"/>
      <c r="CW40" s="310"/>
      <c r="CX40" s="310"/>
      <c r="CY40" s="310"/>
      <c r="CZ40" s="310"/>
      <c r="DA40" s="310"/>
      <c r="DB40" s="310"/>
      <c r="DC40" s="310"/>
      <c r="DD40" s="310"/>
      <c r="DE40" s="310"/>
      <c r="DF40" s="8"/>
      <c r="DG40" s="312" t="str">
        <f>IF('各会計、関係団体の財政状況及び健全化判断比率'!BR13="","",'各会計、関係団体の財政状況及び健全化判断比率'!BR13)</f>
        <v/>
      </c>
      <c r="DH40" s="312"/>
      <c r="DI40" s="21"/>
    </row>
    <row r="41" spans="1:113" ht="32.25" customHeight="1" x14ac:dyDescent="0.15">
      <c r="A41" s="2"/>
      <c r="B41" s="5"/>
      <c r="C41" s="311" t="str">
        <f t="shared" si="0"/>
        <v/>
      </c>
      <c r="D41" s="311"/>
      <c r="E41" s="310" t="str">
        <f>IF('各会計、関係団体の財政状況及び健全化判断比率'!B14="","",'各会計、関係団体の財政状況及び健全化判断比率'!B14)</f>
        <v/>
      </c>
      <c r="F41" s="310"/>
      <c r="G41" s="310"/>
      <c r="H41" s="310"/>
      <c r="I41" s="310"/>
      <c r="J41" s="310"/>
      <c r="K41" s="310"/>
      <c r="L41" s="310"/>
      <c r="M41" s="310"/>
      <c r="N41" s="310"/>
      <c r="O41" s="310"/>
      <c r="P41" s="310"/>
      <c r="Q41" s="310"/>
      <c r="R41" s="310"/>
      <c r="S41" s="310"/>
      <c r="T41" s="9"/>
      <c r="U41" s="311" t="str">
        <f t="shared" si="1"/>
        <v/>
      </c>
      <c r="V41" s="311"/>
      <c r="W41" s="310"/>
      <c r="X41" s="310"/>
      <c r="Y41" s="310"/>
      <c r="Z41" s="310"/>
      <c r="AA41" s="310"/>
      <c r="AB41" s="310"/>
      <c r="AC41" s="310"/>
      <c r="AD41" s="310"/>
      <c r="AE41" s="310"/>
      <c r="AF41" s="310"/>
      <c r="AG41" s="310"/>
      <c r="AH41" s="310"/>
      <c r="AI41" s="310"/>
      <c r="AJ41" s="310"/>
      <c r="AK41" s="310"/>
      <c r="AL41" s="9"/>
      <c r="AM41" s="311" t="str">
        <f t="shared" si="2"/>
        <v/>
      </c>
      <c r="AN41" s="311"/>
      <c r="AO41" s="310"/>
      <c r="AP41" s="310"/>
      <c r="AQ41" s="310"/>
      <c r="AR41" s="310"/>
      <c r="AS41" s="310"/>
      <c r="AT41" s="310"/>
      <c r="AU41" s="310"/>
      <c r="AV41" s="310"/>
      <c r="AW41" s="310"/>
      <c r="AX41" s="310"/>
      <c r="AY41" s="310"/>
      <c r="AZ41" s="310"/>
      <c r="BA41" s="310"/>
      <c r="BB41" s="310"/>
      <c r="BC41" s="310"/>
      <c r="BD41" s="9"/>
      <c r="BE41" s="311" t="str">
        <f t="shared" si="3"/>
        <v/>
      </c>
      <c r="BF41" s="311"/>
      <c r="BG41" s="310"/>
      <c r="BH41" s="310"/>
      <c r="BI41" s="310"/>
      <c r="BJ41" s="310"/>
      <c r="BK41" s="310"/>
      <c r="BL41" s="310"/>
      <c r="BM41" s="310"/>
      <c r="BN41" s="310"/>
      <c r="BO41" s="310"/>
      <c r="BP41" s="310"/>
      <c r="BQ41" s="310"/>
      <c r="BR41" s="310"/>
      <c r="BS41" s="310"/>
      <c r="BT41" s="310"/>
      <c r="BU41" s="310"/>
      <c r="BV41" s="9"/>
      <c r="BW41" s="311">
        <f t="shared" si="4"/>
        <v>14</v>
      </c>
      <c r="BX41" s="311"/>
      <c r="BY41" s="310" t="str">
        <f>IF('各会計、関係団体の財政状況及び健全化判断比率'!B75="","",'各会計、関係団体の財政状況及び健全化判断比率'!B75)</f>
        <v>鹿行広域事務組合（消防特別会計）</v>
      </c>
      <c r="BZ41" s="310"/>
      <c r="CA41" s="310"/>
      <c r="CB41" s="310"/>
      <c r="CC41" s="310"/>
      <c r="CD41" s="310"/>
      <c r="CE41" s="310"/>
      <c r="CF41" s="310"/>
      <c r="CG41" s="310"/>
      <c r="CH41" s="310"/>
      <c r="CI41" s="310"/>
      <c r="CJ41" s="310"/>
      <c r="CK41" s="310"/>
      <c r="CL41" s="310"/>
      <c r="CM41" s="310"/>
      <c r="CN41" s="9"/>
      <c r="CO41" s="311" t="str">
        <f t="shared" si="5"/>
        <v/>
      </c>
      <c r="CP41" s="311"/>
      <c r="CQ41" s="310" t="str">
        <f>IF('各会計、関係団体の財政状況及び健全化判断比率'!BS14="","",'各会計、関係団体の財政状況及び健全化判断比率'!BS14)</f>
        <v/>
      </c>
      <c r="CR41" s="310"/>
      <c r="CS41" s="310"/>
      <c r="CT41" s="310"/>
      <c r="CU41" s="310"/>
      <c r="CV41" s="310"/>
      <c r="CW41" s="310"/>
      <c r="CX41" s="310"/>
      <c r="CY41" s="310"/>
      <c r="CZ41" s="310"/>
      <c r="DA41" s="310"/>
      <c r="DB41" s="310"/>
      <c r="DC41" s="310"/>
      <c r="DD41" s="310"/>
      <c r="DE41" s="310"/>
      <c r="DF41" s="8"/>
      <c r="DG41" s="312" t="str">
        <f>IF('各会計、関係団体の財政状況及び健全化判断比率'!BR14="","",'各会計、関係団体の財政状況及び健全化判断比率'!BR14)</f>
        <v/>
      </c>
      <c r="DH41" s="312"/>
      <c r="DI41" s="21"/>
    </row>
    <row r="42" spans="1:113" ht="32.25" customHeight="1" x14ac:dyDescent="0.15">
      <c r="B42" s="5"/>
      <c r="C42" s="311" t="str">
        <f t="shared" si="0"/>
        <v/>
      </c>
      <c r="D42" s="311"/>
      <c r="E42" s="310" t="str">
        <f>IF('各会計、関係団体の財政状況及び健全化判断比率'!B15="","",'各会計、関係団体の財政状況及び健全化判断比率'!B15)</f>
        <v/>
      </c>
      <c r="F42" s="310"/>
      <c r="G42" s="310"/>
      <c r="H42" s="310"/>
      <c r="I42" s="310"/>
      <c r="J42" s="310"/>
      <c r="K42" s="310"/>
      <c r="L42" s="310"/>
      <c r="M42" s="310"/>
      <c r="N42" s="310"/>
      <c r="O42" s="310"/>
      <c r="P42" s="310"/>
      <c r="Q42" s="310"/>
      <c r="R42" s="310"/>
      <c r="S42" s="310"/>
      <c r="T42" s="9"/>
      <c r="U42" s="311" t="str">
        <f t="shared" si="1"/>
        <v/>
      </c>
      <c r="V42" s="311"/>
      <c r="W42" s="310"/>
      <c r="X42" s="310"/>
      <c r="Y42" s="310"/>
      <c r="Z42" s="310"/>
      <c r="AA42" s="310"/>
      <c r="AB42" s="310"/>
      <c r="AC42" s="310"/>
      <c r="AD42" s="310"/>
      <c r="AE42" s="310"/>
      <c r="AF42" s="310"/>
      <c r="AG42" s="310"/>
      <c r="AH42" s="310"/>
      <c r="AI42" s="310"/>
      <c r="AJ42" s="310"/>
      <c r="AK42" s="310"/>
      <c r="AL42" s="9"/>
      <c r="AM42" s="311" t="str">
        <f t="shared" si="2"/>
        <v/>
      </c>
      <c r="AN42" s="311"/>
      <c r="AO42" s="310"/>
      <c r="AP42" s="310"/>
      <c r="AQ42" s="310"/>
      <c r="AR42" s="310"/>
      <c r="AS42" s="310"/>
      <c r="AT42" s="310"/>
      <c r="AU42" s="310"/>
      <c r="AV42" s="310"/>
      <c r="AW42" s="310"/>
      <c r="AX42" s="310"/>
      <c r="AY42" s="310"/>
      <c r="AZ42" s="310"/>
      <c r="BA42" s="310"/>
      <c r="BB42" s="310"/>
      <c r="BC42" s="310"/>
      <c r="BD42" s="9"/>
      <c r="BE42" s="311" t="str">
        <f t="shared" si="3"/>
        <v/>
      </c>
      <c r="BF42" s="311"/>
      <c r="BG42" s="310"/>
      <c r="BH42" s="310"/>
      <c r="BI42" s="310"/>
      <c r="BJ42" s="310"/>
      <c r="BK42" s="310"/>
      <c r="BL42" s="310"/>
      <c r="BM42" s="310"/>
      <c r="BN42" s="310"/>
      <c r="BO42" s="310"/>
      <c r="BP42" s="310"/>
      <c r="BQ42" s="310"/>
      <c r="BR42" s="310"/>
      <c r="BS42" s="310"/>
      <c r="BT42" s="310"/>
      <c r="BU42" s="310"/>
      <c r="BV42" s="9"/>
      <c r="BW42" s="311">
        <f t="shared" si="4"/>
        <v>15</v>
      </c>
      <c r="BX42" s="311"/>
      <c r="BY42" s="310" t="str">
        <f>IF('各会計、関係団体の財政状況及び健全化判断比率'!B76="","",'各会計、関係団体の財政状況及び健全化判断比率'!B76)</f>
        <v>鹿行広域事務組合（火葬場事業特別会計）</v>
      </c>
      <c r="BZ42" s="310"/>
      <c r="CA42" s="310"/>
      <c r="CB42" s="310"/>
      <c r="CC42" s="310"/>
      <c r="CD42" s="310"/>
      <c r="CE42" s="310"/>
      <c r="CF42" s="310"/>
      <c r="CG42" s="310"/>
      <c r="CH42" s="310"/>
      <c r="CI42" s="310"/>
      <c r="CJ42" s="310"/>
      <c r="CK42" s="310"/>
      <c r="CL42" s="310"/>
      <c r="CM42" s="310"/>
      <c r="CN42" s="9"/>
      <c r="CO42" s="311" t="str">
        <f t="shared" si="5"/>
        <v/>
      </c>
      <c r="CP42" s="311"/>
      <c r="CQ42" s="310" t="str">
        <f>IF('各会計、関係団体の財政状況及び健全化判断比率'!BS15="","",'各会計、関係団体の財政状況及び健全化判断比率'!BS15)</f>
        <v/>
      </c>
      <c r="CR42" s="310"/>
      <c r="CS42" s="310"/>
      <c r="CT42" s="310"/>
      <c r="CU42" s="310"/>
      <c r="CV42" s="310"/>
      <c r="CW42" s="310"/>
      <c r="CX42" s="310"/>
      <c r="CY42" s="310"/>
      <c r="CZ42" s="310"/>
      <c r="DA42" s="310"/>
      <c r="DB42" s="310"/>
      <c r="DC42" s="310"/>
      <c r="DD42" s="310"/>
      <c r="DE42" s="310"/>
      <c r="DF42" s="8"/>
      <c r="DG42" s="312" t="str">
        <f>IF('各会計、関係団体の財政状況及び健全化判断比率'!BR15="","",'各会計、関係団体の財政状況及び健全化判断比率'!BR15)</f>
        <v/>
      </c>
      <c r="DH42" s="312"/>
      <c r="DI42" s="21"/>
    </row>
    <row r="43" spans="1:113" ht="32.25" customHeight="1" x14ac:dyDescent="0.15">
      <c r="B43" s="5"/>
      <c r="C43" s="311" t="str">
        <f t="shared" si="0"/>
        <v/>
      </c>
      <c r="D43" s="311"/>
      <c r="E43" s="310" t="str">
        <f>IF('各会計、関係団体の財政状況及び健全化判断比率'!B16="","",'各会計、関係団体の財政状況及び健全化判断比率'!B16)</f>
        <v/>
      </c>
      <c r="F43" s="310"/>
      <c r="G43" s="310"/>
      <c r="H43" s="310"/>
      <c r="I43" s="310"/>
      <c r="J43" s="310"/>
      <c r="K43" s="310"/>
      <c r="L43" s="310"/>
      <c r="M43" s="310"/>
      <c r="N43" s="310"/>
      <c r="O43" s="310"/>
      <c r="P43" s="310"/>
      <c r="Q43" s="310"/>
      <c r="R43" s="310"/>
      <c r="S43" s="310"/>
      <c r="T43" s="9"/>
      <c r="U43" s="311" t="str">
        <f t="shared" si="1"/>
        <v/>
      </c>
      <c r="V43" s="311"/>
      <c r="W43" s="310"/>
      <c r="X43" s="310"/>
      <c r="Y43" s="310"/>
      <c r="Z43" s="310"/>
      <c r="AA43" s="310"/>
      <c r="AB43" s="310"/>
      <c r="AC43" s="310"/>
      <c r="AD43" s="310"/>
      <c r="AE43" s="310"/>
      <c r="AF43" s="310"/>
      <c r="AG43" s="310"/>
      <c r="AH43" s="310"/>
      <c r="AI43" s="310"/>
      <c r="AJ43" s="310"/>
      <c r="AK43" s="310"/>
      <c r="AL43" s="9"/>
      <c r="AM43" s="311" t="str">
        <f t="shared" si="2"/>
        <v/>
      </c>
      <c r="AN43" s="311"/>
      <c r="AO43" s="310"/>
      <c r="AP43" s="310"/>
      <c r="AQ43" s="310"/>
      <c r="AR43" s="310"/>
      <c r="AS43" s="310"/>
      <c r="AT43" s="310"/>
      <c r="AU43" s="310"/>
      <c r="AV43" s="310"/>
      <c r="AW43" s="310"/>
      <c r="AX43" s="310"/>
      <c r="AY43" s="310"/>
      <c r="AZ43" s="310"/>
      <c r="BA43" s="310"/>
      <c r="BB43" s="310"/>
      <c r="BC43" s="310"/>
      <c r="BD43" s="9"/>
      <c r="BE43" s="311" t="str">
        <f t="shared" si="3"/>
        <v/>
      </c>
      <c r="BF43" s="311"/>
      <c r="BG43" s="310"/>
      <c r="BH43" s="310"/>
      <c r="BI43" s="310"/>
      <c r="BJ43" s="310"/>
      <c r="BK43" s="310"/>
      <c r="BL43" s="310"/>
      <c r="BM43" s="310"/>
      <c r="BN43" s="310"/>
      <c r="BO43" s="310"/>
      <c r="BP43" s="310"/>
      <c r="BQ43" s="310"/>
      <c r="BR43" s="310"/>
      <c r="BS43" s="310"/>
      <c r="BT43" s="310"/>
      <c r="BU43" s="310"/>
      <c r="BV43" s="9"/>
      <c r="BW43" s="311">
        <f t="shared" si="4"/>
        <v>16</v>
      </c>
      <c r="BX43" s="311"/>
      <c r="BY43" s="310" t="str">
        <f>IF('各会計、関係団体の財政状況及び健全化判断比率'!B77="","",'各会計、関係団体の財政状況及び健全化判断比率'!B77)</f>
        <v>鹿行広域事務組合（審査会事業特別会計）</v>
      </c>
      <c r="BZ43" s="310"/>
      <c r="CA43" s="310"/>
      <c r="CB43" s="310"/>
      <c r="CC43" s="310"/>
      <c r="CD43" s="310"/>
      <c r="CE43" s="310"/>
      <c r="CF43" s="310"/>
      <c r="CG43" s="310"/>
      <c r="CH43" s="310"/>
      <c r="CI43" s="310"/>
      <c r="CJ43" s="310"/>
      <c r="CK43" s="310"/>
      <c r="CL43" s="310"/>
      <c r="CM43" s="310"/>
      <c r="CN43" s="9"/>
      <c r="CO43" s="311" t="str">
        <f t="shared" si="5"/>
        <v/>
      </c>
      <c r="CP43" s="311"/>
      <c r="CQ43" s="310" t="str">
        <f>IF('各会計、関係団体の財政状況及び健全化判断比率'!BS16="","",'各会計、関係団体の財政状況及び健全化判断比率'!BS16)</f>
        <v/>
      </c>
      <c r="CR43" s="310"/>
      <c r="CS43" s="310"/>
      <c r="CT43" s="310"/>
      <c r="CU43" s="310"/>
      <c r="CV43" s="310"/>
      <c r="CW43" s="310"/>
      <c r="CX43" s="310"/>
      <c r="CY43" s="310"/>
      <c r="CZ43" s="310"/>
      <c r="DA43" s="310"/>
      <c r="DB43" s="310"/>
      <c r="DC43" s="310"/>
      <c r="DD43" s="310"/>
      <c r="DE43" s="310"/>
      <c r="DF43" s="8"/>
      <c r="DG43" s="312" t="str">
        <f>IF('各会計、関係団体の財政状況及び健全化判断比率'!BR16="","",'各会計、関係団体の財政状況及び健全化判断比率'!BR16)</f>
        <v/>
      </c>
      <c r="DH43" s="31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362</v>
      </c>
      <c r="E46" s="1" t="s">
        <v>168</v>
      </c>
    </row>
    <row r="47" spans="1:113" x14ac:dyDescent="0.15">
      <c r="E47" s="1" t="s">
        <v>326</v>
      </c>
    </row>
    <row r="48" spans="1:113" x14ac:dyDescent="0.15">
      <c r="E48" s="1" t="s">
        <v>458</v>
      </c>
    </row>
    <row r="49" spans="5:5" x14ac:dyDescent="0.15">
      <c r="E49" s="1" t="s">
        <v>99</v>
      </c>
    </row>
    <row r="50" spans="5:5" x14ac:dyDescent="0.15">
      <c r="E50" s="1" t="s">
        <v>33</v>
      </c>
    </row>
    <row r="51" spans="5:5" x14ac:dyDescent="0.15">
      <c r="E51" s="1" t="s">
        <v>109</v>
      </c>
    </row>
    <row r="52" spans="5:5" x14ac:dyDescent="0.15">
      <c r="E52" s="1" t="s">
        <v>221</v>
      </c>
    </row>
    <row r="53" spans="5:5" x14ac:dyDescent="0.15"/>
    <row r="54" spans="5:5" x14ac:dyDescent="0.15"/>
    <row r="55" spans="5:5" x14ac:dyDescent="0.15"/>
    <row r="56" spans="5:5" x14ac:dyDescent="0.15"/>
  </sheetData>
  <sheetProtection password="851F"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18:K18"/>
    <mergeCell ref="L18:V18"/>
    <mergeCell ref="AC18:AG18"/>
    <mergeCell ref="AH18:AL18"/>
    <mergeCell ref="AM18:AT18"/>
    <mergeCell ref="AU18:AX18"/>
    <mergeCell ref="AY18:BM18"/>
    <mergeCell ref="BN18:BU18"/>
    <mergeCell ref="BV18:CC18"/>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485</v>
      </c>
      <c r="K32" s="208"/>
      <c r="L32" s="208"/>
      <c r="M32" s="208"/>
      <c r="N32" s="208"/>
      <c r="O32" s="208"/>
      <c r="P32" s="208"/>
    </row>
    <row r="33" spans="1:16" ht="39" customHeight="1" x14ac:dyDescent="0.2">
      <c r="A33" s="208"/>
      <c r="B33" s="209" t="s">
        <v>280</v>
      </c>
      <c r="C33" s="215"/>
      <c r="D33" s="215"/>
      <c r="E33" s="217" t="s">
        <v>13</v>
      </c>
      <c r="F33" s="218" t="s">
        <v>384</v>
      </c>
      <c r="G33" s="223" t="s">
        <v>346</v>
      </c>
      <c r="H33" s="223" t="s">
        <v>245</v>
      </c>
      <c r="I33" s="223" t="s">
        <v>498</v>
      </c>
      <c r="J33" s="227" t="s">
        <v>419</v>
      </c>
      <c r="K33" s="208"/>
      <c r="L33" s="208"/>
      <c r="M33" s="208"/>
      <c r="N33" s="208"/>
      <c r="O33" s="208"/>
      <c r="P33" s="208"/>
    </row>
    <row r="34" spans="1:16" ht="39" customHeight="1" x14ac:dyDescent="0.15">
      <c r="A34" s="208"/>
      <c r="B34" s="210"/>
      <c r="C34" s="1013" t="s">
        <v>8</v>
      </c>
      <c r="D34" s="1013"/>
      <c r="E34" s="1014"/>
      <c r="F34" s="219">
        <v>7.65</v>
      </c>
      <c r="G34" s="224">
        <v>10</v>
      </c>
      <c r="H34" s="224">
        <v>8.51</v>
      </c>
      <c r="I34" s="224">
        <v>8.86</v>
      </c>
      <c r="J34" s="228">
        <v>11.01</v>
      </c>
      <c r="K34" s="208"/>
      <c r="L34" s="208"/>
      <c r="M34" s="208"/>
      <c r="N34" s="208"/>
      <c r="O34" s="208"/>
      <c r="P34" s="208"/>
    </row>
    <row r="35" spans="1:16" ht="39" customHeight="1" x14ac:dyDescent="0.15">
      <c r="A35" s="208"/>
      <c r="B35" s="211"/>
      <c r="C35" s="1009" t="s">
        <v>114</v>
      </c>
      <c r="D35" s="1009"/>
      <c r="E35" s="1010"/>
      <c r="F35" s="220">
        <v>4.7</v>
      </c>
      <c r="G35" s="225">
        <v>4.84</v>
      </c>
      <c r="H35" s="225">
        <v>4.59</v>
      </c>
      <c r="I35" s="225">
        <v>6</v>
      </c>
      <c r="J35" s="229">
        <v>7.07</v>
      </c>
      <c r="K35" s="208"/>
      <c r="L35" s="208"/>
      <c r="M35" s="208"/>
      <c r="N35" s="208"/>
      <c r="O35" s="208"/>
      <c r="P35" s="208"/>
    </row>
    <row r="36" spans="1:16" ht="39" customHeight="1" x14ac:dyDescent="0.15">
      <c r="A36" s="208"/>
      <c r="B36" s="211"/>
      <c r="C36" s="1009" t="s">
        <v>361</v>
      </c>
      <c r="D36" s="1009"/>
      <c r="E36" s="1010"/>
      <c r="F36" s="220">
        <v>2.12</v>
      </c>
      <c r="G36" s="225">
        <v>2.1</v>
      </c>
      <c r="H36" s="225">
        <v>1.38</v>
      </c>
      <c r="I36" s="225">
        <v>0.5</v>
      </c>
      <c r="J36" s="229">
        <v>2.17</v>
      </c>
      <c r="K36" s="208"/>
      <c r="L36" s="208"/>
      <c r="M36" s="208"/>
      <c r="N36" s="208"/>
      <c r="O36" s="208"/>
      <c r="P36" s="208"/>
    </row>
    <row r="37" spans="1:16" ht="39" customHeight="1" x14ac:dyDescent="0.15">
      <c r="A37" s="208"/>
      <c r="B37" s="211"/>
      <c r="C37" s="1009" t="s">
        <v>174</v>
      </c>
      <c r="D37" s="1009"/>
      <c r="E37" s="1010"/>
      <c r="F37" s="220">
        <v>0.34</v>
      </c>
      <c r="G37" s="225">
        <v>0.21</v>
      </c>
      <c r="H37" s="225">
        <v>0.43</v>
      </c>
      <c r="I37" s="225">
        <v>0.56999999999999995</v>
      </c>
      <c r="J37" s="229">
        <v>0.71</v>
      </c>
      <c r="K37" s="208"/>
      <c r="L37" s="208"/>
      <c r="M37" s="208"/>
      <c r="N37" s="208"/>
      <c r="O37" s="208"/>
      <c r="P37" s="208"/>
    </row>
    <row r="38" spans="1:16" ht="39" customHeight="1" x14ac:dyDescent="0.15">
      <c r="A38" s="208"/>
      <c r="B38" s="211"/>
      <c r="C38" s="1009" t="s">
        <v>193</v>
      </c>
      <c r="D38" s="1009"/>
      <c r="E38" s="1010"/>
      <c r="F38" s="220">
        <v>0.28000000000000003</v>
      </c>
      <c r="G38" s="225">
        <v>0.37</v>
      </c>
      <c r="H38" s="225">
        <v>0.31</v>
      </c>
      <c r="I38" s="225">
        <v>0.63</v>
      </c>
      <c r="J38" s="229">
        <v>0.55000000000000004</v>
      </c>
      <c r="K38" s="208"/>
      <c r="L38" s="208"/>
      <c r="M38" s="208"/>
      <c r="N38" s="208"/>
      <c r="O38" s="208"/>
      <c r="P38" s="208"/>
    </row>
    <row r="39" spans="1:16" ht="39" customHeight="1" x14ac:dyDescent="0.15">
      <c r="A39" s="208"/>
      <c r="B39" s="211"/>
      <c r="C39" s="1009" t="s">
        <v>379</v>
      </c>
      <c r="D39" s="1009"/>
      <c r="E39" s="1010"/>
      <c r="F39" s="220">
        <v>0.08</v>
      </c>
      <c r="G39" s="225">
        <v>0.04</v>
      </c>
      <c r="H39" s="225">
        <v>0.03</v>
      </c>
      <c r="I39" s="225">
        <v>0.04</v>
      </c>
      <c r="J39" s="229">
        <v>0.06</v>
      </c>
      <c r="K39" s="208"/>
      <c r="L39" s="208"/>
      <c r="M39" s="208"/>
      <c r="N39" s="208"/>
      <c r="O39" s="208"/>
      <c r="P39" s="208"/>
    </row>
    <row r="40" spans="1:16" ht="39" customHeight="1" x14ac:dyDescent="0.15">
      <c r="A40" s="208"/>
      <c r="B40" s="211"/>
      <c r="C40" s="1009"/>
      <c r="D40" s="1009"/>
      <c r="E40" s="1010"/>
      <c r="F40" s="220"/>
      <c r="G40" s="225"/>
      <c r="H40" s="225"/>
      <c r="I40" s="225"/>
      <c r="J40" s="229"/>
      <c r="K40" s="208"/>
      <c r="L40" s="208"/>
      <c r="M40" s="208"/>
      <c r="N40" s="208"/>
      <c r="O40" s="208"/>
      <c r="P40" s="208"/>
    </row>
    <row r="41" spans="1:16" ht="39" customHeight="1" x14ac:dyDescent="0.15">
      <c r="A41" s="208"/>
      <c r="B41" s="211"/>
      <c r="C41" s="1009"/>
      <c r="D41" s="1009"/>
      <c r="E41" s="1010"/>
      <c r="F41" s="220"/>
      <c r="G41" s="225"/>
      <c r="H41" s="225"/>
      <c r="I41" s="225"/>
      <c r="J41" s="229"/>
      <c r="K41" s="208"/>
      <c r="L41" s="208"/>
      <c r="M41" s="208"/>
      <c r="N41" s="208"/>
      <c r="O41" s="208"/>
      <c r="P41" s="208"/>
    </row>
    <row r="42" spans="1:16" ht="39" customHeight="1" x14ac:dyDescent="0.15">
      <c r="A42" s="208"/>
      <c r="B42" s="212"/>
      <c r="C42" s="1009" t="s">
        <v>170</v>
      </c>
      <c r="D42" s="1009"/>
      <c r="E42" s="1010"/>
      <c r="F42" s="220" t="s">
        <v>188</v>
      </c>
      <c r="G42" s="225" t="s">
        <v>188</v>
      </c>
      <c r="H42" s="225" t="s">
        <v>188</v>
      </c>
      <c r="I42" s="225" t="s">
        <v>188</v>
      </c>
      <c r="J42" s="229" t="s">
        <v>188</v>
      </c>
      <c r="K42" s="208"/>
      <c r="L42" s="208"/>
      <c r="M42" s="208"/>
      <c r="N42" s="208"/>
      <c r="O42" s="208"/>
      <c r="P42" s="208"/>
    </row>
    <row r="43" spans="1:16" ht="39" customHeight="1" x14ac:dyDescent="0.15">
      <c r="A43" s="208"/>
      <c r="B43" s="213"/>
      <c r="C43" s="1011" t="s">
        <v>340</v>
      </c>
      <c r="D43" s="1011"/>
      <c r="E43" s="1012"/>
      <c r="F43" s="221" t="s">
        <v>188</v>
      </c>
      <c r="G43" s="226" t="s">
        <v>188</v>
      </c>
      <c r="H43" s="226" t="s">
        <v>188</v>
      </c>
      <c r="I43" s="226" t="s">
        <v>188</v>
      </c>
      <c r="J43" s="230" t="s">
        <v>188</v>
      </c>
      <c r="K43" s="208"/>
      <c r="L43" s="208"/>
      <c r="M43" s="208"/>
      <c r="N43" s="208"/>
      <c r="O43" s="208"/>
      <c r="P43" s="208"/>
    </row>
    <row r="44" spans="1:16" ht="39" customHeight="1" x14ac:dyDescent="0.15">
      <c r="A44" s="208"/>
      <c r="B44" s="214" t="s">
        <v>92</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120</v>
      </c>
      <c r="P43" s="188"/>
      <c r="Q43" s="188"/>
      <c r="R43" s="188"/>
      <c r="S43" s="188"/>
      <c r="T43" s="188"/>
      <c r="U43" s="188"/>
    </row>
    <row r="44" spans="1:21" ht="30.75" customHeight="1" x14ac:dyDescent="0.15">
      <c r="A44" s="188"/>
      <c r="B44" s="231" t="s">
        <v>491</v>
      </c>
      <c r="C44" s="233"/>
      <c r="D44" s="233"/>
      <c r="E44" s="238"/>
      <c r="F44" s="238"/>
      <c r="G44" s="238"/>
      <c r="H44" s="238"/>
      <c r="I44" s="238"/>
      <c r="J44" s="239" t="s">
        <v>13</v>
      </c>
      <c r="K44" s="240" t="s">
        <v>384</v>
      </c>
      <c r="L44" s="244" t="s">
        <v>346</v>
      </c>
      <c r="M44" s="244" t="s">
        <v>245</v>
      </c>
      <c r="N44" s="244" t="s">
        <v>498</v>
      </c>
      <c r="O44" s="249" t="s">
        <v>419</v>
      </c>
      <c r="P44" s="188"/>
      <c r="Q44" s="188"/>
      <c r="R44" s="188"/>
      <c r="S44" s="188"/>
      <c r="T44" s="188"/>
      <c r="U44" s="188"/>
    </row>
    <row r="45" spans="1:21" ht="30.75" customHeight="1" x14ac:dyDescent="0.15">
      <c r="A45" s="188"/>
      <c r="B45" s="1023" t="s">
        <v>460</v>
      </c>
      <c r="C45" s="1024"/>
      <c r="D45" s="234"/>
      <c r="E45" s="1029" t="s">
        <v>207</v>
      </c>
      <c r="F45" s="1029"/>
      <c r="G45" s="1029"/>
      <c r="H45" s="1029"/>
      <c r="I45" s="1029"/>
      <c r="J45" s="1030"/>
      <c r="K45" s="241">
        <v>2179</v>
      </c>
      <c r="L45" s="245">
        <v>2174</v>
      </c>
      <c r="M45" s="245">
        <v>2151</v>
      </c>
      <c r="N45" s="245">
        <v>2045</v>
      </c>
      <c r="O45" s="250">
        <v>2563</v>
      </c>
      <c r="P45" s="188"/>
      <c r="Q45" s="188"/>
      <c r="R45" s="188"/>
      <c r="S45" s="188"/>
      <c r="T45" s="188"/>
      <c r="U45" s="188"/>
    </row>
    <row r="46" spans="1:21" ht="30.75" customHeight="1" x14ac:dyDescent="0.15">
      <c r="A46" s="188"/>
      <c r="B46" s="1025"/>
      <c r="C46" s="1026"/>
      <c r="D46" s="235"/>
      <c r="E46" s="1017" t="s">
        <v>477</v>
      </c>
      <c r="F46" s="1017"/>
      <c r="G46" s="1017"/>
      <c r="H46" s="1017"/>
      <c r="I46" s="1017"/>
      <c r="J46" s="1018"/>
      <c r="K46" s="242" t="s">
        <v>188</v>
      </c>
      <c r="L46" s="246" t="s">
        <v>188</v>
      </c>
      <c r="M46" s="246" t="s">
        <v>188</v>
      </c>
      <c r="N46" s="246" t="s">
        <v>188</v>
      </c>
      <c r="O46" s="251" t="s">
        <v>188</v>
      </c>
      <c r="P46" s="188"/>
      <c r="Q46" s="188"/>
      <c r="R46" s="188"/>
      <c r="S46" s="188"/>
      <c r="T46" s="188"/>
      <c r="U46" s="188"/>
    </row>
    <row r="47" spans="1:21" ht="30.75" customHeight="1" x14ac:dyDescent="0.15">
      <c r="A47" s="188"/>
      <c r="B47" s="1025"/>
      <c r="C47" s="1026"/>
      <c r="D47" s="235"/>
      <c r="E47" s="1017" t="s">
        <v>214</v>
      </c>
      <c r="F47" s="1017"/>
      <c r="G47" s="1017"/>
      <c r="H47" s="1017"/>
      <c r="I47" s="1017"/>
      <c r="J47" s="1018"/>
      <c r="K47" s="242" t="s">
        <v>188</v>
      </c>
      <c r="L47" s="246" t="s">
        <v>188</v>
      </c>
      <c r="M47" s="246" t="s">
        <v>188</v>
      </c>
      <c r="N47" s="246" t="s">
        <v>188</v>
      </c>
      <c r="O47" s="251" t="s">
        <v>188</v>
      </c>
      <c r="P47" s="188"/>
      <c r="Q47" s="188"/>
      <c r="R47" s="188"/>
      <c r="S47" s="188"/>
      <c r="T47" s="188"/>
      <c r="U47" s="188"/>
    </row>
    <row r="48" spans="1:21" ht="30.75" customHeight="1" x14ac:dyDescent="0.15">
      <c r="A48" s="188"/>
      <c r="B48" s="1025"/>
      <c r="C48" s="1026"/>
      <c r="D48" s="235"/>
      <c r="E48" s="1017" t="s">
        <v>220</v>
      </c>
      <c r="F48" s="1017"/>
      <c r="G48" s="1017"/>
      <c r="H48" s="1017"/>
      <c r="I48" s="1017"/>
      <c r="J48" s="1018"/>
      <c r="K48" s="242">
        <v>702</v>
      </c>
      <c r="L48" s="246">
        <v>663</v>
      </c>
      <c r="M48" s="246">
        <v>721</v>
      </c>
      <c r="N48" s="246">
        <v>722</v>
      </c>
      <c r="O48" s="251">
        <v>688</v>
      </c>
      <c r="P48" s="188"/>
      <c r="Q48" s="188"/>
      <c r="R48" s="188"/>
      <c r="S48" s="188"/>
      <c r="T48" s="188"/>
      <c r="U48" s="188"/>
    </row>
    <row r="49" spans="1:21" ht="30.75" customHeight="1" x14ac:dyDescent="0.15">
      <c r="A49" s="188"/>
      <c r="B49" s="1025"/>
      <c r="C49" s="1026"/>
      <c r="D49" s="235"/>
      <c r="E49" s="1017" t="s">
        <v>246</v>
      </c>
      <c r="F49" s="1017"/>
      <c r="G49" s="1017"/>
      <c r="H49" s="1017"/>
      <c r="I49" s="1017"/>
      <c r="J49" s="1018"/>
      <c r="K49" s="242">
        <v>382</v>
      </c>
      <c r="L49" s="246">
        <v>377</v>
      </c>
      <c r="M49" s="246">
        <v>335</v>
      </c>
      <c r="N49" s="246">
        <v>253</v>
      </c>
      <c r="O49" s="251">
        <v>173</v>
      </c>
      <c r="P49" s="188"/>
      <c r="Q49" s="188"/>
      <c r="R49" s="188"/>
      <c r="S49" s="188"/>
      <c r="T49" s="188"/>
      <c r="U49" s="188"/>
    </row>
    <row r="50" spans="1:21" ht="30.75" customHeight="1" x14ac:dyDescent="0.15">
      <c r="A50" s="188"/>
      <c r="B50" s="1025"/>
      <c r="C50" s="1026"/>
      <c r="D50" s="235"/>
      <c r="E50" s="1017" t="s">
        <v>341</v>
      </c>
      <c r="F50" s="1017"/>
      <c r="G50" s="1017"/>
      <c r="H50" s="1017"/>
      <c r="I50" s="1017"/>
      <c r="J50" s="1018"/>
      <c r="K50" s="242">
        <v>80</v>
      </c>
      <c r="L50" s="246">
        <v>80</v>
      </c>
      <c r="M50" s="246">
        <v>59</v>
      </c>
      <c r="N50" s="246">
        <v>103</v>
      </c>
      <c r="O50" s="251">
        <v>193</v>
      </c>
      <c r="P50" s="188"/>
      <c r="Q50" s="188"/>
      <c r="R50" s="188"/>
      <c r="S50" s="188"/>
      <c r="T50" s="188"/>
      <c r="U50" s="188"/>
    </row>
    <row r="51" spans="1:21" ht="30.75" customHeight="1" x14ac:dyDescent="0.15">
      <c r="A51" s="188"/>
      <c r="B51" s="1027"/>
      <c r="C51" s="1028"/>
      <c r="D51" s="236"/>
      <c r="E51" s="1017" t="s">
        <v>69</v>
      </c>
      <c r="F51" s="1017"/>
      <c r="G51" s="1017"/>
      <c r="H51" s="1017"/>
      <c r="I51" s="1017"/>
      <c r="J51" s="1018"/>
      <c r="K51" s="242" t="s">
        <v>188</v>
      </c>
      <c r="L51" s="246" t="s">
        <v>188</v>
      </c>
      <c r="M51" s="246" t="s">
        <v>188</v>
      </c>
      <c r="N51" s="246" t="s">
        <v>188</v>
      </c>
      <c r="O51" s="251" t="s">
        <v>188</v>
      </c>
      <c r="P51" s="188"/>
      <c r="Q51" s="188"/>
      <c r="R51" s="188"/>
      <c r="S51" s="188"/>
      <c r="T51" s="188"/>
      <c r="U51" s="188"/>
    </row>
    <row r="52" spans="1:21" ht="30.75" customHeight="1" x14ac:dyDescent="0.15">
      <c r="A52" s="188"/>
      <c r="B52" s="1015" t="s">
        <v>374</v>
      </c>
      <c r="C52" s="1016"/>
      <c r="D52" s="236"/>
      <c r="E52" s="1017" t="s">
        <v>242</v>
      </c>
      <c r="F52" s="1017"/>
      <c r="G52" s="1017"/>
      <c r="H52" s="1017"/>
      <c r="I52" s="1017"/>
      <c r="J52" s="1018"/>
      <c r="K52" s="242">
        <v>1849</v>
      </c>
      <c r="L52" s="246">
        <v>1938</v>
      </c>
      <c r="M52" s="246">
        <v>2025</v>
      </c>
      <c r="N52" s="246">
        <v>2025</v>
      </c>
      <c r="O52" s="251">
        <v>2385</v>
      </c>
      <c r="P52" s="188"/>
      <c r="Q52" s="188"/>
      <c r="R52" s="188"/>
      <c r="S52" s="188"/>
      <c r="T52" s="188"/>
      <c r="U52" s="188"/>
    </row>
    <row r="53" spans="1:21" ht="30.75" customHeight="1" x14ac:dyDescent="0.15">
      <c r="A53" s="188"/>
      <c r="B53" s="1019" t="s">
        <v>89</v>
      </c>
      <c r="C53" s="1020"/>
      <c r="D53" s="237"/>
      <c r="E53" s="1021" t="s">
        <v>55</v>
      </c>
      <c r="F53" s="1021"/>
      <c r="G53" s="1021"/>
      <c r="H53" s="1021"/>
      <c r="I53" s="1021"/>
      <c r="J53" s="1022"/>
      <c r="K53" s="243">
        <v>1494</v>
      </c>
      <c r="L53" s="247">
        <v>1356</v>
      </c>
      <c r="M53" s="247">
        <v>1241</v>
      </c>
      <c r="N53" s="247">
        <v>1098</v>
      </c>
      <c r="O53" s="252">
        <v>1232</v>
      </c>
      <c r="P53" s="188"/>
      <c r="Q53" s="188"/>
      <c r="R53" s="188"/>
      <c r="S53" s="188"/>
      <c r="T53" s="188"/>
      <c r="U53" s="188"/>
    </row>
    <row r="54" spans="1:21" ht="24" customHeight="1" x14ac:dyDescent="0.15">
      <c r="A54" s="188"/>
      <c r="B54" s="232" t="s">
        <v>190</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120</v>
      </c>
    </row>
    <row r="40" spans="2:13" ht="27.75" customHeight="1" x14ac:dyDescent="0.15">
      <c r="B40" s="231" t="s">
        <v>491</v>
      </c>
      <c r="C40" s="233"/>
      <c r="D40" s="233"/>
      <c r="E40" s="238"/>
      <c r="F40" s="238"/>
      <c r="G40" s="238"/>
      <c r="H40" s="239" t="s">
        <v>13</v>
      </c>
      <c r="I40" s="240" t="s">
        <v>384</v>
      </c>
      <c r="J40" s="244" t="s">
        <v>346</v>
      </c>
      <c r="K40" s="244" t="s">
        <v>245</v>
      </c>
      <c r="L40" s="244" t="s">
        <v>498</v>
      </c>
      <c r="M40" s="258" t="s">
        <v>419</v>
      </c>
    </row>
    <row r="41" spans="2:13" ht="27.75" customHeight="1" x14ac:dyDescent="0.15">
      <c r="B41" s="1023" t="s">
        <v>324</v>
      </c>
      <c r="C41" s="1024"/>
      <c r="D41" s="234"/>
      <c r="E41" s="1037" t="s">
        <v>281</v>
      </c>
      <c r="F41" s="1037"/>
      <c r="G41" s="1037"/>
      <c r="H41" s="1038"/>
      <c r="I41" s="241">
        <v>19335</v>
      </c>
      <c r="J41" s="245">
        <v>19377</v>
      </c>
      <c r="K41" s="245">
        <v>18936</v>
      </c>
      <c r="L41" s="245">
        <v>18100</v>
      </c>
      <c r="M41" s="250">
        <v>16792</v>
      </c>
    </row>
    <row r="42" spans="2:13" ht="27.75" customHeight="1" x14ac:dyDescent="0.15">
      <c r="B42" s="1025"/>
      <c r="C42" s="1026"/>
      <c r="D42" s="235"/>
      <c r="E42" s="1033" t="s">
        <v>289</v>
      </c>
      <c r="F42" s="1033"/>
      <c r="G42" s="1033"/>
      <c r="H42" s="1034"/>
      <c r="I42" s="242" t="s">
        <v>188</v>
      </c>
      <c r="J42" s="246" t="s">
        <v>188</v>
      </c>
      <c r="K42" s="246" t="s">
        <v>188</v>
      </c>
      <c r="L42" s="246">
        <v>7858</v>
      </c>
      <c r="M42" s="251">
        <v>7858</v>
      </c>
    </row>
    <row r="43" spans="2:13" ht="27.75" customHeight="1" x14ac:dyDescent="0.15">
      <c r="B43" s="1025"/>
      <c r="C43" s="1026"/>
      <c r="D43" s="235"/>
      <c r="E43" s="1033" t="s">
        <v>204</v>
      </c>
      <c r="F43" s="1033"/>
      <c r="G43" s="1033"/>
      <c r="H43" s="1034"/>
      <c r="I43" s="242">
        <v>8180</v>
      </c>
      <c r="J43" s="246">
        <v>7893</v>
      </c>
      <c r="K43" s="246">
        <v>8718</v>
      </c>
      <c r="L43" s="246">
        <v>9359</v>
      </c>
      <c r="M43" s="251">
        <v>10150</v>
      </c>
    </row>
    <row r="44" spans="2:13" ht="27.75" customHeight="1" x14ac:dyDescent="0.15">
      <c r="B44" s="1025"/>
      <c r="C44" s="1026"/>
      <c r="D44" s="235"/>
      <c r="E44" s="1033" t="s">
        <v>299</v>
      </c>
      <c r="F44" s="1033"/>
      <c r="G44" s="1033"/>
      <c r="H44" s="1034"/>
      <c r="I44" s="242">
        <v>927</v>
      </c>
      <c r="J44" s="246">
        <v>814</v>
      </c>
      <c r="K44" s="246">
        <v>1210</v>
      </c>
      <c r="L44" s="246">
        <v>1309</v>
      </c>
      <c r="M44" s="251">
        <v>1223</v>
      </c>
    </row>
    <row r="45" spans="2:13" ht="27.75" customHeight="1" x14ac:dyDescent="0.15">
      <c r="B45" s="1025"/>
      <c r="C45" s="1026"/>
      <c r="D45" s="235"/>
      <c r="E45" s="1033" t="s">
        <v>510</v>
      </c>
      <c r="F45" s="1033"/>
      <c r="G45" s="1033"/>
      <c r="H45" s="1034"/>
      <c r="I45" s="242">
        <v>4560</v>
      </c>
      <c r="J45" s="246">
        <v>4274</v>
      </c>
      <c r="K45" s="246">
        <v>3858</v>
      </c>
      <c r="L45" s="246">
        <v>3487</v>
      </c>
      <c r="M45" s="251">
        <v>3350</v>
      </c>
    </row>
    <row r="46" spans="2:13" ht="27.75" customHeight="1" x14ac:dyDescent="0.15">
      <c r="B46" s="1025"/>
      <c r="C46" s="1026"/>
      <c r="D46" s="236"/>
      <c r="E46" s="1033" t="s">
        <v>409</v>
      </c>
      <c r="F46" s="1033"/>
      <c r="G46" s="1033"/>
      <c r="H46" s="1034"/>
      <c r="I46" s="242">
        <v>9</v>
      </c>
      <c r="J46" s="246">
        <v>4</v>
      </c>
      <c r="K46" s="246">
        <v>0</v>
      </c>
      <c r="L46" s="246">
        <v>6</v>
      </c>
      <c r="M46" s="251">
        <v>4</v>
      </c>
    </row>
    <row r="47" spans="2:13" ht="27.75" customHeight="1" x14ac:dyDescent="0.15">
      <c r="B47" s="1025"/>
      <c r="C47" s="1026"/>
      <c r="D47" s="254"/>
      <c r="E47" s="1039" t="s">
        <v>148</v>
      </c>
      <c r="F47" s="1040"/>
      <c r="G47" s="1040"/>
      <c r="H47" s="1041"/>
      <c r="I47" s="242" t="s">
        <v>188</v>
      </c>
      <c r="J47" s="246" t="s">
        <v>188</v>
      </c>
      <c r="K47" s="246" t="s">
        <v>188</v>
      </c>
      <c r="L47" s="246" t="s">
        <v>188</v>
      </c>
      <c r="M47" s="251" t="s">
        <v>188</v>
      </c>
    </row>
    <row r="48" spans="2:13" ht="27.75" customHeight="1" x14ac:dyDescent="0.15">
      <c r="B48" s="1025"/>
      <c r="C48" s="1026"/>
      <c r="D48" s="235"/>
      <c r="E48" s="1033" t="s">
        <v>428</v>
      </c>
      <c r="F48" s="1033"/>
      <c r="G48" s="1033"/>
      <c r="H48" s="1034"/>
      <c r="I48" s="242" t="s">
        <v>188</v>
      </c>
      <c r="J48" s="246" t="s">
        <v>188</v>
      </c>
      <c r="K48" s="246" t="s">
        <v>188</v>
      </c>
      <c r="L48" s="246" t="s">
        <v>188</v>
      </c>
      <c r="M48" s="251" t="s">
        <v>188</v>
      </c>
    </row>
    <row r="49" spans="2:13" ht="27.75" customHeight="1" x14ac:dyDescent="0.15">
      <c r="B49" s="1027"/>
      <c r="C49" s="1028"/>
      <c r="D49" s="235"/>
      <c r="E49" s="1033" t="s">
        <v>90</v>
      </c>
      <c r="F49" s="1033"/>
      <c r="G49" s="1033"/>
      <c r="H49" s="1034"/>
      <c r="I49" s="242" t="s">
        <v>188</v>
      </c>
      <c r="J49" s="246" t="s">
        <v>188</v>
      </c>
      <c r="K49" s="246" t="s">
        <v>188</v>
      </c>
      <c r="L49" s="246" t="s">
        <v>188</v>
      </c>
      <c r="M49" s="251" t="s">
        <v>188</v>
      </c>
    </row>
    <row r="50" spans="2:13" ht="27.75" customHeight="1" x14ac:dyDescent="0.15">
      <c r="B50" s="1031" t="s">
        <v>253</v>
      </c>
      <c r="C50" s="1032"/>
      <c r="D50" s="255"/>
      <c r="E50" s="1033" t="s">
        <v>352</v>
      </c>
      <c r="F50" s="1033"/>
      <c r="G50" s="1033"/>
      <c r="H50" s="1034"/>
      <c r="I50" s="242">
        <v>10226</v>
      </c>
      <c r="J50" s="246">
        <v>12120</v>
      </c>
      <c r="K50" s="246">
        <v>13889</v>
      </c>
      <c r="L50" s="246">
        <v>12899</v>
      </c>
      <c r="M50" s="251">
        <v>12434</v>
      </c>
    </row>
    <row r="51" spans="2:13" ht="27.75" customHeight="1" x14ac:dyDescent="0.15">
      <c r="B51" s="1025"/>
      <c r="C51" s="1026"/>
      <c r="D51" s="235"/>
      <c r="E51" s="1033" t="s">
        <v>484</v>
      </c>
      <c r="F51" s="1033"/>
      <c r="G51" s="1033"/>
      <c r="H51" s="1034"/>
      <c r="I51" s="242">
        <v>291</v>
      </c>
      <c r="J51" s="246">
        <v>294</v>
      </c>
      <c r="K51" s="246">
        <v>261</v>
      </c>
      <c r="L51" s="246">
        <v>227</v>
      </c>
      <c r="M51" s="251">
        <v>208</v>
      </c>
    </row>
    <row r="52" spans="2:13" ht="27.75" customHeight="1" x14ac:dyDescent="0.15">
      <c r="B52" s="1027"/>
      <c r="C52" s="1028"/>
      <c r="D52" s="235"/>
      <c r="E52" s="1033" t="s">
        <v>337</v>
      </c>
      <c r="F52" s="1033"/>
      <c r="G52" s="1033"/>
      <c r="H52" s="1034"/>
      <c r="I52" s="242">
        <v>19822</v>
      </c>
      <c r="J52" s="246">
        <v>20367</v>
      </c>
      <c r="K52" s="246">
        <v>21063</v>
      </c>
      <c r="L52" s="246">
        <v>21040</v>
      </c>
      <c r="M52" s="251">
        <v>20121</v>
      </c>
    </row>
    <row r="53" spans="2:13" ht="27.75" customHeight="1" x14ac:dyDescent="0.15">
      <c r="B53" s="1019" t="s">
        <v>89</v>
      </c>
      <c r="C53" s="1020"/>
      <c r="D53" s="237"/>
      <c r="E53" s="1035" t="s">
        <v>308</v>
      </c>
      <c r="F53" s="1035"/>
      <c r="G53" s="1035"/>
      <c r="H53" s="1036"/>
      <c r="I53" s="243">
        <v>2672</v>
      </c>
      <c r="J53" s="247">
        <v>-419</v>
      </c>
      <c r="K53" s="247">
        <v>-2491</v>
      </c>
      <c r="L53" s="247">
        <v>5952</v>
      </c>
      <c r="M53" s="252">
        <v>6614</v>
      </c>
    </row>
    <row r="54" spans="2:13" ht="27.75" customHeight="1" x14ac:dyDescent="0.15">
      <c r="B54" s="214" t="s">
        <v>239</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3" zoomScaleNormal="100" zoomScaleSheetLayoutView="55" workbookViewId="0">
      <selection activeCell="L70" sqref="L70"/>
    </sheetView>
  </sheetViews>
  <sheetFormatPr defaultColWidth="0" defaultRowHeight="13.5" customHeight="1" zeroHeight="1" x14ac:dyDescent="0.15"/>
  <cols>
    <col min="1" max="1" width="6.375" style="281" customWidth="1"/>
    <col min="2" max="2" width="18.125" style="281" customWidth="1"/>
    <col min="3" max="3" width="22.625" style="281" customWidth="1"/>
    <col min="4" max="9" width="18.125" style="281" customWidth="1"/>
    <col min="10" max="10" width="22.75" style="281" customWidth="1"/>
    <col min="11" max="15" width="18.125" style="281" customWidth="1"/>
    <col min="16" max="16" width="6.125" style="95" customWidth="1"/>
    <col min="17" max="17" width="5.875" style="96" customWidth="1"/>
    <col min="18" max="18" width="19.125" style="281" hidden="1"/>
    <col min="19" max="23" width="12.625" style="281" hidden="1"/>
    <col min="24" max="257" width="8.625" style="281" hidden="1"/>
    <col min="258" max="263" width="14.875" style="281" hidden="1"/>
    <col min="264" max="265" width="15.875" style="281" hidden="1"/>
    <col min="266" max="271" width="16.125" style="281" hidden="1"/>
    <col min="272" max="272" width="6.125" style="281" hidden="1"/>
    <col min="273" max="273" width="3" style="281" hidden="1"/>
    <col min="274" max="513" width="8.625" style="281" hidden="1"/>
    <col min="514" max="519" width="14.875" style="281" hidden="1"/>
    <col min="520" max="521" width="15.875" style="281" hidden="1"/>
    <col min="522" max="527" width="16.125" style="281" hidden="1"/>
    <col min="528" max="528" width="6.125" style="281" hidden="1"/>
    <col min="529" max="529" width="3" style="281" hidden="1"/>
    <col min="530" max="769" width="8.625" style="281" hidden="1"/>
    <col min="770" max="775" width="14.875" style="281" hidden="1"/>
    <col min="776" max="777" width="15.875" style="281" hidden="1"/>
    <col min="778" max="783" width="16.125" style="281" hidden="1"/>
    <col min="784" max="784" width="6.125" style="281" hidden="1"/>
    <col min="785" max="785" width="3" style="281" hidden="1"/>
    <col min="786" max="1025" width="8.625" style="281" hidden="1"/>
    <col min="1026" max="1031" width="14.875" style="281" hidden="1"/>
    <col min="1032" max="1033" width="15.875" style="281" hidden="1"/>
    <col min="1034" max="1039" width="16.125" style="281" hidden="1"/>
    <col min="1040" max="1040" width="6.125" style="281" hidden="1"/>
    <col min="1041" max="1041" width="3" style="281" hidden="1"/>
    <col min="1042" max="1281" width="8.625" style="281" hidden="1"/>
    <col min="1282" max="1287" width="14.875" style="281" hidden="1"/>
    <col min="1288" max="1289" width="15.875" style="281" hidden="1"/>
    <col min="1290" max="1295" width="16.125" style="281" hidden="1"/>
    <col min="1296" max="1296" width="6.125" style="281" hidden="1"/>
    <col min="1297" max="1297" width="3" style="281" hidden="1"/>
    <col min="1298" max="1537" width="8.625" style="281" hidden="1"/>
    <col min="1538" max="1543" width="14.875" style="281" hidden="1"/>
    <col min="1544" max="1545" width="15.875" style="281" hidden="1"/>
    <col min="1546" max="1551" width="16.125" style="281" hidden="1"/>
    <col min="1552" max="1552" width="6.125" style="281" hidden="1"/>
    <col min="1553" max="1553" width="3" style="281" hidden="1"/>
    <col min="1554" max="1793" width="8.625" style="281" hidden="1"/>
    <col min="1794" max="1799" width="14.875" style="281" hidden="1"/>
    <col min="1800" max="1801" width="15.875" style="281" hidden="1"/>
    <col min="1802" max="1807" width="16.125" style="281" hidden="1"/>
    <col min="1808" max="1808" width="6.125" style="281" hidden="1"/>
    <col min="1809" max="1809" width="3" style="281" hidden="1"/>
    <col min="1810" max="2049" width="8.625" style="281" hidden="1"/>
    <col min="2050" max="2055" width="14.875" style="281" hidden="1"/>
    <col min="2056" max="2057" width="15.875" style="281" hidden="1"/>
    <col min="2058" max="2063" width="16.125" style="281" hidden="1"/>
    <col min="2064" max="2064" width="6.125" style="281" hidden="1"/>
    <col min="2065" max="2065" width="3" style="281" hidden="1"/>
    <col min="2066" max="2305" width="8.625" style="281" hidden="1"/>
    <col min="2306" max="2311" width="14.875" style="281" hidden="1"/>
    <col min="2312" max="2313" width="15.875" style="281" hidden="1"/>
    <col min="2314" max="2319" width="16.125" style="281" hidden="1"/>
    <col min="2320" max="2320" width="6.125" style="281" hidden="1"/>
    <col min="2321" max="2321" width="3" style="281" hidden="1"/>
    <col min="2322" max="2561" width="8.625" style="281" hidden="1"/>
    <col min="2562" max="2567" width="14.875" style="281" hidden="1"/>
    <col min="2568" max="2569" width="15.875" style="281" hidden="1"/>
    <col min="2570" max="2575" width="16.125" style="281" hidden="1"/>
    <col min="2576" max="2576" width="6.125" style="281" hidden="1"/>
    <col min="2577" max="2577" width="3" style="281" hidden="1"/>
    <col min="2578" max="2817" width="8.625" style="281" hidden="1"/>
    <col min="2818" max="2823" width="14.875" style="281" hidden="1"/>
    <col min="2824" max="2825" width="15.875" style="281" hidden="1"/>
    <col min="2826" max="2831" width="16.125" style="281" hidden="1"/>
    <col min="2832" max="2832" width="6.125" style="281" hidden="1"/>
    <col min="2833" max="2833" width="3" style="281" hidden="1"/>
    <col min="2834" max="3073" width="8.625" style="281" hidden="1"/>
    <col min="3074" max="3079" width="14.875" style="281" hidden="1"/>
    <col min="3080" max="3081" width="15.875" style="281" hidden="1"/>
    <col min="3082" max="3087" width="16.125" style="281" hidden="1"/>
    <col min="3088" max="3088" width="6.125" style="281" hidden="1"/>
    <col min="3089" max="3089" width="3" style="281" hidden="1"/>
    <col min="3090" max="3329" width="8.625" style="281" hidden="1"/>
    <col min="3330" max="3335" width="14.875" style="281" hidden="1"/>
    <col min="3336" max="3337" width="15.875" style="281" hidden="1"/>
    <col min="3338" max="3343" width="16.125" style="281" hidden="1"/>
    <col min="3344" max="3344" width="6.125" style="281" hidden="1"/>
    <col min="3345" max="3345" width="3" style="281" hidden="1"/>
    <col min="3346" max="3585" width="8.625" style="281" hidden="1"/>
    <col min="3586" max="3591" width="14.875" style="281" hidden="1"/>
    <col min="3592" max="3593" width="15.875" style="281" hidden="1"/>
    <col min="3594" max="3599" width="16.125" style="281" hidden="1"/>
    <col min="3600" max="3600" width="6.125" style="281" hidden="1"/>
    <col min="3601" max="3601" width="3" style="281" hidden="1"/>
    <col min="3602" max="3841" width="8.625" style="281" hidden="1"/>
    <col min="3842" max="3847" width="14.875" style="281" hidden="1"/>
    <col min="3848" max="3849" width="15.875" style="281" hidden="1"/>
    <col min="3850" max="3855" width="16.125" style="281" hidden="1"/>
    <col min="3856" max="3856" width="6.125" style="281" hidden="1"/>
    <col min="3857" max="3857" width="3" style="281" hidden="1"/>
    <col min="3858" max="4097" width="8.625" style="281" hidden="1"/>
    <col min="4098" max="4103" width="14.875" style="281" hidden="1"/>
    <col min="4104" max="4105" width="15.875" style="281" hidden="1"/>
    <col min="4106" max="4111" width="16.125" style="281" hidden="1"/>
    <col min="4112" max="4112" width="6.125" style="281" hidden="1"/>
    <col min="4113" max="4113" width="3" style="281" hidden="1"/>
    <col min="4114" max="4353" width="8.625" style="281" hidden="1"/>
    <col min="4354" max="4359" width="14.875" style="281" hidden="1"/>
    <col min="4360" max="4361" width="15.875" style="281" hidden="1"/>
    <col min="4362" max="4367" width="16.125" style="281" hidden="1"/>
    <col min="4368" max="4368" width="6.125" style="281" hidden="1"/>
    <col min="4369" max="4369" width="3" style="281" hidden="1"/>
    <col min="4370" max="4609" width="8.625" style="281" hidden="1"/>
    <col min="4610" max="4615" width="14.875" style="281" hidden="1"/>
    <col min="4616" max="4617" width="15.875" style="281" hidden="1"/>
    <col min="4618" max="4623" width="16.125" style="281" hidden="1"/>
    <col min="4624" max="4624" width="6.125" style="281" hidden="1"/>
    <col min="4625" max="4625" width="3" style="281" hidden="1"/>
    <col min="4626" max="4865" width="8.625" style="281" hidden="1"/>
    <col min="4866" max="4871" width="14.875" style="281" hidden="1"/>
    <col min="4872" max="4873" width="15.875" style="281" hidden="1"/>
    <col min="4874" max="4879" width="16.125" style="281" hidden="1"/>
    <col min="4880" max="4880" width="6.125" style="281" hidden="1"/>
    <col min="4881" max="4881" width="3" style="281" hidden="1"/>
    <col min="4882" max="5121" width="8.625" style="281" hidden="1"/>
    <col min="5122" max="5127" width="14.875" style="281" hidden="1"/>
    <col min="5128" max="5129" width="15.875" style="281" hidden="1"/>
    <col min="5130" max="5135" width="16.125" style="281" hidden="1"/>
    <col min="5136" max="5136" width="6.125" style="281" hidden="1"/>
    <col min="5137" max="5137" width="3" style="281" hidden="1"/>
    <col min="5138" max="5377" width="8.625" style="281" hidden="1"/>
    <col min="5378" max="5383" width="14.875" style="281" hidden="1"/>
    <col min="5384" max="5385" width="15.875" style="281" hidden="1"/>
    <col min="5386" max="5391" width="16.125" style="281" hidden="1"/>
    <col min="5392" max="5392" width="6.125" style="281" hidden="1"/>
    <col min="5393" max="5393" width="3" style="281" hidden="1"/>
    <col min="5394" max="5633" width="8.625" style="281" hidden="1"/>
    <col min="5634" max="5639" width="14.875" style="281" hidden="1"/>
    <col min="5640" max="5641" width="15.875" style="281" hidden="1"/>
    <col min="5642" max="5647" width="16.125" style="281" hidden="1"/>
    <col min="5648" max="5648" width="6.125" style="281" hidden="1"/>
    <col min="5649" max="5649" width="3" style="281" hidden="1"/>
    <col min="5650" max="5889" width="8.625" style="281" hidden="1"/>
    <col min="5890" max="5895" width="14.875" style="281" hidden="1"/>
    <col min="5896" max="5897" width="15.875" style="281" hidden="1"/>
    <col min="5898" max="5903" width="16.125" style="281" hidden="1"/>
    <col min="5904" max="5904" width="6.125" style="281" hidden="1"/>
    <col min="5905" max="5905" width="3" style="281" hidden="1"/>
    <col min="5906" max="6145" width="8.625" style="281" hidden="1"/>
    <col min="6146" max="6151" width="14.875" style="281" hidden="1"/>
    <col min="6152" max="6153" width="15.875" style="281" hidden="1"/>
    <col min="6154" max="6159" width="16.125" style="281" hidden="1"/>
    <col min="6160" max="6160" width="6.125" style="281" hidden="1"/>
    <col min="6161" max="6161" width="3" style="281" hidden="1"/>
    <col min="6162" max="6401" width="8.625" style="281" hidden="1"/>
    <col min="6402" max="6407" width="14.875" style="281" hidden="1"/>
    <col min="6408" max="6409" width="15.875" style="281" hidden="1"/>
    <col min="6410" max="6415" width="16.125" style="281" hidden="1"/>
    <col min="6416" max="6416" width="6.125" style="281" hidden="1"/>
    <col min="6417" max="6417" width="3" style="281" hidden="1"/>
    <col min="6418" max="6657" width="8.625" style="281" hidden="1"/>
    <col min="6658" max="6663" width="14.875" style="281" hidden="1"/>
    <col min="6664" max="6665" width="15.875" style="281" hidden="1"/>
    <col min="6666" max="6671" width="16.125" style="281" hidden="1"/>
    <col min="6672" max="6672" width="6.125" style="281" hidden="1"/>
    <col min="6673" max="6673" width="3" style="281" hidden="1"/>
    <col min="6674" max="6913" width="8.625" style="281" hidden="1"/>
    <col min="6914" max="6919" width="14.875" style="281" hidden="1"/>
    <col min="6920" max="6921" width="15.875" style="281" hidden="1"/>
    <col min="6922" max="6927" width="16.125" style="281" hidden="1"/>
    <col min="6928" max="6928" width="6.125" style="281" hidden="1"/>
    <col min="6929" max="6929" width="3" style="281" hidden="1"/>
    <col min="6930" max="7169" width="8.625" style="281" hidden="1"/>
    <col min="7170" max="7175" width="14.875" style="281" hidden="1"/>
    <col min="7176" max="7177" width="15.875" style="281" hidden="1"/>
    <col min="7178" max="7183" width="16.125" style="281" hidden="1"/>
    <col min="7184" max="7184" width="6.125" style="281" hidden="1"/>
    <col min="7185" max="7185" width="3" style="281" hidden="1"/>
    <col min="7186" max="7425" width="8.625" style="281" hidden="1"/>
    <col min="7426" max="7431" width="14.875" style="281" hidden="1"/>
    <col min="7432" max="7433" width="15.875" style="281" hidden="1"/>
    <col min="7434" max="7439" width="16.125" style="281" hidden="1"/>
    <col min="7440" max="7440" width="6.125" style="281" hidden="1"/>
    <col min="7441" max="7441" width="3" style="281" hidden="1"/>
    <col min="7442" max="7681" width="8.625" style="281" hidden="1"/>
    <col min="7682" max="7687" width="14.875" style="281" hidden="1"/>
    <col min="7688" max="7689" width="15.875" style="281" hidden="1"/>
    <col min="7690" max="7695" width="16.125" style="281" hidden="1"/>
    <col min="7696" max="7696" width="6.125" style="281" hidden="1"/>
    <col min="7697" max="7697" width="3" style="281" hidden="1"/>
    <col min="7698" max="7937" width="8.625" style="281" hidden="1"/>
    <col min="7938" max="7943" width="14.875" style="281" hidden="1"/>
    <col min="7944" max="7945" width="15.875" style="281" hidden="1"/>
    <col min="7946" max="7951" width="16.125" style="281" hidden="1"/>
    <col min="7952" max="7952" width="6.125" style="281" hidden="1"/>
    <col min="7953" max="7953" width="3" style="281" hidden="1"/>
    <col min="7954" max="8193" width="8.625" style="281" hidden="1"/>
    <col min="8194" max="8199" width="14.875" style="281" hidden="1"/>
    <col min="8200" max="8201" width="15.875" style="281" hidden="1"/>
    <col min="8202" max="8207" width="16.125" style="281" hidden="1"/>
    <col min="8208" max="8208" width="6.125" style="281" hidden="1"/>
    <col min="8209" max="8209" width="3" style="281" hidden="1"/>
    <col min="8210" max="8449" width="8.625" style="281" hidden="1"/>
    <col min="8450" max="8455" width="14.875" style="281" hidden="1"/>
    <col min="8456" max="8457" width="15.875" style="281" hidden="1"/>
    <col min="8458" max="8463" width="16.125" style="281" hidden="1"/>
    <col min="8464" max="8464" width="6.125" style="281" hidden="1"/>
    <col min="8465" max="8465" width="3" style="281" hidden="1"/>
    <col min="8466" max="8705" width="8.625" style="281" hidden="1"/>
    <col min="8706" max="8711" width="14.875" style="281" hidden="1"/>
    <col min="8712" max="8713" width="15.875" style="281" hidden="1"/>
    <col min="8714" max="8719" width="16.125" style="281" hidden="1"/>
    <col min="8720" max="8720" width="6.125" style="281" hidden="1"/>
    <col min="8721" max="8721" width="3" style="281" hidden="1"/>
    <col min="8722" max="8961" width="8.625" style="281" hidden="1"/>
    <col min="8962" max="8967" width="14.875" style="281" hidden="1"/>
    <col min="8968" max="8969" width="15.875" style="281" hidden="1"/>
    <col min="8970" max="8975" width="16.125" style="281" hidden="1"/>
    <col min="8976" max="8976" width="6.125" style="281" hidden="1"/>
    <col min="8977" max="8977" width="3" style="281" hidden="1"/>
    <col min="8978" max="9217" width="8.625" style="281" hidden="1"/>
    <col min="9218" max="9223" width="14.875" style="281" hidden="1"/>
    <col min="9224" max="9225" width="15.875" style="281" hidden="1"/>
    <col min="9226" max="9231" width="16.125" style="281" hidden="1"/>
    <col min="9232" max="9232" width="6.125" style="281" hidden="1"/>
    <col min="9233" max="9233" width="3" style="281" hidden="1"/>
    <col min="9234" max="9473" width="8.625" style="281" hidden="1"/>
    <col min="9474" max="9479" width="14.875" style="281" hidden="1"/>
    <col min="9480" max="9481" width="15.875" style="281" hidden="1"/>
    <col min="9482" max="9487" width="16.125" style="281" hidden="1"/>
    <col min="9488" max="9488" width="6.125" style="281" hidden="1"/>
    <col min="9489" max="9489" width="3" style="281" hidden="1"/>
    <col min="9490" max="9729" width="8.625" style="281" hidden="1"/>
    <col min="9730" max="9735" width="14.875" style="281" hidden="1"/>
    <col min="9736" max="9737" width="15.875" style="281" hidden="1"/>
    <col min="9738" max="9743" width="16.125" style="281" hidden="1"/>
    <col min="9744" max="9744" width="6.125" style="281" hidden="1"/>
    <col min="9745" max="9745" width="3" style="281" hidden="1"/>
    <col min="9746" max="9985" width="8.625" style="281" hidden="1"/>
    <col min="9986" max="9991" width="14.875" style="281" hidden="1"/>
    <col min="9992" max="9993" width="15.875" style="281" hidden="1"/>
    <col min="9994" max="9999" width="16.125" style="281" hidden="1"/>
    <col min="10000" max="10000" width="6.125" style="281" hidden="1"/>
    <col min="10001" max="10001" width="3" style="281" hidden="1"/>
    <col min="10002" max="10241" width="8.625" style="281" hidden="1"/>
    <col min="10242" max="10247" width="14.875" style="281" hidden="1"/>
    <col min="10248" max="10249" width="15.875" style="281" hidden="1"/>
    <col min="10250" max="10255" width="16.125" style="281" hidden="1"/>
    <col min="10256" max="10256" width="6.125" style="281" hidden="1"/>
    <col min="10257" max="10257" width="3" style="281" hidden="1"/>
    <col min="10258" max="10497" width="8.625" style="281" hidden="1"/>
    <col min="10498" max="10503" width="14.875" style="281" hidden="1"/>
    <col min="10504" max="10505" width="15.875" style="281" hidden="1"/>
    <col min="10506" max="10511" width="16.125" style="281" hidden="1"/>
    <col min="10512" max="10512" width="6.125" style="281" hidden="1"/>
    <col min="10513" max="10513" width="3" style="281" hidden="1"/>
    <col min="10514" max="10753" width="8.625" style="281" hidden="1"/>
    <col min="10754" max="10759" width="14.875" style="281" hidden="1"/>
    <col min="10760" max="10761" width="15.875" style="281" hidden="1"/>
    <col min="10762" max="10767" width="16.125" style="281" hidden="1"/>
    <col min="10768" max="10768" width="6.125" style="281" hidden="1"/>
    <col min="10769" max="10769" width="3" style="281" hidden="1"/>
    <col min="10770" max="11009" width="8.625" style="281" hidden="1"/>
    <col min="11010" max="11015" width="14.875" style="281" hidden="1"/>
    <col min="11016" max="11017" width="15.875" style="281" hidden="1"/>
    <col min="11018" max="11023" width="16.125" style="281" hidden="1"/>
    <col min="11024" max="11024" width="6.125" style="281" hidden="1"/>
    <col min="11025" max="11025" width="3" style="281" hidden="1"/>
    <col min="11026" max="11265" width="8.625" style="281" hidden="1"/>
    <col min="11266" max="11271" width="14.875" style="281" hidden="1"/>
    <col min="11272" max="11273" width="15.875" style="281" hidden="1"/>
    <col min="11274" max="11279" width="16.125" style="281" hidden="1"/>
    <col min="11280" max="11280" width="6.125" style="281" hidden="1"/>
    <col min="11281" max="11281" width="3" style="281" hidden="1"/>
    <col min="11282" max="11521" width="8.625" style="281" hidden="1"/>
    <col min="11522" max="11527" width="14.875" style="281" hidden="1"/>
    <col min="11528" max="11529" width="15.875" style="281" hidden="1"/>
    <col min="11530" max="11535" width="16.125" style="281" hidden="1"/>
    <col min="11536" max="11536" width="6.125" style="281" hidden="1"/>
    <col min="11537" max="11537" width="3" style="281" hidden="1"/>
    <col min="11538" max="11777" width="8.625" style="281" hidden="1"/>
    <col min="11778" max="11783" width="14.875" style="281" hidden="1"/>
    <col min="11784" max="11785" width="15.875" style="281" hidden="1"/>
    <col min="11786" max="11791" width="16.125" style="281" hidden="1"/>
    <col min="11792" max="11792" width="6.125" style="281" hidden="1"/>
    <col min="11793" max="11793" width="3" style="281" hidden="1"/>
    <col min="11794" max="12033" width="8.625" style="281" hidden="1"/>
    <col min="12034" max="12039" width="14.875" style="281" hidden="1"/>
    <col min="12040" max="12041" width="15.875" style="281" hidden="1"/>
    <col min="12042" max="12047" width="16.125" style="281" hidden="1"/>
    <col min="12048" max="12048" width="6.125" style="281" hidden="1"/>
    <col min="12049" max="12049" width="3" style="281" hidden="1"/>
    <col min="12050" max="12289" width="8.625" style="281" hidden="1"/>
    <col min="12290" max="12295" width="14.875" style="281" hidden="1"/>
    <col min="12296" max="12297" width="15.875" style="281" hidden="1"/>
    <col min="12298" max="12303" width="16.125" style="281" hidden="1"/>
    <col min="12304" max="12304" width="6.125" style="281" hidden="1"/>
    <col min="12305" max="12305" width="3" style="281" hidden="1"/>
    <col min="12306" max="12545" width="8.625" style="281" hidden="1"/>
    <col min="12546" max="12551" width="14.875" style="281" hidden="1"/>
    <col min="12552" max="12553" width="15.875" style="281" hidden="1"/>
    <col min="12554" max="12559" width="16.125" style="281" hidden="1"/>
    <col min="12560" max="12560" width="6.125" style="281" hidden="1"/>
    <col min="12561" max="12561" width="3" style="281" hidden="1"/>
    <col min="12562" max="12801" width="8.625" style="281" hidden="1"/>
    <col min="12802" max="12807" width="14.875" style="281" hidden="1"/>
    <col min="12808" max="12809" width="15.875" style="281" hidden="1"/>
    <col min="12810" max="12815" width="16.125" style="281" hidden="1"/>
    <col min="12816" max="12816" width="6.125" style="281" hidden="1"/>
    <col min="12817" max="12817" width="3" style="281" hidden="1"/>
    <col min="12818" max="13057" width="8.625" style="281" hidden="1"/>
    <col min="13058" max="13063" width="14.875" style="281" hidden="1"/>
    <col min="13064" max="13065" width="15.875" style="281" hidden="1"/>
    <col min="13066" max="13071" width="16.125" style="281" hidden="1"/>
    <col min="13072" max="13072" width="6.125" style="281" hidden="1"/>
    <col min="13073" max="13073" width="3" style="281" hidden="1"/>
    <col min="13074" max="13313" width="8.625" style="281" hidden="1"/>
    <col min="13314" max="13319" width="14.875" style="281" hidden="1"/>
    <col min="13320" max="13321" width="15.875" style="281" hidden="1"/>
    <col min="13322" max="13327" width="16.125" style="281" hidden="1"/>
    <col min="13328" max="13328" width="6.125" style="281" hidden="1"/>
    <col min="13329" max="13329" width="3" style="281" hidden="1"/>
    <col min="13330" max="13569" width="8.625" style="281" hidden="1"/>
    <col min="13570" max="13575" width="14.875" style="281" hidden="1"/>
    <col min="13576" max="13577" width="15.875" style="281" hidden="1"/>
    <col min="13578" max="13583" width="16.125" style="281" hidden="1"/>
    <col min="13584" max="13584" width="6.125" style="281" hidden="1"/>
    <col min="13585" max="13585" width="3" style="281" hidden="1"/>
    <col min="13586" max="13825" width="8.625" style="281" hidden="1"/>
    <col min="13826" max="13831" width="14.875" style="281" hidden="1"/>
    <col min="13832" max="13833" width="15.875" style="281" hidden="1"/>
    <col min="13834" max="13839" width="16.125" style="281" hidden="1"/>
    <col min="13840" max="13840" width="6.125" style="281" hidden="1"/>
    <col min="13841" max="13841" width="3" style="281" hidden="1"/>
    <col min="13842" max="14081" width="8.625" style="281" hidden="1"/>
    <col min="14082" max="14087" width="14.875" style="281" hidden="1"/>
    <col min="14088" max="14089" width="15.875" style="281" hidden="1"/>
    <col min="14090" max="14095" width="16.125" style="281" hidden="1"/>
    <col min="14096" max="14096" width="6.125" style="281" hidden="1"/>
    <col min="14097" max="14097" width="3" style="281" hidden="1"/>
    <col min="14098" max="14337" width="8.625" style="281" hidden="1"/>
    <col min="14338" max="14343" width="14.875" style="281" hidden="1"/>
    <col min="14344" max="14345" width="15.875" style="281" hidden="1"/>
    <col min="14346" max="14351" width="16.125" style="281" hidden="1"/>
    <col min="14352" max="14352" width="6.125" style="281" hidden="1"/>
    <col min="14353" max="14353" width="3" style="281" hidden="1"/>
    <col min="14354" max="14593" width="8.625" style="281" hidden="1"/>
    <col min="14594" max="14599" width="14.875" style="281" hidden="1"/>
    <col min="14600" max="14601" width="15.875" style="281" hidden="1"/>
    <col min="14602" max="14607" width="16.125" style="281" hidden="1"/>
    <col min="14608" max="14608" width="6.125" style="281" hidden="1"/>
    <col min="14609" max="14609" width="3" style="281" hidden="1"/>
    <col min="14610" max="14849" width="8.625" style="281" hidden="1"/>
    <col min="14850" max="14855" width="14.875" style="281" hidden="1"/>
    <col min="14856" max="14857" width="15.875" style="281" hidden="1"/>
    <col min="14858" max="14863" width="16.125" style="281" hidden="1"/>
    <col min="14864" max="14864" width="6.125" style="281" hidden="1"/>
    <col min="14865" max="14865" width="3" style="281" hidden="1"/>
    <col min="14866" max="15105" width="8.625" style="281" hidden="1"/>
    <col min="15106" max="15111" width="14.875" style="281" hidden="1"/>
    <col min="15112" max="15113" width="15.875" style="281" hidden="1"/>
    <col min="15114" max="15119" width="16.125" style="281" hidden="1"/>
    <col min="15120" max="15120" width="6.125" style="281" hidden="1"/>
    <col min="15121" max="15121" width="3" style="281" hidden="1"/>
    <col min="15122" max="15361" width="8.625" style="281" hidden="1"/>
    <col min="15362" max="15367" width="14.875" style="281" hidden="1"/>
    <col min="15368" max="15369" width="15.875" style="281" hidden="1"/>
    <col min="15370" max="15375" width="16.125" style="281" hidden="1"/>
    <col min="15376" max="15376" width="6.125" style="281" hidden="1"/>
    <col min="15377" max="15377" width="3" style="281" hidden="1"/>
    <col min="15378" max="15617" width="8.625" style="281" hidden="1"/>
    <col min="15618" max="15623" width="14.875" style="281" hidden="1"/>
    <col min="15624" max="15625" width="15.875" style="281" hidden="1"/>
    <col min="15626" max="15631" width="16.125" style="281" hidden="1"/>
    <col min="15632" max="15632" width="6.125" style="281" hidden="1"/>
    <col min="15633" max="15633" width="3" style="281" hidden="1"/>
    <col min="15634" max="15873" width="8.625" style="281" hidden="1"/>
    <col min="15874" max="15879" width="14.875" style="281" hidden="1"/>
    <col min="15880" max="15881" width="15.875" style="281" hidden="1"/>
    <col min="15882" max="15887" width="16.125" style="281" hidden="1"/>
    <col min="15888" max="15888" width="6.125" style="281" hidden="1"/>
    <col min="15889" max="15889" width="3" style="281" hidden="1"/>
    <col min="15890" max="16129" width="8.625" style="281" hidden="1"/>
    <col min="16130" max="16135" width="14.875" style="281" hidden="1"/>
    <col min="16136" max="16137" width="15.875" style="281" hidden="1"/>
    <col min="16138" max="16143" width="16.125" style="281" hidden="1"/>
    <col min="16144" max="16144" width="6.125" style="281" hidden="1"/>
    <col min="16145" max="16145" width="3" style="281" hidden="1"/>
    <col min="16146" max="16384" width="8.625" style="281" hidden="1"/>
  </cols>
  <sheetData>
    <row r="1" spans="1:51" ht="42.75" customHeight="1" x14ac:dyDescent="0.15">
      <c r="A1" s="279"/>
      <c r="B1" s="280"/>
      <c r="P1" s="106"/>
      <c r="Q1" s="106"/>
    </row>
    <row r="2" spans="1:51" ht="25.5" x14ac:dyDescent="0.25">
      <c r="A2" s="279"/>
      <c r="C2" s="282"/>
      <c r="P2" s="106"/>
      <c r="Q2" s="106"/>
    </row>
    <row r="3" spans="1:51" ht="25.5" x14ac:dyDescent="0.25">
      <c r="A3" s="279"/>
      <c r="C3" s="282"/>
      <c r="P3" s="106"/>
      <c r="Q3" s="106"/>
    </row>
    <row r="4" spans="1:51" s="283" customFormat="1" x14ac:dyDescent="0.1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row>
    <row r="5" spans="1:51" s="283" customFormat="1" x14ac:dyDescent="0.1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row>
    <row r="6" spans="1:51" s="283" customFormat="1" x14ac:dyDescent="0.15">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row>
    <row r="7" spans="1:51" s="283" customFormat="1" x14ac:dyDescent="0.1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row>
    <row r="8" spans="1:51" s="283" customFormat="1"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row>
    <row r="9" spans="1:51" s="283" customFormat="1"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row>
    <row r="10" spans="1:51" s="283" customFormat="1"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Y10" s="283" t="s">
        <v>517</v>
      </c>
    </row>
    <row r="11" spans="1:51" s="283" customFormat="1"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row>
    <row r="12" spans="1:51" s="283" customForma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Y12" s="283" t="s">
        <v>517</v>
      </c>
    </row>
    <row r="13" spans="1:51" s="283" customFormat="1"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row>
    <row r="14" spans="1:51" s="283" customFormat="1" ht="14.25" customHeight="1" x14ac:dyDescent="0.15">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row>
    <row r="15" spans="1:51" s="283" customFormat="1" x14ac:dyDescent="0.15">
      <c r="A15" s="281"/>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row>
    <row r="16" spans="1:51" s="283" customFormat="1" x14ac:dyDescent="0.15">
      <c r="A16" s="281"/>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row>
    <row r="17" spans="1:259" s="283" customFormat="1" x14ac:dyDescent="0.15">
      <c r="A17" s="281"/>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row>
    <row r="18" spans="1:259" s="283" customFormat="1" x14ac:dyDescent="0.15">
      <c r="A18" s="281"/>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row>
    <row r="19" spans="1:259" x14ac:dyDescent="0.15">
      <c r="P19" s="106"/>
      <c r="Q19" s="106"/>
    </row>
    <row r="20" spans="1:259" x14ac:dyDescent="0.15">
      <c r="P20" s="106"/>
      <c r="Q20" s="106"/>
    </row>
    <row r="21" spans="1:259" ht="17.25" x14ac:dyDescent="0.15">
      <c r="B21" s="284"/>
      <c r="C21" s="102"/>
      <c r="D21" s="102"/>
      <c r="E21" s="102"/>
      <c r="F21" s="102"/>
      <c r="G21" s="102"/>
      <c r="H21" s="102"/>
      <c r="I21" s="102"/>
      <c r="J21" s="102"/>
      <c r="K21" s="102"/>
      <c r="L21" s="102"/>
      <c r="M21" s="102"/>
      <c r="N21" s="285"/>
      <c r="O21" s="102"/>
      <c r="P21" s="182"/>
      <c r="Q21" s="106"/>
      <c r="IY21" s="286"/>
    </row>
    <row r="22" spans="1:259" ht="17.25" x14ac:dyDescent="0.15">
      <c r="B22" s="96"/>
      <c r="IY22" s="287"/>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8"/>
      <c r="C40" s="106"/>
      <c r="D40" s="106"/>
      <c r="E40" s="106"/>
      <c r="F40" s="106"/>
      <c r="G40" s="106"/>
      <c r="H40" s="106"/>
      <c r="I40" s="106"/>
      <c r="J40" s="106"/>
      <c r="K40" s="106"/>
      <c r="L40" s="106"/>
      <c r="M40" s="106"/>
      <c r="N40" s="106"/>
      <c r="O40" s="106"/>
      <c r="P40" s="288"/>
      <c r="Q40" s="106"/>
    </row>
    <row r="41" spans="2:17" ht="17.25" x14ac:dyDescent="0.15">
      <c r="B41" s="98" t="s">
        <v>518</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9" t="s">
        <v>519</v>
      </c>
      <c r="I42" s="290"/>
      <c r="J42" s="290"/>
      <c r="K42" s="290"/>
      <c r="L42" s="106"/>
      <c r="M42" s="106"/>
      <c r="N42" s="106"/>
      <c r="O42" s="106"/>
    </row>
    <row r="43" spans="2:17" x14ac:dyDescent="0.15">
      <c r="B43" s="96"/>
      <c r="C43" s="106"/>
      <c r="D43" s="106"/>
      <c r="E43" s="106"/>
      <c r="F43" s="106"/>
      <c r="G43" s="1042" t="s">
        <v>520</v>
      </c>
      <c r="H43" s="1043"/>
      <c r="I43" s="1043"/>
      <c r="J43" s="1043"/>
      <c r="K43" s="1043"/>
      <c r="L43" s="1043"/>
      <c r="M43" s="1043"/>
      <c r="N43" s="1043"/>
      <c r="O43" s="1044"/>
    </row>
    <row r="44" spans="2:17" x14ac:dyDescent="0.15">
      <c r="B44" s="96"/>
      <c r="C44" s="106"/>
      <c r="D44" s="106"/>
      <c r="E44" s="106"/>
      <c r="F44" s="106"/>
      <c r="G44" s="1045"/>
      <c r="H44" s="1046"/>
      <c r="I44" s="1046"/>
      <c r="J44" s="1046"/>
      <c r="K44" s="1046"/>
      <c r="L44" s="1046"/>
      <c r="M44" s="1046"/>
      <c r="N44" s="1046"/>
      <c r="O44" s="1047"/>
    </row>
    <row r="45" spans="2:17" x14ac:dyDescent="0.15">
      <c r="B45" s="96"/>
      <c r="C45" s="106"/>
      <c r="D45" s="106"/>
      <c r="E45" s="106"/>
      <c r="F45" s="106"/>
      <c r="G45" s="1045"/>
      <c r="H45" s="1046"/>
      <c r="I45" s="1046"/>
      <c r="J45" s="1046"/>
      <c r="K45" s="1046"/>
      <c r="L45" s="1046"/>
      <c r="M45" s="1046"/>
      <c r="N45" s="1046"/>
      <c r="O45" s="1047"/>
    </row>
    <row r="46" spans="2:17" x14ac:dyDescent="0.15">
      <c r="B46" s="96"/>
      <c r="C46" s="106"/>
      <c r="D46" s="106"/>
      <c r="E46" s="106"/>
      <c r="F46" s="106"/>
      <c r="G46" s="1045"/>
      <c r="H46" s="1046"/>
      <c r="I46" s="1046"/>
      <c r="J46" s="1046"/>
      <c r="K46" s="1046"/>
      <c r="L46" s="1046"/>
      <c r="M46" s="1046"/>
      <c r="N46" s="1046"/>
      <c r="O46" s="1047"/>
    </row>
    <row r="47" spans="2:17" x14ac:dyDescent="0.15">
      <c r="B47" s="96"/>
      <c r="C47" s="106"/>
      <c r="D47" s="106"/>
      <c r="E47" s="106"/>
      <c r="F47" s="106"/>
      <c r="G47" s="1048"/>
      <c r="H47" s="1049"/>
      <c r="I47" s="1049"/>
      <c r="J47" s="1049"/>
      <c r="K47" s="1049"/>
      <c r="L47" s="1049"/>
      <c r="M47" s="1049"/>
      <c r="N47" s="1049"/>
      <c r="O47" s="1050"/>
    </row>
    <row r="48" spans="2:17" x14ac:dyDescent="0.15">
      <c r="B48" s="96"/>
      <c r="C48" s="106"/>
      <c r="D48" s="106"/>
      <c r="E48" s="106"/>
      <c r="F48" s="106"/>
      <c r="G48" s="106"/>
      <c r="H48" s="291"/>
      <c r="I48" s="291"/>
      <c r="J48" s="291"/>
    </row>
    <row r="49" spans="1:17" x14ac:dyDescent="0.15">
      <c r="B49" s="96"/>
      <c r="C49" s="106"/>
      <c r="D49" s="106"/>
      <c r="E49" s="106"/>
      <c r="F49" s="106"/>
      <c r="G49" s="281" t="s">
        <v>521</v>
      </c>
    </row>
    <row r="50" spans="1:17" x14ac:dyDescent="0.15">
      <c r="B50" s="96"/>
      <c r="C50" s="106"/>
      <c r="D50" s="106"/>
      <c r="E50" s="106"/>
      <c r="F50" s="106"/>
      <c r="G50" s="1051"/>
      <c r="H50" s="1052"/>
      <c r="I50" s="1052"/>
      <c r="J50" s="1053"/>
      <c r="K50" s="292" t="s">
        <v>384</v>
      </c>
      <c r="L50" s="292" t="s">
        <v>346</v>
      </c>
      <c r="M50" s="292" t="s">
        <v>245</v>
      </c>
      <c r="N50" s="292" t="s">
        <v>498</v>
      </c>
      <c r="O50" s="292" t="s">
        <v>419</v>
      </c>
    </row>
    <row r="51" spans="1:17" x14ac:dyDescent="0.15">
      <c r="B51" s="96"/>
      <c r="C51" s="106"/>
      <c r="D51" s="106"/>
      <c r="E51" s="106"/>
      <c r="F51" s="106"/>
      <c r="G51" s="1054" t="s">
        <v>522</v>
      </c>
      <c r="H51" s="1055"/>
      <c r="I51" s="1060" t="s">
        <v>523</v>
      </c>
      <c r="J51" s="1060"/>
      <c r="K51" s="1062"/>
      <c r="L51" s="1062"/>
      <c r="M51" s="1062"/>
      <c r="N51" s="1063">
        <v>22.3</v>
      </c>
      <c r="O51" s="1063">
        <v>25.2</v>
      </c>
    </row>
    <row r="52" spans="1:17" x14ac:dyDescent="0.15">
      <c r="B52" s="96"/>
      <c r="C52" s="106"/>
      <c r="D52" s="106"/>
      <c r="E52" s="106"/>
      <c r="F52" s="106"/>
      <c r="G52" s="1056"/>
      <c r="H52" s="1057"/>
      <c r="I52" s="1061"/>
      <c r="J52" s="1061"/>
      <c r="K52" s="1063"/>
      <c r="L52" s="1063"/>
      <c r="M52" s="1063"/>
      <c r="N52" s="1063"/>
      <c r="O52" s="1063"/>
    </row>
    <row r="53" spans="1:17" x14ac:dyDescent="0.15">
      <c r="A53" s="293"/>
      <c r="B53" s="96"/>
      <c r="C53" s="106"/>
      <c r="D53" s="106"/>
      <c r="E53" s="106"/>
      <c r="F53" s="106"/>
      <c r="G53" s="1056"/>
      <c r="H53" s="1057"/>
      <c r="I53" s="1064" t="s">
        <v>524</v>
      </c>
      <c r="J53" s="1064"/>
      <c r="K53" s="1065"/>
      <c r="L53" s="1065"/>
      <c r="M53" s="1065"/>
      <c r="N53" s="1067">
        <v>56.2</v>
      </c>
      <c r="O53" s="1067">
        <v>54.3</v>
      </c>
    </row>
    <row r="54" spans="1:17" x14ac:dyDescent="0.15">
      <c r="A54" s="293"/>
      <c r="B54" s="96"/>
      <c r="C54" s="106"/>
      <c r="D54" s="106"/>
      <c r="E54" s="106"/>
      <c r="F54" s="106"/>
      <c r="G54" s="1058"/>
      <c r="H54" s="1059"/>
      <c r="I54" s="1064"/>
      <c r="J54" s="1064"/>
      <c r="K54" s="1066"/>
      <c r="L54" s="1066"/>
      <c r="M54" s="1066"/>
      <c r="N54" s="1066"/>
      <c r="O54" s="1066"/>
    </row>
    <row r="55" spans="1:17" x14ac:dyDescent="0.15">
      <c r="A55" s="293"/>
      <c r="B55" s="96"/>
      <c r="C55" s="106"/>
      <c r="D55" s="106"/>
      <c r="E55" s="106"/>
      <c r="F55" s="106"/>
      <c r="G55" s="1068" t="s">
        <v>525</v>
      </c>
      <c r="H55" s="1069"/>
      <c r="I55" s="1064" t="s">
        <v>523</v>
      </c>
      <c r="J55" s="1064"/>
      <c r="K55" s="1062"/>
      <c r="L55" s="1062"/>
      <c r="M55" s="1062"/>
      <c r="N55" s="1063">
        <v>35.700000000000003</v>
      </c>
      <c r="O55" s="1063">
        <v>33.9</v>
      </c>
    </row>
    <row r="56" spans="1:17" x14ac:dyDescent="0.15">
      <c r="A56" s="293"/>
      <c r="B56" s="96"/>
      <c r="C56" s="106"/>
      <c r="D56" s="106"/>
      <c r="E56" s="106"/>
      <c r="F56" s="106"/>
      <c r="G56" s="1070"/>
      <c r="H56" s="1071"/>
      <c r="I56" s="1064"/>
      <c r="J56" s="1064"/>
      <c r="K56" s="1063"/>
      <c r="L56" s="1063"/>
      <c r="M56" s="1063"/>
      <c r="N56" s="1063"/>
      <c r="O56" s="1063"/>
    </row>
    <row r="57" spans="1:17" s="293" customFormat="1" x14ac:dyDescent="0.15">
      <c r="B57" s="294"/>
      <c r="C57" s="290"/>
      <c r="D57" s="290"/>
      <c r="E57" s="290"/>
      <c r="F57" s="290"/>
      <c r="G57" s="1070"/>
      <c r="H57" s="1071"/>
      <c r="I57" s="1074" t="s">
        <v>526</v>
      </c>
      <c r="J57" s="1074"/>
      <c r="K57" s="1065"/>
      <c r="L57" s="1065"/>
      <c r="M57" s="1065"/>
      <c r="N57" s="1067">
        <v>57</v>
      </c>
      <c r="O57" s="1067">
        <v>59.2</v>
      </c>
      <c r="P57" s="295"/>
      <c r="Q57" s="294"/>
    </row>
    <row r="58" spans="1:17" s="293" customFormat="1" x14ac:dyDescent="0.15">
      <c r="A58" s="281"/>
      <c r="B58" s="294"/>
      <c r="C58" s="290"/>
      <c r="D58" s="290"/>
      <c r="E58" s="290"/>
      <c r="F58" s="290"/>
      <c r="G58" s="1072"/>
      <c r="H58" s="1073"/>
      <c r="I58" s="1074"/>
      <c r="J58" s="1074"/>
      <c r="K58" s="1066"/>
      <c r="L58" s="1066"/>
      <c r="M58" s="1066"/>
      <c r="N58" s="1066"/>
      <c r="O58" s="1066"/>
      <c r="P58" s="295"/>
      <c r="Q58" s="294"/>
    </row>
    <row r="59" spans="1:17" s="293" customFormat="1" x14ac:dyDescent="0.15">
      <c r="A59" s="281"/>
      <c r="B59" s="294"/>
      <c r="C59" s="290"/>
      <c r="D59" s="290"/>
      <c r="E59" s="290"/>
      <c r="F59" s="290"/>
      <c r="G59" s="290"/>
      <c r="H59" s="290"/>
      <c r="I59" s="290"/>
      <c r="J59" s="290"/>
      <c r="K59" s="296"/>
      <c r="L59" s="296"/>
      <c r="M59" s="296"/>
      <c r="N59" s="296"/>
      <c r="O59" s="296"/>
      <c r="P59" s="295"/>
      <c r="Q59" s="294"/>
    </row>
    <row r="60" spans="1:17" s="293" customFormat="1" x14ac:dyDescent="0.15">
      <c r="A60" s="281"/>
      <c r="B60" s="294"/>
      <c r="C60" s="290"/>
      <c r="D60" s="290"/>
      <c r="E60" s="290"/>
      <c r="F60" s="290"/>
      <c r="G60" s="290"/>
      <c r="H60" s="290"/>
      <c r="I60" s="290"/>
      <c r="J60" s="290"/>
      <c r="K60" s="296"/>
      <c r="L60" s="296"/>
      <c r="M60" s="296"/>
      <c r="N60" s="296"/>
      <c r="O60" s="296"/>
      <c r="P60" s="295"/>
      <c r="Q60" s="294"/>
    </row>
    <row r="61" spans="1:17" s="293" customFormat="1" x14ac:dyDescent="0.15">
      <c r="A61" s="281"/>
      <c r="B61" s="297"/>
      <c r="C61" s="298"/>
      <c r="D61" s="298"/>
      <c r="E61" s="298"/>
      <c r="F61" s="298"/>
      <c r="G61" s="298"/>
      <c r="H61" s="298"/>
      <c r="I61" s="298"/>
      <c r="J61" s="298"/>
      <c r="K61" s="298"/>
      <c r="L61" s="298"/>
      <c r="M61" s="299"/>
      <c r="N61" s="299"/>
      <c r="O61" s="299"/>
      <c r="P61" s="300"/>
      <c r="Q61" s="294"/>
    </row>
    <row r="62" spans="1:17" x14ac:dyDescent="0.15">
      <c r="B62" s="288"/>
      <c r="C62" s="288"/>
      <c r="D62" s="288"/>
      <c r="E62" s="288"/>
      <c r="F62" s="288"/>
      <c r="G62" s="288"/>
      <c r="H62" s="288"/>
      <c r="I62" s="288"/>
      <c r="J62" s="288"/>
      <c r="K62" s="288"/>
      <c r="L62" s="288"/>
      <c r="M62" s="288"/>
      <c r="N62" s="288"/>
      <c r="O62" s="288"/>
      <c r="P62" s="288"/>
      <c r="Q62" s="106"/>
    </row>
    <row r="63" spans="1:17" ht="17.25" x14ac:dyDescent="0.15">
      <c r="B63" s="104" t="s">
        <v>527</v>
      </c>
      <c r="C63" s="106"/>
      <c r="D63" s="106"/>
      <c r="E63" s="106"/>
      <c r="F63" s="106"/>
      <c r="G63" s="106"/>
      <c r="H63" s="106"/>
      <c r="I63" s="106"/>
      <c r="J63" s="106"/>
      <c r="K63" s="106"/>
      <c r="L63" s="106"/>
      <c r="M63" s="106"/>
      <c r="N63" s="106"/>
      <c r="O63" s="106"/>
    </row>
    <row r="64" spans="1:17" x14ac:dyDescent="0.15">
      <c r="B64" s="96"/>
      <c r="C64" s="106"/>
      <c r="D64" s="106"/>
      <c r="E64" s="106"/>
      <c r="F64" s="106"/>
      <c r="G64" s="289" t="s">
        <v>519</v>
      </c>
      <c r="I64" s="290"/>
      <c r="J64" s="290"/>
      <c r="K64" s="290"/>
      <c r="L64" s="106"/>
      <c r="M64" s="106"/>
      <c r="N64" s="106"/>
      <c r="O64" s="106"/>
    </row>
    <row r="65" spans="2:30" x14ac:dyDescent="0.15">
      <c r="B65" s="96"/>
      <c r="C65" s="106"/>
      <c r="D65" s="106"/>
      <c r="E65" s="106"/>
      <c r="F65" s="106"/>
      <c r="G65" s="1042" t="s">
        <v>528</v>
      </c>
      <c r="H65" s="1043"/>
      <c r="I65" s="1043"/>
      <c r="J65" s="1043"/>
      <c r="K65" s="1043"/>
      <c r="L65" s="1043"/>
      <c r="M65" s="1043"/>
      <c r="N65" s="1043"/>
      <c r="O65" s="1044"/>
    </row>
    <row r="66" spans="2:30" x14ac:dyDescent="0.15">
      <c r="B66" s="96"/>
      <c r="C66" s="106"/>
      <c r="D66" s="106"/>
      <c r="E66" s="106"/>
      <c r="F66" s="106"/>
      <c r="G66" s="1045"/>
      <c r="H66" s="1046"/>
      <c r="I66" s="1046"/>
      <c r="J66" s="1046"/>
      <c r="K66" s="1046"/>
      <c r="L66" s="1046"/>
      <c r="M66" s="1046"/>
      <c r="N66" s="1046"/>
      <c r="O66" s="1047"/>
    </row>
    <row r="67" spans="2:30" x14ac:dyDescent="0.15">
      <c r="B67" s="96"/>
      <c r="C67" s="106"/>
      <c r="D67" s="106"/>
      <c r="E67" s="106"/>
      <c r="F67" s="106"/>
      <c r="G67" s="1045"/>
      <c r="H67" s="1046"/>
      <c r="I67" s="1046"/>
      <c r="J67" s="1046"/>
      <c r="K67" s="1046"/>
      <c r="L67" s="1046"/>
      <c r="M67" s="1046"/>
      <c r="N67" s="1046"/>
      <c r="O67" s="1047"/>
    </row>
    <row r="68" spans="2:30" x14ac:dyDescent="0.15">
      <c r="B68" s="96"/>
      <c r="C68" s="106"/>
      <c r="D68" s="106"/>
      <c r="E68" s="106"/>
      <c r="F68" s="106"/>
      <c r="G68" s="1045"/>
      <c r="H68" s="1046"/>
      <c r="I68" s="1046"/>
      <c r="J68" s="1046"/>
      <c r="K68" s="1046"/>
      <c r="L68" s="1046"/>
      <c r="M68" s="1046"/>
      <c r="N68" s="1046"/>
      <c r="O68" s="1047"/>
    </row>
    <row r="69" spans="2:30" x14ac:dyDescent="0.15">
      <c r="B69" s="96"/>
      <c r="C69" s="106"/>
      <c r="D69" s="106"/>
      <c r="E69" s="106"/>
      <c r="F69" s="106"/>
      <c r="G69" s="1048"/>
      <c r="H69" s="1049"/>
      <c r="I69" s="1049"/>
      <c r="J69" s="1049"/>
      <c r="K69" s="1049"/>
      <c r="L69" s="1049"/>
      <c r="M69" s="1049"/>
      <c r="N69" s="1049"/>
      <c r="O69" s="1050"/>
    </row>
    <row r="70" spans="2:30" x14ac:dyDescent="0.15">
      <c r="B70" s="96"/>
      <c r="C70" s="106"/>
      <c r="D70" s="106"/>
      <c r="E70" s="106"/>
      <c r="F70" s="106"/>
      <c r="G70" s="106"/>
      <c r="H70" s="301"/>
      <c r="I70" s="301"/>
      <c r="J70" s="302"/>
      <c r="K70" s="302"/>
      <c r="L70" s="303"/>
      <c r="M70" s="302"/>
      <c r="N70" s="303"/>
      <c r="O70" s="304"/>
    </row>
    <row r="71" spans="2:30" x14ac:dyDescent="0.15">
      <c r="B71" s="96"/>
      <c r="C71" s="106"/>
      <c r="D71" s="106"/>
      <c r="E71" s="106"/>
      <c r="F71" s="106"/>
      <c r="G71" s="305" t="s">
        <v>529</v>
      </c>
      <c r="I71" s="306"/>
      <c r="J71" s="302"/>
      <c r="K71" s="302"/>
      <c r="L71" s="303"/>
      <c r="M71" s="302"/>
      <c r="N71" s="303"/>
      <c r="O71" s="304"/>
    </row>
    <row r="72" spans="2:30" x14ac:dyDescent="0.15">
      <c r="B72" s="96"/>
      <c r="C72" s="106"/>
      <c r="D72" s="106"/>
      <c r="E72" s="106"/>
      <c r="F72" s="106"/>
      <c r="G72" s="1051"/>
      <c r="H72" s="1052"/>
      <c r="I72" s="1052"/>
      <c r="J72" s="1053"/>
      <c r="K72" s="292" t="s">
        <v>384</v>
      </c>
      <c r="L72" s="292" t="s">
        <v>346</v>
      </c>
      <c r="M72" s="292" t="s">
        <v>245</v>
      </c>
      <c r="N72" s="292" t="s">
        <v>498</v>
      </c>
      <c r="O72" s="292" t="s">
        <v>419</v>
      </c>
    </row>
    <row r="73" spans="2:30" x14ac:dyDescent="0.15">
      <c r="B73" s="96"/>
      <c r="C73" s="106"/>
      <c r="D73" s="106"/>
      <c r="E73" s="106"/>
      <c r="F73" s="106"/>
      <c r="G73" s="1054" t="s">
        <v>522</v>
      </c>
      <c r="H73" s="1055"/>
      <c r="I73" s="1060" t="s">
        <v>523</v>
      </c>
      <c r="J73" s="1060"/>
      <c r="K73" s="1075">
        <v>11</v>
      </c>
      <c r="L73" s="1075"/>
      <c r="M73" s="1063"/>
      <c r="N73" s="1063">
        <v>22.3</v>
      </c>
      <c r="O73" s="1063">
        <v>25.2</v>
      </c>
      <c r="S73" s="281">
        <v>9.9</v>
      </c>
    </row>
    <row r="74" spans="2:30" x14ac:dyDescent="0.15">
      <c r="B74" s="96"/>
      <c r="C74" s="106"/>
      <c r="D74" s="106"/>
      <c r="E74" s="106"/>
      <c r="F74" s="106"/>
      <c r="G74" s="1056"/>
      <c r="H74" s="1057"/>
      <c r="I74" s="1061"/>
      <c r="J74" s="1061"/>
      <c r="K74" s="1075"/>
      <c r="L74" s="1075"/>
      <c r="M74" s="1063"/>
      <c r="N74" s="1063"/>
      <c r="O74" s="1063"/>
    </row>
    <row r="75" spans="2:30" x14ac:dyDescent="0.15">
      <c r="B75" s="96"/>
      <c r="C75" s="106"/>
      <c r="D75" s="106"/>
      <c r="E75" s="106"/>
      <c r="F75" s="106"/>
      <c r="G75" s="1056"/>
      <c r="H75" s="1057"/>
      <c r="I75" s="1064" t="s">
        <v>530</v>
      </c>
      <c r="J75" s="1064"/>
      <c r="K75" s="1067">
        <v>6</v>
      </c>
      <c r="L75" s="1067">
        <v>5.7</v>
      </c>
      <c r="M75" s="1067">
        <v>5.4</v>
      </c>
      <c r="N75" s="1067">
        <v>4.7</v>
      </c>
      <c r="O75" s="1067">
        <v>4.5</v>
      </c>
      <c r="U75" s="281">
        <v>81.2</v>
      </c>
      <c r="W75" s="281">
        <v>87.2</v>
      </c>
      <c r="Y75" s="281">
        <v>99.8</v>
      </c>
      <c r="AA75" s="281">
        <v>109.5</v>
      </c>
      <c r="AC75" s="281">
        <v>115.2</v>
      </c>
    </row>
    <row r="76" spans="2:30" x14ac:dyDescent="0.15">
      <c r="B76" s="96"/>
      <c r="C76" s="106"/>
      <c r="D76" s="106"/>
      <c r="E76" s="106"/>
      <c r="F76" s="106"/>
      <c r="G76" s="1058"/>
      <c r="H76" s="1059"/>
      <c r="I76" s="1064"/>
      <c r="J76" s="1064"/>
      <c r="K76" s="1066"/>
      <c r="L76" s="1066"/>
      <c r="M76" s="1066"/>
      <c r="N76" s="1066"/>
      <c r="O76" s="1066"/>
    </row>
    <row r="77" spans="2:30" x14ac:dyDescent="0.15">
      <c r="B77" s="96"/>
      <c r="C77" s="106"/>
      <c r="D77" s="106"/>
      <c r="E77" s="106"/>
      <c r="F77" s="106"/>
      <c r="G77" s="1068" t="s">
        <v>525</v>
      </c>
      <c r="H77" s="1069"/>
      <c r="I77" s="1064" t="s">
        <v>523</v>
      </c>
      <c r="J77" s="1064"/>
      <c r="K77" s="1075">
        <v>52.6</v>
      </c>
      <c r="L77" s="1075">
        <v>41.3</v>
      </c>
      <c r="M77" s="1063">
        <v>33</v>
      </c>
      <c r="N77" s="1063">
        <v>35.700000000000003</v>
      </c>
      <c r="O77" s="1063">
        <v>33.9</v>
      </c>
      <c r="R77" s="281">
        <v>12.3</v>
      </c>
      <c r="T77" s="281">
        <v>11.1</v>
      </c>
    </row>
    <row r="78" spans="2:30" x14ac:dyDescent="0.15">
      <c r="B78" s="96"/>
      <c r="C78" s="106"/>
      <c r="D78" s="106"/>
      <c r="E78" s="106"/>
      <c r="F78" s="106"/>
      <c r="G78" s="1070"/>
      <c r="H78" s="1071"/>
      <c r="I78" s="1064"/>
      <c r="J78" s="1064"/>
      <c r="K78" s="1075"/>
      <c r="L78" s="1075"/>
      <c r="M78" s="1063"/>
      <c r="N78" s="1063"/>
      <c r="O78" s="1063"/>
    </row>
    <row r="79" spans="2:30" x14ac:dyDescent="0.15">
      <c r="B79" s="96"/>
      <c r="C79" s="106"/>
      <c r="D79" s="106"/>
      <c r="E79" s="106"/>
      <c r="F79" s="106"/>
      <c r="G79" s="1070"/>
      <c r="H79" s="1071"/>
      <c r="I79" s="1076" t="s">
        <v>530</v>
      </c>
      <c r="J79" s="1074"/>
      <c r="K79" s="1077">
        <v>10.4</v>
      </c>
      <c r="L79" s="1077">
        <v>9.6</v>
      </c>
      <c r="M79" s="1077">
        <v>8.5</v>
      </c>
      <c r="N79" s="1077">
        <v>8</v>
      </c>
      <c r="O79" s="1077">
        <v>7.4</v>
      </c>
      <c r="V79" s="281">
        <v>53.5</v>
      </c>
      <c r="X79" s="281">
        <v>48.2</v>
      </c>
      <c r="Z79" s="281">
        <v>34.200000000000003</v>
      </c>
      <c r="AB79" s="281">
        <v>30.3</v>
      </c>
      <c r="AD79" s="281">
        <v>28.9</v>
      </c>
    </row>
    <row r="80" spans="2:30" x14ac:dyDescent="0.15">
      <c r="B80" s="96"/>
      <c r="C80" s="106"/>
      <c r="D80" s="106"/>
      <c r="E80" s="106"/>
      <c r="F80" s="106"/>
      <c r="G80" s="1072"/>
      <c r="H80" s="1073"/>
      <c r="I80" s="1074"/>
      <c r="J80" s="1074"/>
      <c r="K80" s="1077"/>
      <c r="L80" s="1077"/>
      <c r="M80" s="1077"/>
      <c r="N80" s="1077"/>
      <c r="O80" s="1077"/>
    </row>
    <row r="81" spans="2:17" x14ac:dyDescent="0.15">
      <c r="B81" s="96"/>
      <c r="C81" s="106"/>
      <c r="D81" s="106"/>
      <c r="E81" s="106"/>
      <c r="F81" s="106"/>
      <c r="G81" s="106"/>
      <c r="H81" s="106"/>
      <c r="I81" s="106"/>
      <c r="J81" s="106"/>
      <c r="K81" s="307"/>
      <c r="L81" s="106"/>
      <c r="M81" s="106"/>
      <c r="N81" s="106"/>
      <c r="O81" s="106"/>
    </row>
    <row r="82" spans="2:17" ht="17.25" x14ac:dyDescent="0.15">
      <c r="B82" s="96"/>
      <c r="C82" s="106"/>
      <c r="D82" s="106"/>
      <c r="E82" s="106"/>
      <c r="F82" s="106"/>
      <c r="G82" s="106"/>
      <c r="H82" s="106"/>
      <c r="I82" s="106"/>
      <c r="J82" s="106"/>
      <c r="K82" s="308"/>
      <c r="L82" s="308"/>
      <c r="M82" s="308"/>
      <c r="N82" s="308"/>
      <c r="O82" s="308"/>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309"/>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31496062992125984" header="0.39370078740157483" footer="0"/>
  <pageSetup paperSize="8" scale="7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L70" sqref="L70"/>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7"/>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election activeCell="L70" sqref="L70"/>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7"/>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118</v>
      </c>
      <c r="E2" s="141"/>
      <c r="F2" s="271" t="s">
        <v>274</v>
      </c>
      <c r="G2" s="167"/>
      <c r="H2" s="179"/>
    </row>
    <row r="3" spans="1:8" x14ac:dyDescent="0.15">
      <c r="A3" s="130" t="s">
        <v>490</v>
      </c>
      <c r="B3" s="121"/>
      <c r="C3" s="264"/>
      <c r="D3" s="267">
        <v>50788</v>
      </c>
      <c r="E3" s="269"/>
      <c r="F3" s="272">
        <v>52678</v>
      </c>
      <c r="G3" s="274"/>
      <c r="H3" s="277"/>
    </row>
    <row r="4" spans="1:8" x14ac:dyDescent="0.15">
      <c r="A4" s="114"/>
      <c r="B4" s="120"/>
      <c r="C4" s="265"/>
      <c r="D4" s="268">
        <v>27460</v>
      </c>
      <c r="E4" s="270"/>
      <c r="F4" s="273">
        <v>30185</v>
      </c>
      <c r="G4" s="275"/>
      <c r="H4" s="278"/>
    </row>
    <row r="5" spans="1:8" x14ac:dyDescent="0.15">
      <c r="A5" s="130" t="s">
        <v>309</v>
      </c>
      <c r="B5" s="121"/>
      <c r="C5" s="264"/>
      <c r="D5" s="267">
        <v>70589</v>
      </c>
      <c r="E5" s="269"/>
      <c r="F5" s="272">
        <v>69560</v>
      </c>
      <c r="G5" s="274"/>
      <c r="H5" s="277"/>
    </row>
    <row r="6" spans="1:8" x14ac:dyDescent="0.15">
      <c r="A6" s="114"/>
      <c r="B6" s="120"/>
      <c r="C6" s="265"/>
      <c r="D6" s="268">
        <v>32114</v>
      </c>
      <c r="E6" s="270"/>
      <c r="F6" s="273">
        <v>35305</v>
      </c>
      <c r="G6" s="275"/>
      <c r="H6" s="278"/>
    </row>
    <row r="7" spans="1:8" x14ac:dyDescent="0.15">
      <c r="A7" s="130" t="s">
        <v>213</v>
      </c>
      <c r="B7" s="121"/>
      <c r="C7" s="264"/>
      <c r="D7" s="267">
        <v>72112</v>
      </c>
      <c r="E7" s="269"/>
      <c r="F7" s="272">
        <v>65988</v>
      </c>
      <c r="G7" s="274"/>
      <c r="H7" s="277"/>
    </row>
    <row r="8" spans="1:8" x14ac:dyDescent="0.15">
      <c r="A8" s="114"/>
      <c r="B8" s="120"/>
      <c r="C8" s="265"/>
      <c r="D8" s="268">
        <v>36967</v>
      </c>
      <c r="E8" s="270"/>
      <c r="F8" s="273">
        <v>36473</v>
      </c>
      <c r="G8" s="275"/>
      <c r="H8" s="278"/>
    </row>
    <row r="9" spans="1:8" x14ac:dyDescent="0.15">
      <c r="A9" s="130" t="s">
        <v>113</v>
      </c>
      <c r="B9" s="121"/>
      <c r="C9" s="264"/>
      <c r="D9" s="267">
        <v>87120</v>
      </c>
      <c r="E9" s="269"/>
      <c r="F9" s="272">
        <v>77507</v>
      </c>
      <c r="G9" s="274"/>
      <c r="H9" s="277"/>
    </row>
    <row r="10" spans="1:8" x14ac:dyDescent="0.15">
      <c r="A10" s="114"/>
      <c r="B10" s="120"/>
      <c r="C10" s="265"/>
      <c r="D10" s="268">
        <v>53902</v>
      </c>
      <c r="E10" s="270"/>
      <c r="F10" s="273">
        <v>42788</v>
      </c>
      <c r="G10" s="275"/>
      <c r="H10" s="278"/>
    </row>
    <row r="11" spans="1:8" x14ac:dyDescent="0.15">
      <c r="A11" s="130" t="s">
        <v>19</v>
      </c>
      <c r="B11" s="121"/>
      <c r="C11" s="264"/>
      <c r="D11" s="267">
        <v>89905</v>
      </c>
      <c r="E11" s="269"/>
      <c r="F11" s="272">
        <v>86564</v>
      </c>
      <c r="G11" s="274"/>
      <c r="H11" s="277"/>
    </row>
    <row r="12" spans="1:8" x14ac:dyDescent="0.15">
      <c r="A12" s="114"/>
      <c r="B12" s="120"/>
      <c r="C12" s="266"/>
      <c r="D12" s="268">
        <v>35924</v>
      </c>
      <c r="E12" s="270"/>
      <c r="F12" s="273">
        <v>44869</v>
      </c>
      <c r="G12" s="275"/>
      <c r="H12" s="278"/>
    </row>
    <row r="13" spans="1:8" x14ac:dyDescent="0.15">
      <c r="A13" s="130"/>
      <c r="B13" s="121"/>
      <c r="C13" s="264"/>
      <c r="D13" s="267">
        <v>74103</v>
      </c>
      <c r="E13" s="269"/>
      <c r="F13" s="272">
        <v>70459</v>
      </c>
      <c r="G13" s="276"/>
      <c r="H13" s="277"/>
    </row>
    <row r="14" spans="1:8" x14ac:dyDescent="0.15">
      <c r="A14" s="114"/>
      <c r="B14" s="120"/>
      <c r="C14" s="265"/>
      <c r="D14" s="268">
        <v>37273</v>
      </c>
      <c r="E14" s="270"/>
      <c r="F14" s="273">
        <v>37924</v>
      </c>
      <c r="G14" s="275"/>
      <c r="H14" s="278"/>
    </row>
    <row r="17" spans="1:11" x14ac:dyDescent="0.15">
      <c r="A17" s="259" t="s">
        <v>408</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488</v>
      </c>
      <c r="B19" s="260">
        <f>ROUND(VALUE(SUBSTITUTE(実質収支比率等に係る経年分析!F$48,"▲","-")),2)</f>
        <v>7.65</v>
      </c>
      <c r="C19" s="260">
        <f>ROUND(VALUE(SUBSTITUTE(実質収支比率等に係る経年分析!G$48,"▲","-")),2)</f>
        <v>10.01</v>
      </c>
      <c r="D19" s="260">
        <f>ROUND(VALUE(SUBSTITUTE(実質収支比率等に係る経年分析!H$48,"▲","-")),2)</f>
        <v>8.51</v>
      </c>
      <c r="E19" s="260">
        <f>ROUND(VALUE(SUBSTITUTE(実質収支比率等に係る経年分析!I$48,"▲","-")),2)</f>
        <v>8.86</v>
      </c>
      <c r="F19" s="260">
        <f>ROUND(VALUE(SUBSTITUTE(実質収支比率等に係る経年分析!J$48,"▲","-")),2)</f>
        <v>11.01</v>
      </c>
    </row>
    <row r="20" spans="1:11" x14ac:dyDescent="0.15">
      <c r="A20" s="260" t="s">
        <v>179</v>
      </c>
      <c r="B20" s="260">
        <f>ROUND(VALUE(SUBSTITUTE(実質収支比率等に係る経年分析!F$47,"▲","-")),2)</f>
        <v>25.39</v>
      </c>
      <c r="C20" s="260">
        <f>ROUND(VALUE(SUBSTITUTE(実質収支比率等に係る経年分析!G$47,"▲","-")),2)</f>
        <v>27.77</v>
      </c>
      <c r="D20" s="260">
        <f>ROUND(VALUE(SUBSTITUTE(実質収支比率等に係る経年分析!H$47,"▲","-")),2)</f>
        <v>30.16</v>
      </c>
      <c r="E20" s="260">
        <f>ROUND(VALUE(SUBSTITUTE(実質収支比率等に係る経年分析!I$47,"▲","-")),2)</f>
        <v>25.37</v>
      </c>
      <c r="F20" s="260">
        <f>ROUND(VALUE(SUBSTITUTE(実質収支比率等に係る経年分析!J$47,"▲","-")),2)</f>
        <v>21.05</v>
      </c>
    </row>
    <row r="21" spans="1:11" x14ac:dyDescent="0.15">
      <c r="A21" s="260" t="s">
        <v>262</v>
      </c>
      <c r="B21" s="260">
        <f>IF(ISNUMBER(VALUE(SUBSTITUTE(実質収支比率等に係る経年分析!F$49,"▲","-"))),ROUND(VALUE(SUBSTITUTE(実質収支比率等に係る経年分析!F$49,"▲","-")),2),NA())</f>
        <v>-3.32</v>
      </c>
      <c r="C21" s="260">
        <f>IF(ISNUMBER(VALUE(SUBSTITUTE(実質収支比率等に係る経年分析!G$49,"▲","-"))),ROUND(VALUE(SUBSTITUTE(実質収支比率等に係る経年分析!G$49,"▲","-")),2),NA())</f>
        <v>7.03</v>
      </c>
      <c r="D21" s="260">
        <f>IF(ISNUMBER(VALUE(SUBSTITUTE(実質収支比率等に係る経年分析!H$49,"▲","-"))),ROUND(VALUE(SUBSTITUTE(実質収支比率等に係る経年分析!H$49,"▲","-")),2),NA())</f>
        <v>2.2200000000000002</v>
      </c>
      <c r="E21" s="260">
        <f>IF(ISNUMBER(VALUE(SUBSTITUTE(実質収支比率等に係る経年分析!I$49,"▲","-"))),ROUND(VALUE(SUBSTITUTE(実質収支比率等に係る経年分析!I$49,"▲","-")),2),NA())</f>
        <v>-3.02</v>
      </c>
      <c r="F21" s="260">
        <f>IF(ISNUMBER(VALUE(SUBSTITUTE(実質収支比率等に係る経年分析!J$49,"▲","-"))),ROUND(VALUE(SUBSTITUTE(実質収支比率等に係る経年分析!J$49,"▲","-")),2),NA())</f>
        <v>-2.25</v>
      </c>
    </row>
    <row r="24" spans="1:11" x14ac:dyDescent="0.15">
      <c r="A24" s="259" t="s">
        <v>40</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28</v>
      </c>
      <c r="C26" s="261" t="s">
        <v>241</v>
      </c>
      <c r="D26" s="261" t="s">
        <v>28</v>
      </c>
      <c r="E26" s="261" t="s">
        <v>241</v>
      </c>
      <c r="F26" s="261" t="s">
        <v>28</v>
      </c>
      <c r="G26" s="261" t="s">
        <v>241</v>
      </c>
      <c r="H26" s="261" t="s">
        <v>28</v>
      </c>
      <c r="I26" s="261" t="s">
        <v>241</v>
      </c>
      <c r="J26" s="261" t="s">
        <v>28</v>
      </c>
      <c r="K26" s="261" t="s">
        <v>241</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#VALUE!</v>
      </c>
      <c r="C27" s="261" t="e">
        <f>IF(ROUND(VALUE(SUBSTITUTE(連結実質赤字比率に係る赤字・黒字の構成分析!F$43,"▲","-")),2)&gt;=0,ABS(ROUND(VALUE(SUBSTITUTE(連結実質赤字比率に係る赤字・黒字の構成分析!F$43,"▲","-")),2)),NA())</f>
        <v>#VALUE!</v>
      </c>
      <c r="D27" s="261" t="e">
        <f>IF(ROUND(VALUE(SUBSTITUTE(連結実質赤字比率に係る赤字・黒字の構成分析!G$43,"▲","-")),2)&lt;0,ABS(ROUND(VALUE(SUBSTITUTE(連結実質赤字比率に係る赤字・黒字の構成分析!G$43,"▲","-")),2)),NA())</f>
        <v>#VALUE!</v>
      </c>
      <c r="E27" s="261" t="e">
        <f>IF(ROUND(VALUE(SUBSTITUTE(連結実質赤字比率に係る赤字・黒字の構成分析!G$43,"▲","-")),2)&gt;=0,ABS(ROUND(VALUE(SUBSTITUTE(連結実質赤字比率に係る赤字・黒字の構成分析!G$43,"▲","-")),2)),NA())</f>
        <v>#VALUE!</v>
      </c>
      <c r="F27" s="261" t="e">
        <f>IF(ROUND(VALUE(SUBSTITUTE(連結実質赤字比率に係る赤字・黒字の構成分析!H$43,"▲","-")),2)&lt;0,ABS(ROUND(VALUE(SUBSTITUTE(連結実質赤字比率に係る赤字・黒字の構成分析!H$43,"▲","-")),2)),NA())</f>
        <v>#VALUE!</v>
      </c>
      <c r="G27" s="261" t="e">
        <f>IF(ROUND(VALUE(SUBSTITUTE(連結実質赤字比率に係る赤字・黒字の構成分析!H$43,"▲","-")),2)&gt;=0,ABS(ROUND(VALUE(SUBSTITUTE(連結実質赤字比率に係る赤字・黒字の構成分析!H$43,"▲","-")),2)),NA())</f>
        <v>#VALUE!</v>
      </c>
      <c r="H27" s="261" t="e">
        <f>IF(ROUND(VALUE(SUBSTITUTE(連結実質赤字比率に係る赤字・黒字の構成分析!I$43,"▲","-")),2)&lt;0,ABS(ROUND(VALUE(SUBSTITUTE(連結実質赤字比率に係る赤字・黒字の構成分析!I$43,"▲","-")),2)),NA())</f>
        <v>#VALUE!</v>
      </c>
      <c r="I27" s="261" t="e">
        <f>IF(ROUND(VALUE(SUBSTITUTE(連結実質赤字比率に係る赤字・黒字の構成分析!I$43,"▲","-")),2)&gt;=0,ABS(ROUND(VALUE(SUBSTITUTE(連結実質赤字比率に係る赤字・黒字の構成分析!I$43,"▲","-")),2)),NA())</f>
        <v>#VALUE!</v>
      </c>
      <c r="J27" s="261" t="e">
        <f>IF(ROUND(VALUE(SUBSTITUTE(連結実質赤字比率に係る赤字・黒字の構成分析!J$43,"▲","-")),2)&lt;0,ABS(ROUND(VALUE(SUBSTITUTE(連結実質赤字比率に係る赤字・黒字の構成分析!J$43,"▲","-")),2)),NA())</f>
        <v>#VALUE!</v>
      </c>
      <c r="K27" s="261" t="e">
        <f>IF(ROUND(VALUE(SUBSTITUTE(連結実質赤字比率に係る赤字・黒字の構成分析!J$43,"▲","-")),2)&gt;=0,ABS(ROUND(VALUE(SUBSTITUTE(連結実質赤字比率に係る赤字・黒字の構成分析!J$43,"▲","-")),2)),NA())</f>
        <v>#VALUE!</v>
      </c>
    </row>
    <row r="28" spans="1:11" x14ac:dyDescent="0.15">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e">
        <f>IF(連結実質赤字比率に係る赤字・黒字の構成分析!C$41="",NA(),連結実質赤字比率に係る赤字・黒字の構成分析!C$41)</f>
        <v>#N/A</v>
      </c>
      <c r="B29" s="261" t="e">
        <f>IF(ROUND(VALUE(SUBSTITUTE(連結実質赤字比率に係る赤字・黒字の構成分析!F$41,"▲","-")),2)&lt;0,ABS(ROUND(VALUE(SUBSTITUTE(連結実質赤字比率に係る赤字・黒字の構成分析!F$41,"▲","-")),2)),NA())</f>
        <v>#VALUE!</v>
      </c>
      <c r="C29" s="261" t="e">
        <f>IF(ROUND(VALUE(SUBSTITUTE(連結実質赤字比率に係る赤字・黒字の構成分析!F$41,"▲","-")),2)&gt;=0,ABS(ROUND(VALUE(SUBSTITUTE(連結実質赤字比率に係る赤字・黒字の構成分析!F$41,"▲","-")),2)),NA())</f>
        <v>#VALUE!</v>
      </c>
      <c r="D29" s="261" t="e">
        <f>IF(ROUND(VALUE(SUBSTITUTE(連結実質赤字比率に係る赤字・黒字の構成分析!G$41,"▲","-")),2)&lt;0,ABS(ROUND(VALUE(SUBSTITUTE(連結実質赤字比率に係る赤字・黒字の構成分析!G$41,"▲","-")),2)),NA())</f>
        <v>#VALUE!</v>
      </c>
      <c r="E29" s="261" t="e">
        <f>IF(ROUND(VALUE(SUBSTITUTE(連結実質赤字比率に係る赤字・黒字の構成分析!G$41,"▲","-")),2)&gt;=0,ABS(ROUND(VALUE(SUBSTITUTE(連結実質赤字比率に係る赤字・黒字の構成分析!G$41,"▲","-")),2)),NA())</f>
        <v>#VALUE!</v>
      </c>
      <c r="F29" s="261" t="e">
        <f>IF(ROUND(VALUE(SUBSTITUTE(連結実質赤字比率に係る赤字・黒字の構成分析!H$41,"▲","-")),2)&lt;0,ABS(ROUND(VALUE(SUBSTITUTE(連結実質赤字比率に係る赤字・黒字の構成分析!H$41,"▲","-")),2)),NA())</f>
        <v>#VALUE!</v>
      </c>
      <c r="G29" s="261" t="e">
        <f>IF(ROUND(VALUE(SUBSTITUTE(連結実質赤字比率に係る赤字・黒字の構成分析!H$41,"▲","-")),2)&gt;=0,ABS(ROUND(VALUE(SUBSTITUTE(連結実質赤字比率に係る赤字・黒字の構成分析!H$41,"▲","-")),2)),NA())</f>
        <v>#VALUE!</v>
      </c>
      <c r="H29" s="261" t="e">
        <f>IF(ROUND(VALUE(SUBSTITUTE(連結実質赤字比率に係る赤字・黒字の構成分析!I$41,"▲","-")),2)&lt;0,ABS(ROUND(VALUE(SUBSTITUTE(連結実質赤字比率に係る赤字・黒字の構成分析!I$41,"▲","-")),2)),NA())</f>
        <v>#VALUE!</v>
      </c>
      <c r="I29" s="261" t="e">
        <f>IF(ROUND(VALUE(SUBSTITUTE(連結実質赤字比率に係る赤字・黒字の構成分析!I$41,"▲","-")),2)&gt;=0,ABS(ROUND(VALUE(SUBSTITUTE(連結実質赤字比率に係る赤字・黒字の構成分析!I$41,"▲","-")),2)),NA())</f>
        <v>#VALUE!</v>
      </c>
      <c r="J29" s="261" t="e">
        <f>IF(ROUND(VALUE(SUBSTITUTE(連結実質赤字比率に係る赤字・黒字の構成分析!J$41,"▲","-")),2)&lt;0,ABS(ROUND(VALUE(SUBSTITUTE(連結実質赤字比率に係る赤字・黒字の構成分析!J$41,"▲","-")),2)),NA())</f>
        <v>#VALUE!</v>
      </c>
      <c r="K29" s="261" t="e">
        <f>IF(ROUND(VALUE(SUBSTITUTE(連結実質赤字比率に係る赤字・黒字の構成分析!J$41,"▲","-")),2)&gt;=0,ABS(ROUND(VALUE(SUBSTITUTE(連結実質赤字比率に係る赤字・黒字の構成分析!J$41,"▲","-")),2)),NA())</f>
        <v>#VALUE!</v>
      </c>
    </row>
    <row r="30" spans="1:11" x14ac:dyDescent="0.15">
      <c r="A30" s="261" t="e">
        <f>IF(連結実質赤字比率に係る赤字・黒字の構成分析!C$40="",NA(),連結実質赤字比率に係る赤字・黒字の構成分析!C$40)</f>
        <v>#N/A</v>
      </c>
      <c r="B30" s="261" t="e">
        <f>IF(ROUND(VALUE(SUBSTITUTE(連結実質赤字比率に係る赤字・黒字の構成分析!F$40,"▲","-")),2)&lt;0,ABS(ROUND(VALUE(SUBSTITUTE(連結実質赤字比率に係る赤字・黒字の構成分析!F$40,"▲","-")),2)),NA())</f>
        <v>#VALUE!</v>
      </c>
      <c r="C30" s="261" t="e">
        <f>IF(ROUND(VALUE(SUBSTITUTE(連結実質赤字比率に係る赤字・黒字の構成分析!F$40,"▲","-")),2)&gt;=0,ABS(ROUND(VALUE(SUBSTITUTE(連結実質赤字比率に係る赤字・黒字の構成分析!F$40,"▲","-")),2)),NA())</f>
        <v>#VALUE!</v>
      </c>
      <c r="D30" s="261" t="e">
        <f>IF(ROUND(VALUE(SUBSTITUTE(連結実質赤字比率に係る赤字・黒字の構成分析!G$40,"▲","-")),2)&lt;0,ABS(ROUND(VALUE(SUBSTITUTE(連結実質赤字比率に係る赤字・黒字の構成分析!G$40,"▲","-")),2)),NA())</f>
        <v>#VALUE!</v>
      </c>
      <c r="E30" s="261" t="e">
        <f>IF(ROUND(VALUE(SUBSTITUTE(連結実質赤字比率に係る赤字・黒字の構成分析!G$40,"▲","-")),2)&gt;=0,ABS(ROUND(VALUE(SUBSTITUTE(連結実質赤字比率に係る赤字・黒字の構成分析!G$40,"▲","-")),2)),NA())</f>
        <v>#VALUE!</v>
      </c>
      <c r="F30" s="261" t="e">
        <f>IF(ROUND(VALUE(SUBSTITUTE(連結実質赤字比率に係る赤字・黒字の構成分析!H$40,"▲","-")),2)&lt;0,ABS(ROUND(VALUE(SUBSTITUTE(連結実質赤字比率に係る赤字・黒字の構成分析!H$40,"▲","-")),2)),NA())</f>
        <v>#VALUE!</v>
      </c>
      <c r="G30" s="261" t="e">
        <f>IF(ROUND(VALUE(SUBSTITUTE(連結実質赤字比率に係る赤字・黒字の構成分析!H$40,"▲","-")),2)&gt;=0,ABS(ROUND(VALUE(SUBSTITUTE(連結実質赤字比率に係る赤字・黒字の構成分析!H$40,"▲","-")),2)),NA())</f>
        <v>#VALUE!</v>
      </c>
      <c r="H30" s="261" t="e">
        <f>IF(ROUND(VALUE(SUBSTITUTE(連結実質赤字比率に係る赤字・黒字の構成分析!I$40,"▲","-")),2)&lt;0,ABS(ROUND(VALUE(SUBSTITUTE(連結実質赤字比率に係る赤字・黒字の構成分析!I$40,"▲","-")),2)),NA())</f>
        <v>#VALUE!</v>
      </c>
      <c r="I30" s="261" t="e">
        <f>IF(ROUND(VALUE(SUBSTITUTE(連結実質赤字比率に係る赤字・黒字の構成分析!I$40,"▲","-")),2)&gt;=0,ABS(ROUND(VALUE(SUBSTITUTE(連結実質赤字比率に係る赤字・黒字の構成分析!I$40,"▲","-")),2)),NA())</f>
        <v>#VALUE!</v>
      </c>
      <c r="J30" s="261" t="e">
        <f>IF(ROUND(VALUE(SUBSTITUTE(連結実質赤字比率に係る赤字・黒字の構成分析!J$40,"▲","-")),2)&lt;0,ABS(ROUND(VALUE(SUBSTITUTE(連結実質赤字比率に係る赤字・黒字の構成分析!J$40,"▲","-")),2)),NA())</f>
        <v>#VALUE!</v>
      </c>
      <c r="K30" s="261" t="e">
        <f>IF(ROUND(VALUE(SUBSTITUTE(連結実質赤字比率に係る赤字・黒字の構成分析!J$40,"▲","-")),2)&gt;=0,ABS(ROUND(VALUE(SUBSTITUTE(連結実質赤字比率に係る赤字・黒字の構成分析!J$40,"▲","-")),2)),NA())</f>
        <v>#VALUE!</v>
      </c>
    </row>
    <row r="31" spans="1:11" x14ac:dyDescent="0.15">
      <c r="A31" s="261" t="str">
        <f>IF(連結実質赤字比率に係る赤字・黒字の構成分析!C$39="",NA(),連結実質赤字比率に係る赤字・黒字の構成分析!C$39)</f>
        <v>後期高齢者医療特別会計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0.08</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0.04</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0.03</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0.04</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0.06</v>
      </c>
    </row>
    <row r="32" spans="1:11" x14ac:dyDescent="0.15">
      <c r="A32" s="261" t="str">
        <f>IF(連結実質赤字比率に係る赤字・黒字の構成分析!C$38="",NA(),連結実質赤字比率に係る赤字・黒字の構成分析!C$38)</f>
        <v>介護保険特別会計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0.28000000000000003</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0.37</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0.31</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0.63</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0.55000000000000004</v>
      </c>
    </row>
    <row r="33" spans="1:16" x14ac:dyDescent="0.15">
      <c r="A33" s="261" t="str">
        <f>IF(連結実質赤字比率に係る赤字・黒字の構成分析!C$37="",NA(),連結実質赤字比率に係る赤字・黒字の構成分析!C$37)</f>
        <v>神栖市公共下水道事業特別会計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0.34</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0.21</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0.43</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0.56999999999999995</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0.71</v>
      </c>
    </row>
    <row r="34" spans="1:16" x14ac:dyDescent="0.15">
      <c r="A34" s="261" t="str">
        <f>IF(連結実質赤字比率に係る赤字・黒字の構成分析!C$36="",NA(),連結実質赤字比率に係る赤字・黒字の構成分析!C$36)</f>
        <v>国民健康保険特別会計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2.12</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2.1</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1.38</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0.5</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2.17</v>
      </c>
    </row>
    <row r="35" spans="1:16" x14ac:dyDescent="0.15">
      <c r="A35" s="261" t="str">
        <f>IF(連結実質赤字比率に係る赤字・黒字の構成分析!C$35="",NA(),連結実質赤字比率に係る赤字・黒字の構成分析!C$35)</f>
        <v>神栖市水道事業会計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4.7</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4.84</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4.59</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6</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7.07</v>
      </c>
    </row>
    <row r="36" spans="1:16" x14ac:dyDescent="0.15">
      <c r="A36" s="261" t="str">
        <f>IF(連結実質赤字比率に係る赤字・黒字の構成分析!C$34="",NA(),連結実質赤字比率に係る赤字・黒字の構成分析!C$34)</f>
        <v>一般会計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7.65</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10</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8.51</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8.86</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11.01</v>
      </c>
    </row>
    <row r="39" spans="1:16" x14ac:dyDescent="0.15">
      <c r="A39" s="259" t="s">
        <v>142</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344</v>
      </c>
      <c r="C41" s="262"/>
      <c r="D41" s="262" t="s">
        <v>247</v>
      </c>
      <c r="E41" s="262" t="s">
        <v>344</v>
      </c>
      <c r="F41" s="262"/>
      <c r="G41" s="262" t="s">
        <v>247</v>
      </c>
      <c r="H41" s="262" t="s">
        <v>344</v>
      </c>
      <c r="I41" s="262"/>
      <c r="J41" s="262" t="s">
        <v>247</v>
      </c>
      <c r="K41" s="262" t="s">
        <v>344</v>
      </c>
      <c r="L41" s="262"/>
      <c r="M41" s="262" t="s">
        <v>247</v>
      </c>
      <c r="N41" s="262" t="s">
        <v>344</v>
      </c>
      <c r="O41" s="262"/>
      <c r="P41" s="262" t="s">
        <v>247</v>
      </c>
    </row>
    <row r="42" spans="1:16" x14ac:dyDescent="0.15">
      <c r="A42" s="262" t="s">
        <v>302</v>
      </c>
      <c r="B42" s="262"/>
      <c r="C42" s="262"/>
      <c r="D42" s="262">
        <f>'実質公債費比率（分子）の構造'!K$52</f>
        <v>1849</v>
      </c>
      <c r="E42" s="262"/>
      <c r="F42" s="262"/>
      <c r="G42" s="262">
        <f>'実質公債費比率（分子）の構造'!L$52</f>
        <v>1938</v>
      </c>
      <c r="H42" s="262"/>
      <c r="I42" s="262"/>
      <c r="J42" s="262">
        <f>'実質公債費比率（分子）の構造'!M$52</f>
        <v>2025</v>
      </c>
      <c r="K42" s="262"/>
      <c r="L42" s="262"/>
      <c r="M42" s="262">
        <f>'実質公債費比率（分子）の構造'!N$52</f>
        <v>2025</v>
      </c>
      <c r="N42" s="262"/>
      <c r="O42" s="262"/>
      <c r="P42" s="262">
        <f>'実質公債費比率（分子）の構造'!O$52</f>
        <v>2385</v>
      </c>
    </row>
    <row r="43" spans="1:16" x14ac:dyDescent="0.15">
      <c r="A43" s="262" t="s">
        <v>69</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t="str">
        <f>'実質公債費比率（分子）の構造'!O$51</f>
        <v>-</v>
      </c>
      <c r="O43" s="262"/>
      <c r="P43" s="262"/>
    </row>
    <row r="44" spans="1:16" x14ac:dyDescent="0.15">
      <c r="A44" s="262" t="s">
        <v>341</v>
      </c>
      <c r="B44" s="262">
        <f>'実質公債費比率（分子）の構造'!K$50</f>
        <v>80</v>
      </c>
      <c r="C44" s="262"/>
      <c r="D44" s="262"/>
      <c r="E44" s="262">
        <f>'実質公債費比率（分子）の構造'!L$50</f>
        <v>80</v>
      </c>
      <c r="F44" s="262"/>
      <c r="G44" s="262"/>
      <c r="H44" s="262">
        <f>'実質公債費比率（分子）の構造'!M$50</f>
        <v>59</v>
      </c>
      <c r="I44" s="262"/>
      <c r="J44" s="262"/>
      <c r="K44" s="262">
        <f>'実質公債費比率（分子）の構造'!N$50</f>
        <v>103</v>
      </c>
      <c r="L44" s="262"/>
      <c r="M44" s="262"/>
      <c r="N44" s="262">
        <f>'実質公債費比率（分子）の構造'!O$50</f>
        <v>193</v>
      </c>
      <c r="O44" s="262"/>
      <c r="P44" s="262"/>
    </row>
    <row r="45" spans="1:16" x14ac:dyDescent="0.15">
      <c r="A45" s="262" t="s">
        <v>246</v>
      </c>
      <c r="B45" s="262">
        <f>'実質公債費比率（分子）の構造'!K$49</f>
        <v>382</v>
      </c>
      <c r="C45" s="262"/>
      <c r="D45" s="262"/>
      <c r="E45" s="262">
        <f>'実質公債費比率（分子）の構造'!L$49</f>
        <v>377</v>
      </c>
      <c r="F45" s="262"/>
      <c r="G45" s="262"/>
      <c r="H45" s="262">
        <f>'実質公債費比率（分子）の構造'!M$49</f>
        <v>335</v>
      </c>
      <c r="I45" s="262"/>
      <c r="J45" s="262"/>
      <c r="K45" s="262">
        <f>'実質公債費比率（分子）の構造'!N$49</f>
        <v>253</v>
      </c>
      <c r="L45" s="262"/>
      <c r="M45" s="262"/>
      <c r="N45" s="262">
        <f>'実質公債費比率（分子）の構造'!O$49</f>
        <v>173</v>
      </c>
      <c r="O45" s="262"/>
      <c r="P45" s="262"/>
    </row>
    <row r="46" spans="1:16" x14ac:dyDescent="0.15">
      <c r="A46" s="262" t="s">
        <v>220</v>
      </c>
      <c r="B46" s="262">
        <f>'実質公債費比率（分子）の構造'!K$48</f>
        <v>702</v>
      </c>
      <c r="C46" s="262"/>
      <c r="D46" s="262"/>
      <c r="E46" s="262">
        <f>'実質公債費比率（分子）の構造'!L$48</f>
        <v>663</v>
      </c>
      <c r="F46" s="262"/>
      <c r="G46" s="262"/>
      <c r="H46" s="262">
        <f>'実質公債費比率（分子）の構造'!M$48</f>
        <v>721</v>
      </c>
      <c r="I46" s="262"/>
      <c r="J46" s="262"/>
      <c r="K46" s="262">
        <f>'実質公債費比率（分子）の構造'!N$48</f>
        <v>722</v>
      </c>
      <c r="L46" s="262"/>
      <c r="M46" s="262"/>
      <c r="N46" s="262">
        <f>'実質公債費比率（分子）の構造'!O$48</f>
        <v>688</v>
      </c>
      <c r="O46" s="262"/>
      <c r="P46" s="262"/>
    </row>
    <row r="47" spans="1:16" x14ac:dyDescent="0.15">
      <c r="A47" s="262" t="s">
        <v>214</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x14ac:dyDescent="0.15">
      <c r="A48" s="262" t="s">
        <v>477</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15">
      <c r="A49" s="262" t="s">
        <v>207</v>
      </c>
      <c r="B49" s="262">
        <f>'実質公債費比率（分子）の構造'!K$45</f>
        <v>2179</v>
      </c>
      <c r="C49" s="262"/>
      <c r="D49" s="262"/>
      <c r="E49" s="262">
        <f>'実質公債費比率（分子）の構造'!L$45</f>
        <v>2174</v>
      </c>
      <c r="F49" s="262"/>
      <c r="G49" s="262"/>
      <c r="H49" s="262">
        <f>'実質公債費比率（分子）の構造'!M$45</f>
        <v>2151</v>
      </c>
      <c r="I49" s="262"/>
      <c r="J49" s="262"/>
      <c r="K49" s="262">
        <f>'実質公債費比率（分子）の構造'!N$45</f>
        <v>2045</v>
      </c>
      <c r="L49" s="262"/>
      <c r="M49" s="262"/>
      <c r="N49" s="262">
        <f>'実質公債費比率（分子）の構造'!O$45</f>
        <v>2563</v>
      </c>
      <c r="O49" s="262"/>
      <c r="P49" s="262"/>
    </row>
    <row r="50" spans="1:16" x14ac:dyDescent="0.15">
      <c r="A50" s="262" t="s">
        <v>55</v>
      </c>
      <c r="B50" s="262" t="e">
        <f>NA()</f>
        <v>#N/A</v>
      </c>
      <c r="C50" s="262">
        <f>IF(ISNUMBER('実質公債費比率（分子）の構造'!K$53),'実質公債費比率（分子）の構造'!K$53,NA())</f>
        <v>1494</v>
      </c>
      <c r="D50" s="262" t="e">
        <f>NA()</f>
        <v>#N/A</v>
      </c>
      <c r="E50" s="262" t="e">
        <f>NA()</f>
        <v>#N/A</v>
      </c>
      <c r="F50" s="262">
        <f>IF(ISNUMBER('実質公債費比率（分子）の構造'!L$53),'実質公債費比率（分子）の構造'!L$53,NA())</f>
        <v>1356</v>
      </c>
      <c r="G50" s="262" t="e">
        <f>NA()</f>
        <v>#N/A</v>
      </c>
      <c r="H50" s="262" t="e">
        <f>NA()</f>
        <v>#N/A</v>
      </c>
      <c r="I50" s="262">
        <f>IF(ISNUMBER('実質公債費比率（分子）の構造'!M$53),'実質公債費比率（分子）の構造'!M$53,NA())</f>
        <v>1241</v>
      </c>
      <c r="J50" s="262" t="e">
        <f>NA()</f>
        <v>#N/A</v>
      </c>
      <c r="K50" s="262" t="e">
        <f>NA()</f>
        <v>#N/A</v>
      </c>
      <c r="L50" s="262">
        <f>IF(ISNUMBER('実質公債費比率（分子）の構造'!N$53),'実質公債費比率（分子）の構造'!N$53,NA())</f>
        <v>1098</v>
      </c>
      <c r="M50" s="262" t="e">
        <f>NA()</f>
        <v>#N/A</v>
      </c>
      <c r="N50" s="262" t="e">
        <f>NA()</f>
        <v>#N/A</v>
      </c>
      <c r="O50" s="262">
        <f>IF(ISNUMBER('実質公債費比率（分子）の構造'!O$53),'実質公債費比率（分子）の構造'!O$53,NA())</f>
        <v>1232</v>
      </c>
      <c r="P50" s="262" t="e">
        <f>NA()</f>
        <v>#N/A</v>
      </c>
    </row>
    <row r="53" spans="1:16" x14ac:dyDescent="0.15">
      <c r="A53" s="259" t="s">
        <v>443</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110</v>
      </c>
      <c r="C55" s="261"/>
      <c r="D55" s="261" t="s">
        <v>399</v>
      </c>
      <c r="E55" s="261" t="s">
        <v>110</v>
      </c>
      <c r="F55" s="261"/>
      <c r="G55" s="261" t="s">
        <v>399</v>
      </c>
      <c r="H55" s="261" t="s">
        <v>110</v>
      </c>
      <c r="I55" s="261"/>
      <c r="J55" s="261" t="s">
        <v>399</v>
      </c>
      <c r="K55" s="261" t="s">
        <v>110</v>
      </c>
      <c r="L55" s="261"/>
      <c r="M55" s="261" t="s">
        <v>399</v>
      </c>
      <c r="N55" s="261" t="s">
        <v>110</v>
      </c>
      <c r="O55" s="261"/>
      <c r="P55" s="261" t="s">
        <v>399</v>
      </c>
    </row>
    <row r="56" spans="1:16" x14ac:dyDescent="0.15">
      <c r="A56" s="261" t="s">
        <v>337</v>
      </c>
      <c r="B56" s="261"/>
      <c r="C56" s="261"/>
      <c r="D56" s="261">
        <f>'将来負担比率（分子）の構造'!I$52</f>
        <v>19822</v>
      </c>
      <c r="E56" s="261"/>
      <c r="F56" s="261"/>
      <c r="G56" s="261">
        <f>'将来負担比率（分子）の構造'!J$52</f>
        <v>20367</v>
      </c>
      <c r="H56" s="261"/>
      <c r="I56" s="261"/>
      <c r="J56" s="261">
        <f>'将来負担比率（分子）の構造'!K$52</f>
        <v>21063</v>
      </c>
      <c r="K56" s="261"/>
      <c r="L56" s="261"/>
      <c r="M56" s="261">
        <f>'将来負担比率（分子）の構造'!L$52</f>
        <v>21040</v>
      </c>
      <c r="N56" s="261"/>
      <c r="O56" s="261"/>
      <c r="P56" s="261">
        <f>'将来負担比率（分子）の構造'!M$52</f>
        <v>20121</v>
      </c>
    </row>
    <row r="57" spans="1:16" x14ac:dyDescent="0.15">
      <c r="A57" s="261" t="s">
        <v>484</v>
      </c>
      <c r="B57" s="261"/>
      <c r="C57" s="261"/>
      <c r="D57" s="261">
        <f>'将来負担比率（分子）の構造'!I$51</f>
        <v>291</v>
      </c>
      <c r="E57" s="261"/>
      <c r="F57" s="261"/>
      <c r="G57" s="261">
        <f>'将来負担比率（分子）の構造'!J$51</f>
        <v>294</v>
      </c>
      <c r="H57" s="261"/>
      <c r="I57" s="261"/>
      <c r="J57" s="261">
        <f>'将来負担比率（分子）の構造'!K$51</f>
        <v>261</v>
      </c>
      <c r="K57" s="261"/>
      <c r="L57" s="261"/>
      <c r="M57" s="261">
        <f>'将来負担比率（分子）の構造'!L$51</f>
        <v>227</v>
      </c>
      <c r="N57" s="261"/>
      <c r="O57" s="261"/>
      <c r="P57" s="261">
        <f>'将来負担比率（分子）の構造'!M$51</f>
        <v>208</v>
      </c>
    </row>
    <row r="58" spans="1:16" x14ac:dyDescent="0.15">
      <c r="A58" s="261" t="s">
        <v>352</v>
      </c>
      <c r="B58" s="261"/>
      <c r="C58" s="261"/>
      <c r="D58" s="261">
        <f>'将来負担比率（分子）の構造'!I$50</f>
        <v>10226</v>
      </c>
      <c r="E58" s="261"/>
      <c r="F58" s="261"/>
      <c r="G58" s="261">
        <f>'将来負担比率（分子）の構造'!J$50</f>
        <v>12120</v>
      </c>
      <c r="H58" s="261"/>
      <c r="I58" s="261"/>
      <c r="J58" s="261">
        <f>'将来負担比率（分子）の構造'!K$50</f>
        <v>13889</v>
      </c>
      <c r="K58" s="261"/>
      <c r="L58" s="261"/>
      <c r="M58" s="261">
        <f>'将来負担比率（分子）の構造'!L$50</f>
        <v>12899</v>
      </c>
      <c r="N58" s="261"/>
      <c r="O58" s="261"/>
      <c r="P58" s="261">
        <f>'将来負担比率（分子）の構造'!M$50</f>
        <v>12434</v>
      </c>
    </row>
    <row r="59" spans="1:16" x14ac:dyDescent="0.15">
      <c r="A59" s="261" t="s">
        <v>90</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428</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409</v>
      </c>
      <c r="B61" s="261">
        <f>'将来負担比率（分子）の構造'!I$46</f>
        <v>9</v>
      </c>
      <c r="C61" s="261"/>
      <c r="D61" s="261"/>
      <c r="E61" s="261">
        <f>'将来負担比率（分子）の構造'!J$46</f>
        <v>4</v>
      </c>
      <c r="F61" s="261"/>
      <c r="G61" s="261"/>
      <c r="H61" s="261">
        <f>'将来負担比率（分子）の構造'!K$46</f>
        <v>0</v>
      </c>
      <c r="I61" s="261"/>
      <c r="J61" s="261"/>
      <c r="K61" s="261">
        <f>'将来負担比率（分子）の構造'!L$46</f>
        <v>6</v>
      </c>
      <c r="L61" s="261"/>
      <c r="M61" s="261"/>
      <c r="N61" s="261">
        <f>'将来負担比率（分子）の構造'!M$46</f>
        <v>4</v>
      </c>
      <c r="O61" s="261"/>
      <c r="P61" s="261"/>
    </row>
    <row r="62" spans="1:16" x14ac:dyDescent="0.15">
      <c r="A62" s="261" t="s">
        <v>510</v>
      </c>
      <c r="B62" s="261">
        <f>'将来負担比率（分子）の構造'!I$45</f>
        <v>4560</v>
      </c>
      <c r="C62" s="261"/>
      <c r="D62" s="261"/>
      <c r="E62" s="261">
        <f>'将来負担比率（分子）の構造'!J$45</f>
        <v>4274</v>
      </c>
      <c r="F62" s="261"/>
      <c r="G62" s="261"/>
      <c r="H62" s="261">
        <f>'将来負担比率（分子）の構造'!K$45</f>
        <v>3858</v>
      </c>
      <c r="I62" s="261"/>
      <c r="J62" s="261"/>
      <c r="K62" s="261">
        <f>'将来負担比率（分子）の構造'!L$45</f>
        <v>3487</v>
      </c>
      <c r="L62" s="261"/>
      <c r="M62" s="261"/>
      <c r="N62" s="261">
        <f>'将来負担比率（分子）の構造'!M$45</f>
        <v>3350</v>
      </c>
      <c r="O62" s="261"/>
      <c r="P62" s="261"/>
    </row>
    <row r="63" spans="1:16" x14ac:dyDescent="0.15">
      <c r="A63" s="261" t="s">
        <v>299</v>
      </c>
      <c r="B63" s="261">
        <f>'将来負担比率（分子）の構造'!I$44</f>
        <v>927</v>
      </c>
      <c r="C63" s="261"/>
      <c r="D63" s="261"/>
      <c r="E63" s="261">
        <f>'将来負担比率（分子）の構造'!J$44</f>
        <v>814</v>
      </c>
      <c r="F63" s="261"/>
      <c r="G63" s="261"/>
      <c r="H63" s="261">
        <f>'将来負担比率（分子）の構造'!K$44</f>
        <v>1210</v>
      </c>
      <c r="I63" s="261"/>
      <c r="J63" s="261"/>
      <c r="K63" s="261">
        <f>'将来負担比率（分子）の構造'!L$44</f>
        <v>1309</v>
      </c>
      <c r="L63" s="261"/>
      <c r="M63" s="261"/>
      <c r="N63" s="261">
        <f>'将来負担比率（分子）の構造'!M$44</f>
        <v>1223</v>
      </c>
      <c r="O63" s="261"/>
      <c r="P63" s="261"/>
    </row>
    <row r="64" spans="1:16" x14ac:dyDescent="0.15">
      <c r="A64" s="261" t="s">
        <v>204</v>
      </c>
      <c r="B64" s="261">
        <f>'将来負担比率（分子）の構造'!I$43</f>
        <v>8180</v>
      </c>
      <c r="C64" s="261"/>
      <c r="D64" s="261"/>
      <c r="E64" s="261">
        <f>'将来負担比率（分子）の構造'!J$43</f>
        <v>7893</v>
      </c>
      <c r="F64" s="261"/>
      <c r="G64" s="261"/>
      <c r="H64" s="261">
        <f>'将来負担比率（分子）の構造'!K$43</f>
        <v>8718</v>
      </c>
      <c r="I64" s="261"/>
      <c r="J64" s="261"/>
      <c r="K64" s="261">
        <f>'将来負担比率（分子）の構造'!L$43</f>
        <v>9359</v>
      </c>
      <c r="L64" s="261"/>
      <c r="M64" s="261"/>
      <c r="N64" s="261">
        <f>'将来負担比率（分子）の構造'!M$43</f>
        <v>10150</v>
      </c>
      <c r="O64" s="261"/>
      <c r="P64" s="261"/>
    </row>
    <row r="65" spans="1:16" x14ac:dyDescent="0.15">
      <c r="A65" s="261" t="s">
        <v>289</v>
      </c>
      <c r="B65" s="261" t="str">
        <f>'将来負担比率（分子）の構造'!I$42</f>
        <v>-</v>
      </c>
      <c r="C65" s="261"/>
      <c r="D65" s="261"/>
      <c r="E65" s="261" t="str">
        <f>'将来負担比率（分子）の構造'!J$42</f>
        <v>-</v>
      </c>
      <c r="F65" s="261"/>
      <c r="G65" s="261"/>
      <c r="H65" s="261" t="str">
        <f>'将来負担比率（分子）の構造'!K$42</f>
        <v>-</v>
      </c>
      <c r="I65" s="261"/>
      <c r="J65" s="261"/>
      <c r="K65" s="261">
        <f>'将来負担比率（分子）の構造'!L$42</f>
        <v>7858</v>
      </c>
      <c r="L65" s="261"/>
      <c r="M65" s="261"/>
      <c r="N65" s="261">
        <f>'将来負担比率（分子）の構造'!M$42</f>
        <v>7858</v>
      </c>
      <c r="O65" s="261"/>
      <c r="P65" s="261"/>
    </row>
    <row r="66" spans="1:16" x14ac:dyDescent="0.15">
      <c r="A66" s="261" t="s">
        <v>281</v>
      </c>
      <c r="B66" s="261">
        <f>'将来負担比率（分子）の構造'!I$41</f>
        <v>19335</v>
      </c>
      <c r="C66" s="261"/>
      <c r="D66" s="261"/>
      <c r="E66" s="261">
        <f>'将来負担比率（分子）の構造'!J$41</f>
        <v>19377</v>
      </c>
      <c r="F66" s="261"/>
      <c r="G66" s="261"/>
      <c r="H66" s="261">
        <f>'将来負担比率（分子）の構造'!K$41</f>
        <v>18936</v>
      </c>
      <c r="I66" s="261"/>
      <c r="J66" s="261"/>
      <c r="K66" s="261">
        <f>'将来負担比率（分子）の構造'!L$41</f>
        <v>18100</v>
      </c>
      <c r="L66" s="261"/>
      <c r="M66" s="261"/>
      <c r="N66" s="261">
        <f>'将来負担比率（分子）の構造'!M$41</f>
        <v>16792</v>
      </c>
      <c r="O66" s="261"/>
      <c r="P66" s="261"/>
    </row>
    <row r="67" spans="1:16" x14ac:dyDescent="0.15">
      <c r="A67" s="261" t="s">
        <v>308</v>
      </c>
      <c r="B67" s="261" t="e">
        <f>NA()</f>
        <v>#N/A</v>
      </c>
      <c r="C67" s="261">
        <f>IF(ISNUMBER('将来負担比率（分子）の構造'!I$53),IF('将来負担比率（分子）の構造'!I$53&lt;0,0,'将来負担比率（分子）の構造'!I$53),NA())</f>
        <v>2672</v>
      </c>
      <c r="D67" s="261" t="e">
        <f>NA()</f>
        <v>#N/A</v>
      </c>
      <c r="E67" s="261" t="e">
        <f>NA()</f>
        <v>#N/A</v>
      </c>
      <c r="F67" s="261">
        <f>IF(ISNUMBER('将来負担比率（分子）の構造'!J$53),IF('将来負担比率（分子）の構造'!J$53&lt;0,0,'将来負担比率（分子）の構造'!J$53),NA())</f>
        <v>0</v>
      </c>
      <c r="G67" s="261" t="e">
        <f>NA()</f>
        <v>#N/A</v>
      </c>
      <c r="H67" s="261" t="e">
        <f>NA()</f>
        <v>#N/A</v>
      </c>
      <c r="I67" s="261">
        <f>IF(ISNUMBER('将来負担比率（分子）の構造'!K$53),IF('将来負担比率（分子）の構造'!K$53&lt;0,0,'将来負担比率（分子）の構造'!K$53),NA())</f>
        <v>0</v>
      </c>
      <c r="J67" s="261" t="e">
        <f>NA()</f>
        <v>#N/A</v>
      </c>
      <c r="K67" s="261" t="e">
        <f>NA()</f>
        <v>#N/A</v>
      </c>
      <c r="L67" s="261">
        <f>IF(ISNUMBER('将来負担比率（分子）の構造'!L$53),IF('将来負担比率（分子）の構造'!L$53&lt;0,0,'将来負担比率（分子）の構造'!L$53),NA())</f>
        <v>5952</v>
      </c>
      <c r="M67" s="261" t="e">
        <f>NA()</f>
        <v>#N/A</v>
      </c>
      <c r="N67" s="261" t="e">
        <f>NA()</f>
        <v>#N/A</v>
      </c>
      <c r="O67" s="261">
        <f>IF(ISNUMBER('将来負担比率（分子）の構造'!M$53),IF('将来負担比率（分子）の構造'!M$53&lt;0,0,'将来負担比率（分子）の構造'!M$53),NA())</f>
        <v>6614</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7" t="s">
        <v>514</v>
      </c>
      <c r="DI1" s="628"/>
      <c r="DJ1" s="628"/>
      <c r="DK1" s="628"/>
      <c r="DL1" s="628"/>
      <c r="DM1" s="628"/>
      <c r="DN1" s="629"/>
      <c r="DP1" s="627" t="s">
        <v>270</v>
      </c>
      <c r="DQ1" s="628"/>
      <c r="DR1" s="628"/>
      <c r="DS1" s="628"/>
      <c r="DT1" s="628"/>
      <c r="DU1" s="628"/>
      <c r="DV1" s="628"/>
      <c r="DW1" s="628"/>
      <c r="DX1" s="628"/>
      <c r="DY1" s="628"/>
      <c r="DZ1" s="628"/>
      <c r="EA1" s="628"/>
      <c r="EB1" s="628"/>
      <c r="EC1" s="629"/>
      <c r="ED1" s="2"/>
      <c r="EE1" s="2"/>
      <c r="EF1" s="2"/>
      <c r="EG1" s="2"/>
      <c r="EH1" s="2"/>
      <c r="EI1" s="2"/>
      <c r="EJ1" s="2"/>
      <c r="EK1" s="2"/>
      <c r="EL1" s="2"/>
      <c r="EM1" s="2"/>
    </row>
    <row r="2" spans="2:143" ht="22.5" customHeight="1" x14ac:dyDescent="0.15">
      <c r="B2" s="42" t="s">
        <v>501</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22" t="s">
        <v>462</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2" t="s">
        <v>128</v>
      </c>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81"/>
      <c r="CD3" s="422" t="s">
        <v>59</v>
      </c>
      <c r="CE3" s="423"/>
      <c r="CF3" s="423"/>
      <c r="CG3" s="423"/>
      <c r="CH3" s="423"/>
      <c r="CI3" s="423"/>
      <c r="CJ3" s="423"/>
      <c r="CK3" s="423"/>
      <c r="CL3" s="423"/>
      <c r="CM3" s="423"/>
      <c r="CN3" s="423"/>
      <c r="CO3" s="423"/>
      <c r="CP3" s="423"/>
      <c r="CQ3" s="423"/>
      <c r="CR3" s="423"/>
      <c r="CS3" s="423"/>
      <c r="CT3" s="423"/>
      <c r="CU3" s="423"/>
      <c r="CV3" s="423"/>
      <c r="CW3" s="423"/>
      <c r="CX3" s="423"/>
      <c r="CY3" s="423"/>
      <c r="CZ3" s="423"/>
      <c r="DA3" s="423"/>
      <c r="DB3" s="423"/>
      <c r="DC3" s="423"/>
      <c r="DD3" s="423"/>
      <c r="DE3" s="423"/>
      <c r="DF3" s="423"/>
      <c r="DG3" s="423"/>
      <c r="DH3" s="423"/>
      <c r="DI3" s="423"/>
      <c r="DJ3" s="423"/>
      <c r="DK3" s="423"/>
      <c r="DL3" s="423"/>
      <c r="DM3" s="423"/>
      <c r="DN3" s="423"/>
      <c r="DO3" s="423"/>
      <c r="DP3" s="423"/>
      <c r="DQ3" s="423"/>
      <c r="DR3" s="423"/>
      <c r="DS3" s="423"/>
      <c r="DT3" s="423"/>
      <c r="DU3" s="423"/>
      <c r="DV3" s="423"/>
      <c r="DW3" s="423"/>
      <c r="DX3" s="423"/>
      <c r="DY3" s="423"/>
      <c r="DZ3" s="423"/>
      <c r="EA3" s="423"/>
      <c r="EB3" s="423"/>
      <c r="EC3" s="481"/>
    </row>
    <row r="4" spans="2:143" ht="11.25" customHeight="1" x14ac:dyDescent="0.15">
      <c r="B4" s="422" t="s">
        <v>417</v>
      </c>
      <c r="C4" s="423"/>
      <c r="D4" s="423"/>
      <c r="E4" s="423"/>
      <c r="F4" s="423"/>
      <c r="G4" s="423"/>
      <c r="H4" s="423"/>
      <c r="I4" s="423"/>
      <c r="J4" s="423"/>
      <c r="K4" s="423"/>
      <c r="L4" s="423"/>
      <c r="M4" s="423"/>
      <c r="N4" s="423"/>
      <c r="O4" s="423"/>
      <c r="P4" s="423"/>
      <c r="Q4" s="481"/>
      <c r="R4" s="422" t="s">
        <v>1</v>
      </c>
      <c r="S4" s="423"/>
      <c r="T4" s="423"/>
      <c r="U4" s="423"/>
      <c r="V4" s="423"/>
      <c r="W4" s="423"/>
      <c r="X4" s="423"/>
      <c r="Y4" s="481"/>
      <c r="Z4" s="422" t="s">
        <v>27</v>
      </c>
      <c r="AA4" s="423"/>
      <c r="AB4" s="423"/>
      <c r="AC4" s="481"/>
      <c r="AD4" s="422" t="s">
        <v>366</v>
      </c>
      <c r="AE4" s="423"/>
      <c r="AF4" s="423"/>
      <c r="AG4" s="423"/>
      <c r="AH4" s="423"/>
      <c r="AI4" s="423"/>
      <c r="AJ4" s="423"/>
      <c r="AK4" s="481"/>
      <c r="AL4" s="422" t="s">
        <v>27</v>
      </c>
      <c r="AM4" s="423"/>
      <c r="AN4" s="423"/>
      <c r="AO4" s="481"/>
      <c r="AP4" s="630" t="s">
        <v>495</v>
      </c>
      <c r="AQ4" s="630"/>
      <c r="AR4" s="630"/>
      <c r="AS4" s="630"/>
      <c r="AT4" s="630"/>
      <c r="AU4" s="630"/>
      <c r="AV4" s="630"/>
      <c r="AW4" s="630"/>
      <c r="AX4" s="630"/>
      <c r="AY4" s="630"/>
      <c r="AZ4" s="630"/>
      <c r="BA4" s="630"/>
      <c r="BB4" s="630"/>
      <c r="BC4" s="630"/>
      <c r="BD4" s="630"/>
      <c r="BE4" s="630"/>
      <c r="BF4" s="630"/>
      <c r="BG4" s="630" t="s">
        <v>397</v>
      </c>
      <c r="BH4" s="630"/>
      <c r="BI4" s="630"/>
      <c r="BJ4" s="630"/>
      <c r="BK4" s="630"/>
      <c r="BL4" s="630"/>
      <c r="BM4" s="630"/>
      <c r="BN4" s="630"/>
      <c r="BO4" s="630" t="s">
        <v>27</v>
      </c>
      <c r="BP4" s="630"/>
      <c r="BQ4" s="630"/>
      <c r="BR4" s="630"/>
      <c r="BS4" s="630" t="s">
        <v>209</v>
      </c>
      <c r="BT4" s="630"/>
      <c r="BU4" s="630"/>
      <c r="BV4" s="630"/>
      <c r="BW4" s="630"/>
      <c r="BX4" s="630"/>
      <c r="BY4" s="630"/>
      <c r="BZ4" s="630"/>
      <c r="CA4" s="630"/>
      <c r="CB4" s="630"/>
      <c r="CD4" s="422" t="s">
        <v>42</v>
      </c>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423"/>
      <c r="DG4" s="423"/>
      <c r="DH4" s="423"/>
      <c r="DI4" s="423"/>
      <c r="DJ4" s="423"/>
      <c r="DK4" s="423"/>
      <c r="DL4" s="423"/>
      <c r="DM4" s="423"/>
      <c r="DN4" s="423"/>
      <c r="DO4" s="423"/>
      <c r="DP4" s="423"/>
      <c r="DQ4" s="423"/>
      <c r="DR4" s="423"/>
      <c r="DS4" s="423"/>
      <c r="DT4" s="423"/>
      <c r="DU4" s="423"/>
      <c r="DV4" s="423"/>
      <c r="DW4" s="423"/>
      <c r="DX4" s="423"/>
      <c r="DY4" s="423"/>
      <c r="DZ4" s="423"/>
      <c r="EA4" s="423"/>
      <c r="EB4" s="423"/>
      <c r="EC4" s="481"/>
    </row>
    <row r="5" spans="2:143" s="8" customFormat="1" ht="11.25" customHeight="1" x14ac:dyDescent="0.15">
      <c r="B5" s="589" t="s">
        <v>269</v>
      </c>
      <c r="C5" s="590"/>
      <c r="D5" s="590"/>
      <c r="E5" s="590"/>
      <c r="F5" s="590"/>
      <c r="G5" s="590"/>
      <c r="H5" s="590"/>
      <c r="I5" s="590"/>
      <c r="J5" s="590"/>
      <c r="K5" s="590"/>
      <c r="L5" s="590"/>
      <c r="M5" s="590"/>
      <c r="N5" s="590"/>
      <c r="O5" s="590"/>
      <c r="P5" s="590"/>
      <c r="Q5" s="591"/>
      <c r="R5" s="592">
        <v>21796750</v>
      </c>
      <c r="S5" s="593"/>
      <c r="T5" s="593"/>
      <c r="U5" s="593"/>
      <c r="V5" s="593"/>
      <c r="W5" s="593"/>
      <c r="X5" s="593"/>
      <c r="Y5" s="618"/>
      <c r="Z5" s="625">
        <v>44.8</v>
      </c>
      <c r="AA5" s="625"/>
      <c r="AB5" s="625"/>
      <c r="AC5" s="625"/>
      <c r="AD5" s="626">
        <v>21796750</v>
      </c>
      <c r="AE5" s="626"/>
      <c r="AF5" s="626"/>
      <c r="AG5" s="626"/>
      <c r="AH5" s="626"/>
      <c r="AI5" s="626"/>
      <c r="AJ5" s="626"/>
      <c r="AK5" s="626"/>
      <c r="AL5" s="623">
        <v>83.9</v>
      </c>
      <c r="AM5" s="601"/>
      <c r="AN5" s="601"/>
      <c r="AO5" s="624"/>
      <c r="AP5" s="589" t="s">
        <v>297</v>
      </c>
      <c r="AQ5" s="590"/>
      <c r="AR5" s="590"/>
      <c r="AS5" s="590"/>
      <c r="AT5" s="590"/>
      <c r="AU5" s="590"/>
      <c r="AV5" s="590"/>
      <c r="AW5" s="590"/>
      <c r="AX5" s="590"/>
      <c r="AY5" s="590"/>
      <c r="AZ5" s="590"/>
      <c r="BA5" s="590"/>
      <c r="BB5" s="590"/>
      <c r="BC5" s="590"/>
      <c r="BD5" s="590"/>
      <c r="BE5" s="590"/>
      <c r="BF5" s="591"/>
      <c r="BG5" s="537">
        <v>21770948</v>
      </c>
      <c r="BH5" s="352"/>
      <c r="BI5" s="352"/>
      <c r="BJ5" s="352"/>
      <c r="BK5" s="352"/>
      <c r="BL5" s="352"/>
      <c r="BM5" s="352"/>
      <c r="BN5" s="538"/>
      <c r="BO5" s="586">
        <v>99.9</v>
      </c>
      <c r="BP5" s="586"/>
      <c r="BQ5" s="586"/>
      <c r="BR5" s="586"/>
      <c r="BS5" s="587" t="s">
        <v>188</v>
      </c>
      <c r="BT5" s="587"/>
      <c r="BU5" s="587"/>
      <c r="BV5" s="587"/>
      <c r="BW5" s="587"/>
      <c r="BX5" s="587"/>
      <c r="BY5" s="587"/>
      <c r="BZ5" s="587"/>
      <c r="CA5" s="587"/>
      <c r="CB5" s="607"/>
      <c r="CD5" s="422" t="s">
        <v>495</v>
      </c>
      <c r="CE5" s="423"/>
      <c r="CF5" s="423"/>
      <c r="CG5" s="423"/>
      <c r="CH5" s="423"/>
      <c r="CI5" s="423"/>
      <c r="CJ5" s="423"/>
      <c r="CK5" s="423"/>
      <c r="CL5" s="423"/>
      <c r="CM5" s="423"/>
      <c r="CN5" s="423"/>
      <c r="CO5" s="423"/>
      <c r="CP5" s="423"/>
      <c r="CQ5" s="481"/>
      <c r="CR5" s="422" t="s">
        <v>512</v>
      </c>
      <c r="CS5" s="423"/>
      <c r="CT5" s="423"/>
      <c r="CU5" s="423"/>
      <c r="CV5" s="423"/>
      <c r="CW5" s="423"/>
      <c r="CX5" s="423"/>
      <c r="CY5" s="481"/>
      <c r="CZ5" s="422" t="s">
        <v>27</v>
      </c>
      <c r="DA5" s="423"/>
      <c r="DB5" s="423"/>
      <c r="DC5" s="481"/>
      <c r="DD5" s="422" t="s">
        <v>415</v>
      </c>
      <c r="DE5" s="423"/>
      <c r="DF5" s="423"/>
      <c r="DG5" s="423"/>
      <c r="DH5" s="423"/>
      <c r="DI5" s="423"/>
      <c r="DJ5" s="423"/>
      <c r="DK5" s="423"/>
      <c r="DL5" s="423"/>
      <c r="DM5" s="423"/>
      <c r="DN5" s="423"/>
      <c r="DO5" s="423"/>
      <c r="DP5" s="481"/>
      <c r="DQ5" s="422" t="s">
        <v>182</v>
      </c>
      <c r="DR5" s="423"/>
      <c r="DS5" s="423"/>
      <c r="DT5" s="423"/>
      <c r="DU5" s="423"/>
      <c r="DV5" s="423"/>
      <c r="DW5" s="423"/>
      <c r="DX5" s="423"/>
      <c r="DY5" s="423"/>
      <c r="DZ5" s="423"/>
      <c r="EA5" s="423"/>
      <c r="EB5" s="423"/>
      <c r="EC5" s="481"/>
    </row>
    <row r="6" spans="2:143" ht="11.25" customHeight="1" x14ac:dyDescent="0.15">
      <c r="B6" s="534" t="s">
        <v>236</v>
      </c>
      <c r="C6" s="535"/>
      <c r="D6" s="535"/>
      <c r="E6" s="535"/>
      <c r="F6" s="535"/>
      <c r="G6" s="535"/>
      <c r="H6" s="535"/>
      <c r="I6" s="535"/>
      <c r="J6" s="535"/>
      <c r="K6" s="535"/>
      <c r="L6" s="535"/>
      <c r="M6" s="535"/>
      <c r="N6" s="535"/>
      <c r="O6" s="535"/>
      <c r="P6" s="535"/>
      <c r="Q6" s="536"/>
      <c r="R6" s="537">
        <v>869178</v>
      </c>
      <c r="S6" s="352"/>
      <c r="T6" s="352"/>
      <c r="U6" s="352"/>
      <c r="V6" s="352"/>
      <c r="W6" s="352"/>
      <c r="X6" s="352"/>
      <c r="Y6" s="538"/>
      <c r="Z6" s="586">
        <v>1.8</v>
      </c>
      <c r="AA6" s="586"/>
      <c r="AB6" s="586"/>
      <c r="AC6" s="586"/>
      <c r="AD6" s="587">
        <v>869178</v>
      </c>
      <c r="AE6" s="587"/>
      <c r="AF6" s="587"/>
      <c r="AG6" s="587"/>
      <c r="AH6" s="587"/>
      <c r="AI6" s="587"/>
      <c r="AJ6" s="587"/>
      <c r="AK6" s="587"/>
      <c r="AL6" s="569">
        <v>3.3</v>
      </c>
      <c r="AM6" s="339"/>
      <c r="AN6" s="339"/>
      <c r="AO6" s="588"/>
      <c r="AP6" s="534" t="s">
        <v>265</v>
      </c>
      <c r="AQ6" s="535"/>
      <c r="AR6" s="535"/>
      <c r="AS6" s="535"/>
      <c r="AT6" s="535"/>
      <c r="AU6" s="535"/>
      <c r="AV6" s="535"/>
      <c r="AW6" s="535"/>
      <c r="AX6" s="535"/>
      <c r="AY6" s="535"/>
      <c r="AZ6" s="535"/>
      <c r="BA6" s="535"/>
      <c r="BB6" s="535"/>
      <c r="BC6" s="535"/>
      <c r="BD6" s="535"/>
      <c r="BE6" s="535"/>
      <c r="BF6" s="536"/>
      <c r="BG6" s="537">
        <v>21770948</v>
      </c>
      <c r="BH6" s="352"/>
      <c r="BI6" s="352"/>
      <c r="BJ6" s="352"/>
      <c r="BK6" s="352"/>
      <c r="BL6" s="352"/>
      <c r="BM6" s="352"/>
      <c r="BN6" s="538"/>
      <c r="BO6" s="586">
        <v>99.9</v>
      </c>
      <c r="BP6" s="586"/>
      <c r="BQ6" s="586"/>
      <c r="BR6" s="586"/>
      <c r="BS6" s="587" t="s">
        <v>188</v>
      </c>
      <c r="BT6" s="587"/>
      <c r="BU6" s="587"/>
      <c r="BV6" s="587"/>
      <c r="BW6" s="587"/>
      <c r="BX6" s="587"/>
      <c r="BY6" s="587"/>
      <c r="BZ6" s="587"/>
      <c r="CA6" s="587"/>
      <c r="CB6" s="607"/>
      <c r="CD6" s="589" t="s">
        <v>387</v>
      </c>
      <c r="CE6" s="590"/>
      <c r="CF6" s="590"/>
      <c r="CG6" s="590"/>
      <c r="CH6" s="590"/>
      <c r="CI6" s="590"/>
      <c r="CJ6" s="590"/>
      <c r="CK6" s="590"/>
      <c r="CL6" s="590"/>
      <c r="CM6" s="590"/>
      <c r="CN6" s="590"/>
      <c r="CO6" s="590"/>
      <c r="CP6" s="590"/>
      <c r="CQ6" s="591"/>
      <c r="CR6" s="537">
        <v>248668</v>
      </c>
      <c r="CS6" s="352"/>
      <c r="CT6" s="352"/>
      <c r="CU6" s="352"/>
      <c r="CV6" s="352"/>
      <c r="CW6" s="352"/>
      <c r="CX6" s="352"/>
      <c r="CY6" s="538"/>
      <c r="CZ6" s="586">
        <v>0.5</v>
      </c>
      <c r="DA6" s="586"/>
      <c r="DB6" s="586"/>
      <c r="DC6" s="586"/>
      <c r="DD6" s="542" t="s">
        <v>188</v>
      </c>
      <c r="DE6" s="352"/>
      <c r="DF6" s="352"/>
      <c r="DG6" s="352"/>
      <c r="DH6" s="352"/>
      <c r="DI6" s="352"/>
      <c r="DJ6" s="352"/>
      <c r="DK6" s="352"/>
      <c r="DL6" s="352"/>
      <c r="DM6" s="352"/>
      <c r="DN6" s="352"/>
      <c r="DO6" s="352"/>
      <c r="DP6" s="538"/>
      <c r="DQ6" s="542">
        <v>248663</v>
      </c>
      <c r="DR6" s="352"/>
      <c r="DS6" s="352"/>
      <c r="DT6" s="352"/>
      <c r="DU6" s="352"/>
      <c r="DV6" s="352"/>
      <c r="DW6" s="352"/>
      <c r="DX6" s="352"/>
      <c r="DY6" s="352"/>
      <c r="DZ6" s="352"/>
      <c r="EA6" s="352"/>
      <c r="EB6" s="352"/>
      <c r="EC6" s="575"/>
    </row>
    <row r="7" spans="2:143" ht="11.25" customHeight="1" x14ac:dyDescent="0.15">
      <c r="B7" s="534" t="s">
        <v>357</v>
      </c>
      <c r="C7" s="535"/>
      <c r="D7" s="535"/>
      <c r="E7" s="535"/>
      <c r="F7" s="535"/>
      <c r="G7" s="535"/>
      <c r="H7" s="535"/>
      <c r="I7" s="535"/>
      <c r="J7" s="535"/>
      <c r="K7" s="535"/>
      <c r="L7" s="535"/>
      <c r="M7" s="535"/>
      <c r="N7" s="535"/>
      <c r="O7" s="535"/>
      <c r="P7" s="535"/>
      <c r="Q7" s="536"/>
      <c r="R7" s="537">
        <v>10529</v>
      </c>
      <c r="S7" s="352"/>
      <c r="T7" s="352"/>
      <c r="U7" s="352"/>
      <c r="V7" s="352"/>
      <c r="W7" s="352"/>
      <c r="X7" s="352"/>
      <c r="Y7" s="538"/>
      <c r="Z7" s="586">
        <v>0</v>
      </c>
      <c r="AA7" s="586"/>
      <c r="AB7" s="586"/>
      <c r="AC7" s="586"/>
      <c r="AD7" s="587">
        <v>10529</v>
      </c>
      <c r="AE7" s="587"/>
      <c r="AF7" s="587"/>
      <c r="AG7" s="587"/>
      <c r="AH7" s="587"/>
      <c r="AI7" s="587"/>
      <c r="AJ7" s="587"/>
      <c r="AK7" s="587"/>
      <c r="AL7" s="569">
        <v>0</v>
      </c>
      <c r="AM7" s="339"/>
      <c r="AN7" s="339"/>
      <c r="AO7" s="588"/>
      <c r="AP7" s="534" t="s">
        <v>386</v>
      </c>
      <c r="AQ7" s="535"/>
      <c r="AR7" s="535"/>
      <c r="AS7" s="535"/>
      <c r="AT7" s="535"/>
      <c r="AU7" s="535"/>
      <c r="AV7" s="535"/>
      <c r="AW7" s="535"/>
      <c r="AX7" s="535"/>
      <c r="AY7" s="535"/>
      <c r="AZ7" s="535"/>
      <c r="BA7" s="535"/>
      <c r="BB7" s="535"/>
      <c r="BC7" s="535"/>
      <c r="BD7" s="535"/>
      <c r="BE7" s="535"/>
      <c r="BF7" s="536"/>
      <c r="BG7" s="537">
        <v>7321842</v>
      </c>
      <c r="BH7" s="352"/>
      <c r="BI7" s="352"/>
      <c r="BJ7" s="352"/>
      <c r="BK7" s="352"/>
      <c r="BL7" s="352"/>
      <c r="BM7" s="352"/>
      <c r="BN7" s="538"/>
      <c r="BO7" s="586">
        <v>33.6</v>
      </c>
      <c r="BP7" s="586"/>
      <c r="BQ7" s="586"/>
      <c r="BR7" s="586"/>
      <c r="BS7" s="587" t="s">
        <v>188</v>
      </c>
      <c r="BT7" s="587"/>
      <c r="BU7" s="587"/>
      <c r="BV7" s="587"/>
      <c r="BW7" s="587"/>
      <c r="BX7" s="587"/>
      <c r="BY7" s="587"/>
      <c r="BZ7" s="587"/>
      <c r="CA7" s="587"/>
      <c r="CB7" s="607"/>
      <c r="CD7" s="534" t="s">
        <v>306</v>
      </c>
      <c r="CE7" s="535"/>
      <c r="CF7" s="535"/>
      <c r="CG7" s="535"/>
      <c r="CH7" s="535"/>
      <c r="CI7" s="535"/>
      <c r="CJ7" s="535"/>
      <c r="CK7" s="535"/>
      <c r="CL7" s="535"/>
      <c r="CM7" s="535"/>
      <c r="CN7" s="535"/>
      <c r="CO7" s="535"/>
      <c r="CP7" s="535"/>
      <c r="CQ7" s="536"/>
      <c r="CR7" s="537">
        <v>5660901</v>
      </c>
      <c r="CS7" s="352"/>
      <c r="CT7" s="352"/>
      <c r="CU7" s="352"/>
      <c r="CV7" s="352"/>
      <c r="CW7" s="352"/>
      <c r="CX7" s="352"/>
      <c r="CY7" s="538"/>
      <c r="CZ7" s="586">
        <v>12.5</v>
      </c>
      <c r="DA7" s="586"/>
      <c r="DB7" s="586"/>
      <c r="DC7" s="586"/>
      <c r="DD7" s="542">
        <v>387588</v>
      </c>
      <c r="DE7" s="352"/>
      <c r="DF7" s="352"/>
      <c r="DG7" s="352"/>
      <c r="DH7" s="352"/>
      <c r="DI7" s="352"/>
      <c r="DJ7" s="352"/>
      <c r="DK7" s="352"/>
      <c r="DL7" s="352"/>
      <c r="DM7" s="352"/>
      <c r="DN7" s="352"/>
      <c r="DO7" s="352"/>
      <c r="DP7" s="538"/>
      <c r="DQ7" s="542">
        <v>5019076</v>
      </c>
      <c r="DR7" s="352"/>
      <c r="DS7" s="352"/>
      <c r="DT7" s="352"/>
      <c r="DU7" s="352"/>
      <c r="DV7" s="352"/>
      <c r="DW7" s="352"/>
      <c r="DX7" s="352"/>
      <c r="DY7" s="352"/>
      <c r="DZ7" s="352"/>
      <c r="EA7" s="352"/>
      <c r="EB7" s="352"/>
      <c r="EC7" s="575"/>
    </row>
    <row r="8" spans="2:143" ht="11.25" customHeight="1" x14ac:dyDescent="0.15">
      <c r="B8" s="534" t="s">
        <v>226</v>
      </c>
      <c r="C8" s="535"/>
      <c r="D8" s="535"/>
      <c r="E8" s="535"/>
      <c r="F8" s="535"/>
      <c r="G8" s="535"/>
      <c r="H8" s="535"/>
      <c r="I8" s="535"/>
      <c r="J8" s="535"/>
      <c r="K8" s="535"/>
      <c r="L8" s="535"/>
      <c r="M8" s="535"/>
      <c r="N8" s="535"/>
      <c r="O8" s="535"/>
      <c r="P8" s="535"/>
      <c r="Q8" s="536"/>
      <c r="R8" s="537">
        <v>41598</v>
      </c>
      <c r="S8" s="352"/>
      <c r="T8" s="352"/>
      <c r="U8" s="352"/>
      <c r="V8" s="352"/>
      <c r="W8" s="352"/>
      <c r="X8" s="352"/>
      <c r="Y8" s="538"/>
      <c r="Z8" s="586">
        <v>0.1</v>
      </c>
      <c r="AA8" s="586"/>
      <c r="AB8" s="586"/>
      <c r="AC8" s="586"/>
      <c r="AD8" s="587">
        <v>41598</v>
      </c>
      <c r="AE8" s="587"/>
      <c r="AF8" s="587"/>
      <c r="AG8" s="587"/>
      <c r="AH8" s="587"/>
      <c r="AI8" s="587"/>
      <c r="AJ8" s="587"/>
      <c r="AK8" s="587"/>
      <c r="AL8" s="569">
        <v>0.2</v>
      </c>
      <c r="AM8" s="339"/>
      <c r="AN8" s="339"/>
      <c r="AO8" s="588"/>
      <c r="AP8" s="534" t="s">
        <v>153</v>
      </c>
      <c r="AQ8" s="535"/>
      <c r="AR8" s="535"/>
      <c r="AS8" s="535"/>
      <c r="AT8" s="535"/>
      <c r="AU8" s="535"/>
      <c r="AV8" s="535"/>
      <c r="AW8" s="535"/>
      <c r="AX8" s="535"/>
      <c r="AY8" s="535"/>
      <c r="AZ8" s="535"/>
      <c r="BA8" s="535"/>
      <c r="BB8" s="535"/>
      <c r="BC8" s="535"/>
      <c r="BD8" s="535"/>
      <c r="BE8" s="535"/>
      <c r="BF8" s="536"/>
      <c r="BG8" s="537">
        <v>161015</v>
      </c>
      <c r="BH8" s="352"/>
      <c r="BI8" s="352"/>
      <c r="BJ8" s="352"/>
      <c r="BK8" s="352"/>
      <c r="BL8" s="352"/>
      <c r="BM8" s="352"/>
      <c r="BN8" s="538"/>
      <c r="BO8" s="586">
        <v>0.7</v>
      </c>
      <c r="BP8" s="586"/>
      <c r="BQ8" s="586"/>
      <c r="BR8" s="586"/>
      <c r="BS8" s="542" t="s">
        <v>188</v>
      </c>
      <c r="BT8" s="352"/>
      <c r="BU8" s="352"/>
      <c r="BV8" s="352"/>
      <c r="BW8" s="352"/>
      <c r="BX8" s="352"/>
      <c r="BY8" s="352"/>
      <c r="BZ8" s="352"/>
      <c r="CA8" s="352"/>
      <c r="CB8" s="575"/>
      <c r="CD8" s="534" t="s">
        <v>154</v>
      </c>
      <c r="CE8" s="535"/>
      <c r="CF8" s="535"/>
      <c r="CG8" s="535"/>
      <c r="CH8" s="535"/>
      <c r="CI8" s="535"/>
      <c r="CJ8" s="535"/>
      <c r="CK8" s="535"/>
      <c r="CL8" s="535"/>
      <c r="CM8" s="535"/>
      <c r="CN8" s="535"/>
      <c r="CO8" s="535"/>
      <c r="CP8" s="535"/>
      <c r="CQ8" s="536"/>
      <c r="CR8" s="537">
        <v>14232045</v>
      </c>
      <c r="CS8" s="352"/>
      <c r="CT8" s="352"/>
      <c r="CU8" s="352"/>
      <c r="CV8" s="352"/>
      <c r="CW8" s="352"/>
      <c r="CX8" s="352"/>
      <c r="CY8" s="538"/>
      <c r="CZ8" s="586">
        <v>31.4</v>
      </c>
      <c r="DA8" s="586"/>
      <c r="DB8" s="586"/>
      <c r="DC8" s="586"/>
      <c r="DD8" s="542">
        <v>188563</v>
      </c>
      <c r="DE8" s="352"/>
      <c r="DF8" s="352"/>
      <c r="DG8" s="352"/>
      <c r="DH8" s="352"/>
      <c r="DI8" s="352"/>
      <c r="DJ8" s="352"/>
      <c r="DK8" s="352"/>
      <c r="DL8" s="352"/>
      <c r="DM8" s="352"/>
      <c r="DN8" s="352"/>
      <c r="DO8" s="352"/>
      <c r="DP8" s="538"/>
      <c r="DQ8" s="542">
        <v>7542173</v>
      </c>
      <c r="DR8" s="352"/>
      <c r="DS8" s="352"/>
      <c r="DT8" s="352"/>
      <c r="DU8" s="352"/>
      <c r="DV8" s="352"/>
      <c r="DW8" s="352"/>
      <c r="DX8" s="352"/>
      <c r="DY8" s="352"/>
      <c r="DZ8" s="352"/>
      <c r="EA8" s="352"/>
      <c r="EB8" s="352"/>
      <c r="EC8" s="575"/>
    </row>
    <row r="9" spans="2:143" ht="11.25" customHeight="1" x14ac:dyDescent="0.15">
      <c r="B9" s="534" t="s">
        <v>437</v>
      </c>
      <c r="C9" s="535"/>
      <c r="D9" s="535"/>
      <c r="E9" s="535"/>
      <c r="F9" s="535"/>
      <c r="G9" s="535"/>
      <c r="H9" s="535"/>
      <c r="I9" s="535"/>
      <c r="J9" s="535"/>
      <c r="K9" s="535"/>
      <c r="L9" s="535"/>
      <c r="M9" s="535"/>
      <c r="N9" s="535"/>
      <c r="O9" s="535"/>
      <c r="P9" s="535"/>
      <c r="Q9" s="536"/>
      <c r="R9" s="537">
        <v>24512</v>
      </c>
      <c r="S9" s="352"/>
      <c r="T9" s="352"/>
      <c r="U9" s="352"/>
      <c r="V9" s="352"/>
      <c r="W9" s="352"/>
      <c r="X9" s="352"/>
      <c r="Y9" s="538"/>
      <c r="Z9" s="586">
        <v>0.1</v>
      </c>
      <c r="AA9" s="586"/>
      <c r="AB9" s="586"/>
      <c r="AC9" s="586"/>
      <c r="AD9" s="587">
        <v>24512</v>
      </c>
      <c r="AE9" s="587"/>
      <c r="AF9" s="587"/>
      <c r="AG9" s="587"/>
      <c r="AH9" s="587"/>
      <c r="AI9" s="587"/>
      <c r="AJ9" s="587"/>
      <c r="AK9" s="587"/>
      <c r="AL9" s="569">
        <v>0.1</v>
      </c>
      <c r="AM9" s="339"/>
      <c r="AN9" s="339"/>
      <c r="AO9" s="588"/>
      <c r="AP9" s="534" t="s">
        <v>476</v>
      </c>
      <c r="AQ9" s="535"/>
      <c r="AR9" s="535"/>
      <c r="AS9" s="535"/>
      <c r="AT9" s="535"/>
      <c r="AU9" s="535"/>
      <c r="AV9" s="535"/>
      <c r="AW9" s="535"/>
      <c r="AX9" s="535"/>
      <c r="AY9" s="535"/>
      <c r="AZ9" s="535"/>
      <c r="BA9" s="535"/>
      <c r="BB9" s="535"/>
      <c r="BC9" s="535"/>
      <c r="BD9" s="535"/>
      <c r="BE9" s="535"/>
      <c r="BF9" s="536"/>
      <c r="BG9" s="537">
        <v>5129552</v>
      </c>
      <c r="BH9" s="352"/>
      <c r="BI9" s="352"/>
      <c r="BJ9" s="352"/>
      <c r="BK9" s="352"/>
      <c r="BL9" s="352"/>
      <c r="BM9" s="352"/>
      <c r="BN9" s="538"/>
      <c r="BO9" s="586">
        <v>23.5</v>
      </c>
      <c r="BP9" s="586"/>
      <c r="BQ9" s="586"/>
      <c r="BR9" s="586"/>
      <c r="BS9" s="542" t="s">
        <v>188</v>
      </c>
      <c r="BT9" s="352"/>
      <c r="BU9" s="352"/>
      <c r="BV9" s="352"/>
      <c r="BW9" s="352"/>
      <c r="BX9" s="352"/>
      <c r="BY9" s="352"/>
      <c r="BZ9" s="352"/>
      <c r="CA9" s="352"/>
      <c r="CB9" s="575"/>
      <c r="CD9" s="534" t="s">
        <v>438</v>
      </c>
      <c r="CE9" s="535"/>
      <c r="CF9" s="535"/>
      <c r="CG9" s="535"/>
      <c r="CH9" s="535"/>
      <c r="CI9" s="535"/>
      <c r="CJ9" s="535"/>
      <c r="CK9" s="535"/>
      <c r="CL9" s="535"/>
      <c r="CM9" s="535"/>
      <c r="CN9" s="535"/>
      <c r="CO9" s="535"/>
      <c r="CP9" s="535"/>
      <c r="CQ9" s="536"/>
      <c r="CR9" s="537">
        <v>4869486</v>
      </c>
      <c r="CS9" s="352"/>
      <c r="CT9" s="352"/>
      <c r="CU9" s="352"/>
      <c r="CV9" s="352"/>
      <c r="CW9" s="352"/>
      <c r="CX9" s="352"/>
      <c r="CY9" s="538"/>
      <c r="CZ9" s="586">
        <v>10.7</v>
      </c>
      <c r="DA9" s="586"/>
      <c r="DB9" s="586"/>
      <c r="DC9" s="586"/>
      <c r="DD9" s="542">
        <v>416147</v>
      </c>
      <c r="DE9" s="352"/>
      <c r="DF9" s="352"/>
      <c r="DG9" s="352"/>
      <c r="DH9" s="352"/>
      <c r="DI9" s="352"/>
      <c r="DJ9" s="352"/>
      <c r="DK9" s="352"/>
      <c r="DL9" s="352"/>
      <c r="DM9" s="352"/>
      <c r="DN9" s="352"/>
      <c r="DO9" s="352"/>
      <c r="DP9" s="538"/>
      <c r="DQ9" s="542">
        <v>4544812</v>
      </c>
      <c r="DR9" s="352"/>
      <c r="DS9" s="352"/>
      <c r="DT9" s="352"/>
      <c r="DU9" s="352"/>
      <c r="DV9" s="352"/>
      <c r="DW9" s="352"/>
      <c r="DX9" s="352"/>
      <c r="DY9" s="352"/>
      <c r="DZ9" s="352"/>
      <c r="EA9" s="352"/>
      <c r="EB9" s="352"/>
      <c r="EC9" s="575"/>
    </row>
    <row r="10" spans="2:143" ht="11.25" customHeight="1" x14ac:dyDescent="0.15">
      <c r="B10" s="534" t="s">
        <v>192</v>
      </c>
      <c r="C10" s="535"/>
      <c r="D10" s="535"/>
      <c r="E10" s="535"/>
      <c r="F10" s="535"/>
      <c r="G10" s="535"/>
      <c r="H10" s="535"/>
      <c r="I10" s="535"/>
      <c r="J10" s="535"/>
      <c r="K10" s="535"/>
      <c r="L10" s="535"/>
      <c r="M10" s="535"/>
      <c r="N10" s="535"/>
      <c r="O10" s="535"/>
      <c r="P10" s="535"/>
      <c r="Q10" s="536"/>
      <c r="R10" s="537">
        <v>1602828</v>
      </c>
      <c r="S10" s="352"/>
      <c r="T10" s="352"/>
      <c r="U10" s="352"/>
      <c r="V10" s="352"/>
      <c r="W10" s="352"/>
      <c r="X10" s="352"/>
      <c r="Y10" s="538"/>
      <c r="Z10" s="586">
        <v>3.3</v>
      </c>
      <c r="AA10" s="586"/>
      <c r="AB10" s="586"/>
      <c r="AC10" s="586"/>
      <c r="AD10" s="587">
        <v>1602828</v>
      </c>
      <c r="AE10" s="587"/>
      <c r="AF10" s="587"/>
      <c r="AG10" s="587"/>
      <c r="AH10" s="587"/>
      <c r="AI10" s="587"/>
      <c r="AJ10" s="587"/>
      <c r="AK10" s="587"/>
      <c r="AL10" s="569">
        <v>6.2</v>
      </c>
      <c r="AM10" s="339"/>
      <c r="AN10" s="339"/>
      <c r="AO10" s="588"/>
      <c r="AP10" s="534" t="s">
        <v>16</v>
      </c>
      <c r="AQ10" s="535"/>
      <c r="AR10" s="535"/>
      <c r="AS10" s="535"/>
      <c r="AT10" s="535"/>
      <c r="AU10" s="535"/>
      <c r="AV10" s="535"/>
      <c r="AW10" s="535"/>
      <c r="AX10" s="535"/>
      <c r="AY10" s="535"/>
      <c r="AZ10" s="535"/>
      <c r="BA10" s="535"/>
      <c r="BB10" s="535"/>
      <c r="BC10" s="535"/>
      <c r="BD10" s="535"/>
      <c r="BE10" s="535"/>
      <c r="BF10" s="536"/>
      <c r="BG10" s="537">
        <v>456663</v>
      </c>
      <c r="BH10" s="352"/>
      <c r="BI10" s="352"/>
      <c r="BJ10" s="352"/>
      <c r="BK10" s="352"/>
      <c r="BL10" s="352"/>
      <c r="BM10" s="352"/>
      <c r="BN10" s="538"/>
      <c r="BO10" s="586">
        <v>2.1</v>
      </c>
      <c r="BP10" s="586"/>
      <c r="BQ10" s="586"/>
      <c r="BR10" s="586"/>
      <c r="BS10" s="542" t="s">
        <v>188</v>
      </c>
      <c r="BT10" s="352"/>
      <c r="BU10" s="352"/>
      <c r="BV10" s="352"/>
      <c r="BW10" s="352"/>
      <c r="BX10" s="352"/>
      <c r="BY10" s="352"/>
      <c r="BZ10" s="352"/>
      <c r="CA10" s="352"/>
      <c r="CB10" s="575"/>
      <c r="CD10" s="534" t="s">
        <v>401</v>
      </c>
      <c r="CE10" s="535"/>
      <c r="CF10" s="535"/>
      <c r="CG10" s="535"/>
      <c r="CH10" s="535"/>
      <c r="CI10" s="535"/>
      <c r="CJ10" s="535"/>
      <c r="CK10" s="535"/>
      <c r="CL10" s="535"/>
      <c r="CM10" s="535"/>
      <c r="CN10" s="535"/>
      <c r="CO10" s="535"/>
      <c r="CP10" s="535"/>
      <c r="CQ10" s="536"/>
      <c r="CR10" s="537">
        <v>4859</v>
      </c>
      <c r="CS10" s="352"/>
      <c r="CT10" s="352"/>
      <c r="CU10" s="352"/>
      <c r="CV10" s="352"/>
      <c r="CW10" s="352"/>
      <c r="CX10" s="352"/>
      <c r="CY10" s="538"/>
      <c r="CZ10" s="586">
        <v>0</v>
      </c>
      <c r="DA10" s="586"/>
      <c r="DB10" s="586"/>
      <c r="DC10" s="586"/>
      <c r="DD10" s="542" t="s">
        <v>188</v>
      </c>
      <c r="DE10" s="352"/>
      <c r="DF10" s="352"/>
      <c r="DG10" s="352"/>
      <c r="DH10" s="352"/>
      <c r="DI10" s="352"/>
      <c r="DJ10" s="352"/>
      <c r="DK10" s="352"/>
      <c r="DL10" s="352"/>
      <c r="DM10" s="352"/>
      <c r="DN10" s="352"/>
      <c r="DO10" s="352"/>
      <c r="DP10" s="538"/>
      <c r="DQ10" s="542">
        <v>4859</v>
      </c>
      <c r="DR10" s="352"/>
      <c r="DS10" s="352"/>
      <c r="DT10" s="352"/>
      <c r="DU10" s="352"/>
      <c r="DV10" s="352"/>
      <c r="DW10" s="352"/>
      <c r="DX10" s="352"/>
      <c r="DY10" s="352"/>
      <c r="DZ10" s="352"/>
      <c r="EA10" s="352"/>
      <c r="EB10" s="352"/>
      <c r="EC10" s="575"/>
    </row>
    <row r="11" spans="2:143" ht="11.25" customHeight="1" x14ac:dyDescent="0.15">
      <c r="B11" s="534" t="s">
        <v>227</v>
      </c>
      <c r="C11" s="535"/>
      <c r="D11" s="535"/>
      <c r="E11" s="535"/>
      <c r="F11" s="535"/>
      <c r="G11" s="535"/>
      <c r="H11" s="535"/>
      <c r="I11" s="535"/>
      <c r="J11" s="535"/>
      <c r="K11" s="535"/>
      <c r="L11" s="535"/>
      <c r="M11" s="535"/>
      <c r="N11" s="535"/>
      <c r="O11" s="535"/>
      <c r="P11" s="535"/>
      <c r="Q11" s="536"/>
      <c r="R11" s="537">
        <v>13753</v>
      </c>
      <c r="S11" s="352"/>
      <c r="T11" s="352"/>
      <c r="U11" s="352"/>
      <c r="V11" s="352"/>
      <c r="W11" s="352"/>
      <c r="X11" s="352"/>
      <c r="Y11" s="538"/>
      <c r="Z11" s="586">
        <v>0</v>
      </c>
      <c r="AA11" s="586"/>
      <c r="AB11" s="586"/>
      <c r="AC11" s="586"/>
      <c r="AD11" s="587">
        <v>13753</v>
      </c>
      <c r="AE11" s="587"/>
      <c r="AF11" s="587"/>
      <c r="AG11" s="587"/>
      <c r="AH11" s="587"/>
      <c r="AI11" s="587"/>
      <c r="AJ11" s="587"/>
      <c r="AK11" s="587"/>
      <c r="AL11" s="569">
        <v>0.1</v>
      </c>
      <c r="AM11" s="339"/>
      <c r="AN11" s="339"/>
      <c r="AO11" s="588"/>
      <c r="AP11" s="534" t="s">
        <v>505</v>
      </c>
      <c r="AQ11" s="535"/>
      <c r="AR11" s="535"/>
      <c r="AS11" s="535"/>
      <c r="AT11" s="535"/>
      <c r="AU11" s="535"/>
      <c r="AV11" s="535"/>
      <c r="AW11" s="535"/>
      <c r="AX11" s="535"/>
      <c r="AY11" s="535"/>
      <c r="AZ11" s="535"/>
      <c r="BA11" s="535"/>
      <c r="BB11" s="535"/>
      <c r="BC11" s="535"/>
      <c r="BD11" s="535"/>
      <c r="BE11" s="535"/>
      <c r="BF11" s="536"/>
      <c r="BG11" s="537">
        <v>1574612</v>
      </c>
      <c r="BH11" s="352"/>
      <c r="BI11" s="352"/>
      <c r="BJ11" s="352"/>
      <c r="BK11" s="352"/>
      <c r="BL11" s="352"/>
      <c r="BM11" s="352"/>
      <c r="BN11" s="538"/>
      <c r="BO11" s="586">
        <v>7.2</v>
      </c>
      <c r="BP11" s="586"/>
      <c r="BQ11" s="586"/>
      <c r="BR11" s="586"/>
      <c r="BS11" s="542" t="s">
        <v>188</v>
      </c>
      <c r="BT11" s="352"/>
      <c r="BU11" s="352"/>
      <c r="BV11" s="352"/>
      <c r="BW11" s="352"/>
      <c r="BX11" s="352"/>
      <c r="BY11" s="352"/>
      <c r="BZ11" s="352"/>
      <c r="CA11" s="352"/>
      <c r="CB11" s="575"/>
      <c r="CD11" s="534" t="s">
        <v>431</v>
      </c>
      <c r="CE11" s="535"/>
      <c r="CF11" s="535"/>
      <c r="CG11" s="535"/>
      <c r="CH11" s="535"/>
      <c r="CI11" s="535"/>
      <c r="CJ11" s="535"/>
      <c r="CK11" s="535"/>
      <c r="CL11" s="535"/>
      <c r="CM11" s="535"/>
      <c r="CN11" s="535"/>
      <c r="CO11" s="535"/>
      <c r="CP11" s="535"/>
      <c r="CQ11" s="536"/>
      <c r="CR11" s="537">
        <v>696310</v>
      </c>
      <c r="CS11" s="352"/>
      <c r="CT11" s="352"/>
      <c r="CU11" s="352"/>
      <c r="CV11" s="352"/>
      <c r="CW11" s="352"/>
      <c r="CX11" s="352"/>
      <c r="CY11" s="538"/>
      <c r="CZ11" s="586">
        <v>1.5</v>
      </c>
      <c r="DA11" s="586"/>
      <c r="DB11" s="586"/>
      <c r="DC11" s="586"/>
      <c r="DD11" s="542">
        <v>322712</v>
      </c>
      <c r="DE11" s="352"/>
      <c r="DF11" s="352"/>
      <c r="DG11" s="352"/>
      <c r="DH11" s="352"/>
      <c r="DI11" s="352"/>
      <c r="DJ11" s="352"/>
      <c r="DK11" s="352"/>
      <c r="DL11" s="352"/>
      <c r="DM11" s="352"/>
      <c r="DN11" s="352"/>
      <c r="DO11" s="352"/>
      <c r="DP11" s="538"/>
      <c r="DQ11" s="542">
        <v>466421</v>
      </c>
      <c r="DR11" s="352"/>
      <c r="DS11" s="352"/>
      <c r="DT11" s="352"/>
      <c r="DU11" s="352"/>
      <c r="DV11" s="352"/>
      <c r="DW11" s="352"/>
      <c r="DX11" s="352"/>
      <c r="DY11" s="352"/>
      <c r="DZ11" s="352"/>
      <c r="EA11" s="352"/>
      <c r="EB11" s="352"/>
      <c r="EC11" s="575"/>
    </row>
    <row r="12" spans="2:143" ht="11.25" customHeight="1" x14ac:dyDescent="0.15">
      <c r="B12" s="534" t="s">
        <v>130</v>
      </c>
      <c r="C12" s="535"/>
      <c r="D12" s="535"/>
      <c r="E12" s="535"/>
      <c r="F12" s="535"/>
      <c r="G12" s="535"/>
      <c r="H12" s="535"/>
      <c r="I12" s="535"/>
      <c r="J12" s="535"/>
      <c r="K12" s="535"/>
      <c r="L12" s="535"/>
      <c r="M12" s="535"/>
      <c r="N12" s="535"/>
      <c r="O12" s="535"/>
      <c r="P12" s="535"/>
      <c r="Q12" s="536"/>
      <c r="R12" s="537" t="s">
        <v>188</v>
      </c>
      <c r="S12" s="352"/>
      <c r="T12" s="352"/>
      <c r="U12" s="352"/>
      <c r="V12" s="352"/>
      <c r="W12" s="352"/>
      <c r="X12" s="352"/>
      <c r="Y12" s="538"/>
      <c r="Z12" s="586" t="s">
        <v>188</v>
      </c>
      <c r="AA12" s="586"/>
      <c r="AB12" s="586"/>
      <c r="AC12" s="586"/>
      <c r="AD12" s="587" t="s">
        <v>188</v>
      </c>
      <c r="AE12" s="587"/>
      <c r="AF12" s="587"/>
      <c r="AG12" s="587"/>
      <c r="AH12" s="587"/>
      <c r="AI12" s="587"/>
      <c r="AJ12" s="587"/>
      <c r="AK12" s="587"/>
      <c r="AL12" s="569" t="s">
        <v>188</v>
      </c>
      <c r="AM12" s="339"/>
      <c r="AN12" s="339"/>
      <c r="AO12" s="588"/>
      <c r="AP12" s="534" t="s">
        <v>101</v>
      </c>
      <c r="AQ12" s="535"/>
      <c r="AR12" s="535"/>
      <c r="AS12" s="535"/>
      <c r="AT12" s="535"/>
      <c r="AU12" s="535"/>
      <c r="AV12" s="535"/>
      <c r="AW12" s="535"/>
      <c r="AX12" s="535"/>
      <c r="AY12" s="535"/>
      <c r="AZ12" s="535"/>
      <c r="BA12" s="535"/>
      <c r="BB12" s="535"/>
      <c r="BC12" s="535"/>
      <c r="BD12" s="535"/>
      <c r="BE12" s="535"/>
      <c r="BF12" s="536"/>
      <c r="BG12" s="537">
        <v>13108515</v>
      </c>
      <c r="BH12" s="352"/>
      <c r="BI12" s="352"/>
      <c r="BJ12" s="352"/>
      <c r="BK12" s="352"/>
      <c r="BL12" s="352"/>
      <c r="BM12" s="352"/>
      <c r="BN12" s="538"/>
      <c r="BO12" s="586">
        <v>60.1</v>
      </c>
      <c r="BP12" s="586"/>
      <c r="BQ12" s="586"/>
      <c r="BR12" s="586"/>
      <c r="BS12" s="542" t="s">
        <v>188</v>
      </c>
      <c r="BT12" s="352"/>
      <c r="BU12" s="352"/>
      <c r="BV12" s="352"/>
      <c r="BW12" s="352"/>
      <c r="BX12" s="352"/>
      <c r="BY12" s="352"/>
      <c r="BZ12" s="352"/>
      <c r="CA12" s="352"/>
      <c r="CB12" s="575"/>
      <c r="CD12" s="534" t="s">
        <v>102</v>
      </c>
      <c r="CE12" s="535"/>
      <c r="CF12" s="535"/>
      <c r="CG12" s="535"/>
      <c r="CH12" s="535"/>
      <c r="CI12" s="535"/>
      <c r="CJ12" s="535"/>
      <c r="CK12" s="535"/>
      <c r="CL12" s="535"/>
      <c r="CM12" s="535"/>
      <c r="CN12" s="535"/>
      <c r="CO12" s="535"/>
      <c r="CP12" s="535"/>
      <c r="CQ12" s="536"/>
      <c r="CR12" s="537">
        <v>440585</v>
      </c>
      <c r="CS12" s="352"/>
      <c r="CT12" s="352"/>
      <c r="CU12" s="352"/>
      <c r="CV12" s="352"/>
      <c r="CW12" s="352"/>
      <c r="CX12" s="352"/>
      <c r="CY12" s="538"/>
      <c r="CZ12" s="586">
        <v>1</v>
      </c>
      <c r="DA12" s="586"/>
      <c r="DB12" s="586"/>
      <c r="DC12" s="586"/>
      <c r="DD12" s="542">
        <v>57838</v>
      </c>
      <c r="DE12" s="352"/>
      <c r="DF12" s="352"/>
      <c r="DG12" s="352"/>
      <c r="DH12" s="352"/>
      <c r="DI12" s="352"/>
      <c r="DJ12" s="352"/>
      <c r="DK12" s="352"/>
      <c r="DL12" s="352"/>
      <c r="DM12" s="352"/>
      <c r="DN12" s="352"/>
      <c r="DO12" s="352"/>
      <c r="DP12" s="538"/>
      <c r="DQ12" s="542">
        <v>385317</v>
      </c>
      <c r="DR12" s="352"/>
      <c r="DS12" s="352"/>
      <c r="DT12" s="352"/>
      <c r="DU12" s="352"/>
      <c r="DV12" s="352"/>
      <c r="DW12" s="352"/>
      <c r="DX12" s="352"/>
      <c r="DY12" s="352"/>
      <c r="DZ12" s="352"/>
      <c r="EA12" s="352"/>
      <c r="EB12" s="352"/>
      <c r="EC12" s="575"/>
    </row>
    <row r="13" spans="2:143" ht="11.25" customHeight="1" x14ac:dyDescent="0.15">
      <c r="B13" s="534" t="s">
        <v>176</v>
      </c>
      <c r="C13" s="535"/>
      <c r="D13" s="535"/>
      <c r="E13" s="535"/>
      <c r="F13" s="535"/>
      <c r="G13" s="535"/>
      <c r="H13" s="535"/>
      <c r="I13" s="535"/>
      <c r="J13" s="535"/>
      <c r="K13" s="535"/>
      <c r="L13" s="535"/>
      <c r="M13" s="535"/>
      <c r="N13" s="535"/>
      <c r="O13" s="535"/>
      <c r="P13" s="535"/>
      <c r="Q13" s="536"/>
      <c r="R13" s="537">
        <v>73600</v>
      </c>
      <c r="S13" s="352"/>
      <c r="T13" s="352"/>
      <c r="U13" s="352"/>
      <c r="V13" s="352"/>
      <c r="W13" s="352"/>
      <c r="X13" s="352"/>
      <c r="Y13" s="538"/>
      <c r="Z13" s="586">
        <v>0.2</v>
      </c>
      <c r="AA13" s="586"/>
      <c r="AB13" s="586"/>
      <c r="AC13" s="586"/>
      <c r="AD13" s="587">
        <v>73600</v>
      </c>
      <c r="AE13" s="587"/>
      <c r="AF13" s="587"/>
      <c r="AG13" s="587"/>
      <c r="AH13" s="587"/>
      <c r="AI13" s="587"/>
      <c r="AJ13" s="587"/>
      <c r="AK13" s="587"/>
      <c r="AL13" s="569">
        <v>0.3</v>
      </c>
      <c r="AM13" s="339"/>
      <c r="AN13" s="339"/>
      <c r="AO13" s="588"/>
      <c r="AP13" s="534" t="s">
        <v>444</v>
      </c>
      <c r="AQ13" s="535"/>
      <c r="AR13" s="535"/>
      <c r="AS13" s="535"/>
      <c r="AT13" s="535"/>
      <c r="AU13" s="535"/>
      <c r="AV13" s="535"/>
      <c r="AW13" s="535"/>
      <c r="AX13" s="535"/>
      <c r="AY13" s="535"/>
      <c r="AZ13" s="535"/>
      <c r="BA13" s="535"/>
      <c r="BB13" s="535"/>
      <c r="BC13" s="535"/>
      <c r="BD13" s="535"/>
      <c r="BE13" s="535"/>
      <c r="BF13" s="536"/>
      <c r="BG13" s="537">
        <v>12881557</v>
      </c>
      <c r="BH13" s="352"/>
      <c r="BI13" s="352"/>
      <c r="BJ13" s="352"/>
      <c r="BK13" s="352"/>
      <c r="BL13" s="352"/>
      <c r="BM13" s="352"/>
      <c r="BN13" s="538"/>
      <c r="BO13" s="586">
        <v>59.1</v>
      </c>
      <c r="BP13" s="586"/>
      <c r="BQ13" s="586"/>
      <c r="BR13" s="586"/>
      <c r="BS13" s="542" t="s">
        <v>188</v>
      </c>
      <c r="BT13" s="352"/>
      <c r="BU13" s="352"/>
      <c r="BV13" s="352"/>
      <c r="BW13" s="352"/>
      <c r="BX13" s="352"/>
      <c r="BY13" s="352"/>
      <c r="BZ13" s="352"/>
      <c r="CA13" s="352"/>
      <c r="CB13" s="575"/>
      <c r="CD13" s="534" t="s">
        <v>21</v>
      </c>
      <c r="CE13" s="535"/>
      <c r="CF13" s="535"/>
      <c r="CG13" s="535"/>
      <c r="CH13" s="535"/>
      <c r="CI13" s="535"/>
      <c r="CJ13" s="535"/>
      <c r="CK13" s="535"/>
      <c r="CL13" s="535"/>
      <c r="CM13" s="535"/>
      <c r="CN13" s="535"/>
      <c r="CO13" s="535"/>
      <c r="CP13" s="535"/>
      <c r="CQ13" s="536"/>
      <c r="CR13" s="537">
        <v>8626608</v>
      </c>
      <c r="CS13" s="352"/>
      <c r="CT13" s="352"/>
      <c r="CU13" s="352"/>
      <c r="CV13" s="352"/>
      <c r="CW13" s="352"/>
      <c r="CX13" s="352"/>
      <c r="CY13" s="538"/>
      <c r="CZ13" s="586">
        <v>19</v>
      </c>
      <c r="DA13" s="586"/>
      <c r="DB13" s="586"/>
      <c r="DC13" s="586"/>
      <c r="DD13" s="542">
        <v>5403099</v>
      </c>
      <c r="DE13" s="352"/>
      <c r="DF13" s="352"/>
      <c r="DG13" s="352"/>
      <c r="DH13" s="352"/>
      <c r="DI13" s="352"/>
      <c r="DJ13" s="352"/>
      <c r="DK13" s="352"/>
      <c r="DL13" s="352"/>
      <c r="DM13" s="352"/>
      <c r="DN13" s="352"/>
      <c r="DO13" s="352"/>
      <c r="DP13" s="538"/>
      <c r="DQ13" s="542">
        <v>3825181</v>
      </c>
      <c r="DR13" s="352"/>
      <c r="DS13" s="352"/>
      <c r="DT13" s="352"/>
      <c r="DU13" s="352"/>
      <c r="DV13" s="352"/>
      <c r="DW13" s="352"/>
      <c r="DX13" s="352"/>
      <c r="DY13" s="352"/>
      <c r="DZ13" s="352"/>
      <c r="EA13" s="352"/>
      <c r="EB13" s="352"/>
      <c r="EC13" s="575"/>
    </row>
    <row r="14" spans="2:143" ht="11.25" customHeight="1" x14ac:dyDescent="0.15">
      <c r="B14" s="534" t="s">
        <v>234</v>
      </c>
      <c r="C14" s="535"/>
      <c r="D14" s="535"/>
      <c r="E14" s="535"/>
      <c r="F14" s="535"/>
      <c r="G14" s="535"/>
      <c r="H14" s="535"/>
      <c r="I14" s="535"/>
      <c r="J14" s="535"/>
      <c r="K14" s="535"/>
      <c r="L14" s="535"/>
      <c r="M14" s="535"/>
      <c r="N14" s="535"/>
      <c r="O14" s="535"/>
      <c r="P14" s="535"/>
      <c r="Q14" s="536"/>
      <c r="R14" s="537" t="s">
        <v>188</v>
      </c>
      <c r="S14" s="352"/>
      <c r="T14" s="352"/>
      <c r="U14" s="352"/>
      <c r="V14" s="352"/>
      <c r="W14" s="352"/>
      <c r="X14" s="352"/>
      <c r="Y14" s="538"/>
      <c r="Z14" s="586" t="s">
        <v>188</v>
      </c>
      <c r="AA14" s="586"/>
      <c r="AB14" s="586"/>
      <c r="AC14" s="586"/>
      <c r="AD14" s="587" t="s">
        <v>188</v>
      </c>
      <c r="AE14" s="587"/>
      <c r="AF14" s="587"/>
      <c r="AG14" s="587"/>
      <c r="AH14" s="587"/>
      <c r="AI14" s="587"/>
      <c r="AJ14" s="587"/>
      <c r="AK14" s="587"/>
      <c r="AL14" s="569" t="s">
        <v>188</v>
      </c>
      <c r="AM14" s="339"/>
      <c r="AN14" s="339"/>
      <c r="AO14" s="588"/>
      <c r="AP14" s="534" t="s">
        <v>36</v>
      </c>
      <c r="AQ14" s="535"/>
      <c r="AR14" s="535"/>
      <c r="AS14" s="535"/>
      <c r="AT14" s="535"/>
      <c r="AU14" s="535"/>
      <c r="AV14" s="535"/>
      <c r="AW14" s="535"/>
      <c r="AX14" s="535"/>
      <c r="AY14" s="535"/>
      <c r="AZ14" s="535"/>
      <c r="BA14" s="535"/>
      <c r="BB14" s="535"/>
      <c r="BC14" s="535"/>
      <c r="BD14" s="535"/>
      <c r="BE14" s="535"/>
      <c r="BF14" s="536"/>
      <c r="BG14" s="537">
        <v>232927</v>
      </c>
      <c r="BH14" s="352"/>
      <c r="BI14" s="352"/>
      <c r="BJ14" s="352"/>
      <c r="BK14" s="352"/>
      <c r="BL14" s="352"/>
      <c r="BM14" s="352"/>
      <c r="BN14" s="538"/>
      <c r="BO14" s="586">
        <v>1.1000000000000001</v>
      </c>
      <c r="BP14" s="586"/>
      <c r="BQ14" s="586"/>
      <c r="BR14" s="586"/>
      <c r="BS14" s="542" t="s">
        <v>188</v>
      </c>
      <c r="BT14" s="352"/>
      <c r="BU14" s="352"/>
      <c r="BV14" s="352"/>
      <c r="BW14" s="352"/>
      <c r="BX14" s="352"/>
      <c r="BY14" s="352"/>
      <c r="BZ14" s="352"/>
      <c r="CA14" s="352"/>
      <c r="CB14" s="575"/>
      <c r="CD14" s="534" t="s">
        <v>342</v>
      </c>
      <c r="CE14" s="535"/>
      <c r="CF14" s="535"/>
      <c r="CG14" s="535"/>
      <c r="CH14" s="535"/>
      <c r="CI14" s="535"/>
      <c r="CJ14" s="535"/>
      <c r="CK14" s="535"/>
      <c r="CL14" s="535"/>
      <c r="CM14" s="535"/>
      <c r="CN14" s="535"/>
      <c r="CO14" s="535"/>
      <c r="CP14" s="535"/>
      <c r="CQ14" s="536"/>
      <c r="CR14" s="537">
        <v>2315953</v>
      </c>
      <c r="CS14" s="352"/>
      <c r="CT14" s="352"/>
      <c r="CU14" s="352"/>
      <c r="CV14" s="352"/>
      <c r="CW14" s="352"/>
      <c r="CX14" s="352"/>
      <c r="CY14" s="538"/>
      <c r="CZ14" s="586">
        <v>5.0999999999999996</v>
      </c>
      <c r="DA14" s="586"/>
      <c r="DB14" s="586"/>
      <c r="DC14" s="586"/>
      <c r="DD14" s="542">
        <v>78983</v>
      </c>
      <c r="DE14" s="352"/>
      <c r="DF14" s="352"/>
      <c r="DG14" s="352"/>
      <c r="DH14" s="352"/>
      <c r="DI14" s="352"/>
      <c r="DJ14" s="352"/>
      <c r="DK14" s="352"/>
      <c r="DL14" s="352"/>
      <c r="DM14" s="352"/>
      <c r="DN14" s="352"/>
      <c r="DO14" s="352"/>
      <c r="DP14" s="538"/>
      <c r="DQ14" s="542">
        <v>2287074</v>
      </c>
      <c r="DR14" s="352"/>
      <c r="DS14" s="352"/>
      <c r="DT14" s="352"/>
      <c r="DU14" s="352"/>
      <c r="DV14" s="352"/>
      <c r="DW14" s="352"/>
      <c r="DX14" s="352"/>
      <c r="DY14" s="352"/>
      <c r="DZ14" s="352"/>
      <c r="EA14" s="352"/>
      <c r="EB14" s="352"/>
      <c r="EC14" s="575"/>
    </row>
    <row r="15" spans="2:143" ht="11.25" customHeight="1" x14ac:dyDescent="0.15">
      <c r="B15" s="534" t="s">
        <v>212</v>
      </c>
      <c r="C15" s="535"/>
      <c r="D15" s="535"/>
      <c r="E15" s="535"/>
      <c r="F15" s="535"/>
      <c r="G15" s="535"/>
      <c r="H15" s="535"/>
      <c r="I15" s="535"/>
      <c r="J15" s="535"/>
      <c r="K15" s="535"/>
      <c r="L15" s="535"/>
      <c r="M15" s="535"/>
      <c r="N15" s="535"/>
      <c r="O15" s="535"/>
      <c r="P15" s="535"/>
      <c r="Q15" s="536"/>
      <c r="R15" s="537">
        <v>63950</v>
      </c>
      <c r="S15" s="352"/>
      <c r="T15" s="352"/>
      <c r="U15" s="352"/>
      <c r="V15" s="352"/>
      <c r="W15" s="352"/>
      <c r="X15" s="352"/>
      <c r="Y15" s="538"/>
      <c r="Z15" s="586">
        <v>0.1</v>
      </c>
      <c r="AA15" s="586"/>
      <c r="AB15" s="586"/>
      <c r="AC15" s="586"/>
      <c r="AD15" s="587">
        <v>63950</v>
      </c>
      <c r="AE15" s="587"/>
      <c r="AF15" s="587"/>
      <c r="AG15" s="587"/>
      <c r="AH15" s="587"/>
      <c r="AI15" s="587"/>
      <c r="AJ15" s="587"/>
      <c r="AK15" s="587"/>
      <c r="AL15" s="569">
        <v>0.2</v>
      </c>
      <c r="AM15" s="339"/>
      <c r="AN15" s="339"/>
      <c r="AO15" s="588"/>
      <c r="AP15" s="534" t="s">
        <v>184</v>
      </c>
      <c r="AQ15" s="535"/>
      <c r="AR15" s="535"/>
      <c r="AS15" s="535"/>
      <c r="AT15" s="535"/>
      <c r="AU15" s="535"/>
      <c r="AV15" s="535"/>
      <c r="AW15" s="535"/>
      <c r="AX15" s="535"/>
      <c r="AY15" s="535"/>
      <c r="AZ15" s="535"/>
      <c r="BA15" s="535"/>
      <c r="BB15" s="535"/>
      <c r="BC15" s="535"/>
      <c r="BD15" s="535"/>
      <c r="BE15" s="535"/>
      <c r="BF15" s="536"/>
      <c r="BG15" s="537">
        <v>1107664</v>
      </c>
      <c r="BH15" s="352"/>
      <c r="BI15" s="352"/>
      <c r="BJ15" s="352"/>
      <c r="BK15" s="352"/>
      <c r="BL15" s="352"/>
      <c r="BM15" s="352"/>
      <c r="BN15" s="538"/>
      <c r="BO15" s="586">
        <v>5.0999999999999996</v>
      </c>
      <c r="BP15" s="586"/>
      <c r="BQ15" s="586"/>
      <c r="BR15" s="586"/>
      <c r="BS15" s="542" t="s">
        <v>188</v>
      </c>
      <c r="BT15" s="352"/>
      <c r="BU15" s="352"/>
      <c r="BV15" s="352"/>
      <c r="BW15" s="352"/>
      <c r="BX15" s="352"/>
      <c r="BY15" s="352"/>
      <c r="BZ15" s="352"/>
      <c r="CA15" s="352"/>
      <c r="CB15" s="575"/>
      <c r="CD15" s="534" t="s">
        <v>376</v>
      </c>
      <c r="CE15" s="535"/>
      <c r="CF15" s="535"/>
      <c r="CG15" s="535"/>
      <c r="CH15" s="535"/>
      <c r="CI15" s="535"/>
      <c r="CJ15" s="535"/>
      <c r="CK15" s="535"/>
      <c r="CL15" s="535"/>
      <c r="CM15" s="535"/>
      <c r="CN15" s="535"/>
      <c r="CO15" s="535"/>
      <c r="CP15" s="535"/>
      <c r="CQ15" s="536"/>
      <c r="CR15" s="537">
        <v>5577533</v>
      </c>
      <c r="CS15" s="352"/>
      <c r="CT15" s="352"/>
      <c r="CU15" s="352"/>
      <c r="CV15" s="352"/>
      <c r="CW15" s="352"/>
      <c r="CX15" s="352"/>
      <c r="CY15" s="538"/>
      <c r="CZ15" s="586">
        <v>12.3</v>
      </c>
      <c r="DA15" s="586"/>
      <c r="DB15" s="586"/>
      <c r="DC15" s="586"/>
      <c r="DD15" s="542">
        <v>1680124</v>
      </c>
      <c r="DE15" s="352"/>
      <c r="DF15" s="352"/>
      <c r="DG15" s="352"/>
      <c r="DH15" s="352"/>
      <c r="DI15" s="352"/>
      <c r="DJ15" s="352"/>
      <c r="DK15" s="352"/>
      <c r="DL15" s="352"/>
      <c r="DM15" s="352"/>
      <c r="DN15" s="352"/>
      <c r="DO15" s="352"/>
      <c r="DP15" s="538"/>
      <c r="DQ15" s="542">
        <v>4124396</v>
      </c>
      <c r="DR15" s="352"/>
      <c r="DS15" s="352"/>
      <c r="DT15" s="352"/>
      <c r="DU15" s="352"/>
      <c r="DV15" s="352"/>
      <c r="DW15" s="352"/>
      <c r="DX15" s="352"/>
      <c r="DY15" s="352"/>
      <c r="DZ15" s="352"/>
      <c r="EA15" s="352"/>
      <c r="EB15" s="352"/>
      <c r="EC15" s="575"/>
    </row>
    <row r="16" spans="2:143" ht="11.25" customHeight="1" x14ac:dyDescent="0.15">
      <c r="B16" s="534" t="s">
        <v>432</v>
      </c>
      <c r="C16" s="535"/>
      <c r="D16" s="535"/>
      <c r="E16" s="535"/>
      <c r="F16" s="535"/>
      <c r="G16" s="535"/>
      <c r="H16" s="535"/>
      <c r="I16" s="535"/>
      <c r="J16" s="535"/>
      <c r="K16" s="535"/>
      <c r="L16" s="535"/>
      <c r="M16" s="535"/>
      <c r="N16" s="535"/>
      <c r="O16" s="535"/>
      <c r="P16" s="535"/>
      <c r="Q16" s="536"/>
      <c r="R16" s="537">
        <v>3915849</v>
      </c>
      <c r="S16" s="352"/>
      <c r="T16" s="352"/>
      <c r="U16" s="352"/>
      <c r="V16" s="352"/>
      <c r="W16" s="352"/>
      <c r="X16" s="352"/>
      <c r="Y16" s="538"/>
      <c r="Z16" s="586">
        <v>8</v>
      </c>
      <c r="AA16" s="586"/>
      <c r="AB16" s="586"/>
      <c r="AC16" s="586"/>
      <c r="AD16" s="587">
        <v>1442226</v>
      </c>
      <c r="AE16" s="587"/>
      <c r="AF16" s="587"/>
      <c r="AG16" s="587"/>
      <c r="AH16" s="587"/>
      <c r="AI16" s="587"/>
      <c r="AJ16" s="587"/>
      <c r="AK16" s="587"/>
      <c r="AL16" s="569">
        <v>5.5</v>
      </c>
      <c r="AM16" s="339"/>
      <c r="AN16" s="339"/>
      <c r="AO16" s="588"/>
      <c r="AP16" s="534" t="s">
        <v>145</v>
      </c>
      <c r="AQ16" s="535"/>
      <c r="AR16" s="535"/>
      <c r="AS16" s="535"/>
      <c r="AT16" s="535"/>
      <c r="AU16" s="535"/>
      <c r="AV16" s="535"/>
      <c r="AW16" s="535"/>
      <c r="AX16" s="535"/>
      <c r="AY16" s="535"/>
      <c r="AZ16" s="535"/>
      <c r="BA16" s="535"/>
      <c r="BB16" s="535"/>
      <c r="BC16" s="535"/>
      <c r="BD16" s="535"/>
      <c r="BE16" s="535"/>
      <c r="BF16" s="536"/>
      <c r="BG16" s="537" t="s">
        <v>188</v>
      </c>
      <c r="BH16" s="352"/>
      <c r="BI16" s="352"/>
      <c r="BJ16" s="352"/>
      <c r="BK16" s="352"/>
      <c r="BL16" s="352"/>
      <c r="BM16" s="352"/>
      <c r="BN16" s="538"/>
      <c r="BO16" s="586" t="s">
        <v>188</v>
      </c>
      <c r="BP16" s="586"/>
      <c r="BQ16" s="586"/>
      <c r="BR16" s="586"/>
      <c r="BS16" s="542" t="s">
        <v>188</v>
      </c>
      <c r="BT16" s="352"/>
      <c r="BU16" s="352"/>
      <c r="BV16" s="352"/>
      <c r="BW16" s="352"/>
      <c r="BX16" s="352"/>
      <c r="BY16" s="352"/>
      <c r="BZ16" s="352"/>
      <c r="CA16" s="352"/>
      <c r="CB16" s="575"/>
      <c r="CD16" s="534" t="s">
        <v>365</v>
      </c>
      <c r="CE16" s="535"/>
      <c r="CF16" s="535"/>
      <c r="CG16" s="535"/>
      <c r="CH16" s="535"/>
      <c r="CI16" s="535"/>
      <c r="CJ16" s="535"/>
      <c r="CK16" s="535"/>
      <c r="CL16" s="535"/>
      <c r="CM16" s="535"/>
      <c r="CN16" s="535"/>
      <c r="CO16" s="535"/>
      <c r="CP16" s="535"/>
      <c r="CQ16" s="536"/>
      <c r="CR16" s="537" t="s">
        <v>188</v>
      </c>
      <c r="CS16" s="352"/>
      <c r="CT16" s="352"/>
      <c r="CU16" s="352"/>
      <c r="CV16" s="352"/>
      <c r="CW16" s="352"/>
      <c r="CX16" s="352"/>
      <c r="CY16" s="538"/>
      <c r="CZ16" s="586" t="s">
        <v>188</v>
      </c>
      <c r="DA16" s="586"/>
      <c r="DB16" s="586"/>
      <c r="DC16" s="586"/>
      <c r="DD16" s="542" t="s">
        <v>188</v>
      </c>
      <c r="DE16" s="352"/>
      <c r="DF16" s="352"/>
      <c r="DG16" s="352"/>
      <c r="DH16" s="352"/>
      <c r="DI16" s="352"/>
      <c r="DJ16" s="352"/>
      <c r="DK16" s="352"/>
      <c r="DL16" s="352"/>
      <c r="DM16" s="352"/>
      <c r="DN16" s="352"/>
      <c r="DO16" s="352"/>
      <c r="DP16" s="538"/>
      <c r="DQ16" s="542" t="s">
        <v>188</v>
      </c>
      <c r="DR16" s="352"/>
      <c r="DS16" s="352"/>
      <c r="DT16" s="352"/>
      <c r="DU16" s="352"/>
      <c r="DV16" s="352"/>
      <c r="DW16" s="352"/>
      <c r="DX16" s="352"/>
      <c r="DY16" s="352"/>
      <c r="DZ16" s="352"/>
      <c r="EA16" s="352"/>
      <c r="EB16" s="352"/>
      <c r="EC16" s="575"/>
    </row>
    <row r="17" spans="2:133" ht="11.25" customHeight="1" x14ac:dyDescent="0.15">
      <c r="B17" s="534" t="s">
        <v>131</v>
      </c>
      <c r="C17" s="535"/>
      <c r="D17" s="535"/>
      <c r="E17" s="535"/>
      <c r="F17" s="535"/>
      <c r="G17" s="535"/>
      <c r="H17" s="535"/>
      <c r="I17" s="535"/>
      <c r="J17" s="535"/>
      <c r="K17" s="535"/>
      <c r="L17" s="535"/>
      <c r="M17" s="535"/>
      <c r="N17" s="535"/>
      <c r="O17" s="535"/>
      <c r="P17" s="535"/>
      <c r="Q17" s="536"/>
      <c r="R17" s="537">
        <v>1442226</v>
      </c>
      <c r="S17" s="352"/>
      <c r="T17" s="352"/>
      <c r="U17" s="352"/>
      <c r="V17" s="352"/>
      <c r="W17" s="352"/>
      <c r="X17" s="352"/>
      <c r="Y17" s="538"/>
      <c r="Z17" s="586">
        <v>3</v>
      </c>
      <c r="AA17" s="586"/>
      <c r="AB17" s="586"/>
      <c r="AC17" s="586"/>
      <c r="AD17" s="587">
        <v>1442226</v>
      </c>
      <c r="AE17" s="587"/>
      <c r="AF17" s="587"/>
      <c r="AG17" s="587"/>
      <c r="AH17" s="587"/>
      <c r="AI17" s="587"/>
      <c r="AJ17" s="587"/>
      <c r="AK17" s="587"/>
      <c r="AL17" s="569">
        <v>5.5</v>
      </c>
      <c r="AM17" s="339"/>
      <c r="AN17" s="339"/>
      <c r="AO17" s="588"/>
      <c r="AP17" s="534" t="s">
        <v>66</v>
      </c>
      <c r="AQ17" s="535"/>
      <c r="AR17" s="535"/>
      <c r="AS17" s="535"/>
      <c r="AT17" s="535"/>
      <c r="AU17" s="535"/>
      <c r="AV17" s="535"/>
      <c r="AW17" s="535"/>
      <c r="AX17" s="535"/>
      <c r="AY17" s="535"/>
      <c r="AZ17" s="535"/>
      <c r="BA17" s="535"/>
      <c r="BB17" s="535"/>
      <c r="BC17" s="535"/>
      <c r="BD17" s="535"/>
      <c r="BE17" s="535"/>
      <c r="BF17" s="536"/>
      <c r="BG17" s="537" t="s">
        <v>188</v>
      </c>
      <c r="BH17" s="352"/>
      <c r="BI17" s="352"/>
      <c r="BJ17" s="352"/>
      <c r="BK17" s="352"/>
      <c r="BL17" s="352"/>
      <c r="BM17" s="352"/>
      <c r="BN17" s="538"/>
      <c r="BO17" s="586" t="s">
        <v>188</v>
      </c>
      <c r="BP17" s="586"/>
      <c r="BQ17" s="586"/>
      <c r="BR17" s="586"/>
      <c r="BS17" s="542" t="s">
        <v>188</v>
      </c>
      <c r="BT17" s="352"/>
      <c r="BU17" s="352"/>
      <c r="BV17" s="352"/>
      <c r="BW17" s="352"/>
      <c r="BX17" s="352"/>
      <c r="BY17" s="352"/>
      <c r="BZ17" s="352"/>
      <c r="CA17" s="352"/>
      <c r="CB17" s="575"/>
      <c r="CD17" s="534" t="s">
        <v>230</v>
      </c>
      <c r="CE17" s="535"/>
      <c r="CF17" s="535"/>
      <c r="CG17" s="535"/>
      <c r="CH17" s="535"/>
      <c r="CI17" s="535"/>
      <c r="CJ17" s="535"/>
      <c r="CK17" s="535"/>
      <c r="CL17" s="535"/>
      <c r="CM17" s="535"/>
      <c r="CN17" s="535"/>
      <c r="CO17" s="535"/>
      <c r="CP17" s="535"/>
      <c r="CQ17" s="536"/>
      <c r="CR17" s="537">
        <v>2626002</v>
      </c>
      <c r="CS17" s="352"/>
      <c r="CT17" s="352"/>
      <c r="CU17" s="352"/>
      <c r="CV17" s="352"/>
      <c r="CW17" s="352"/>
      <c r="CX17" s="352"/>
      <c r="CY17" s="538"/>
      <c r="CZ17" s="586">
        <v>5.8</v>
      </c>
      <c r="DA17" s="586"/>
      <c r="DB17" s="586"/>
      <c r="DC17" s="586"/>
      <c r="DD17" s="542" t="s">
        <v>188</v>
      </c>
      <c r="DE17" s="352"/>
      <c r="DF17" s="352"/>
      <c r="DG17" s="352"/>
      <c r="DH17" s="352"/>
      <c r="DI17" s="352"/>
      <c r="DJ17" s="352"/>
      <c r="DK17" s="352"/>
      <c r="DL17" s="352"/>
      <c r="DM17" s="352"/>
      <c r="DN17" s="352"/>
      <c r="DO17" s="352"/>
      <c r="DP17" s="538"/>
      <c r="DQ17" s="542">
        <v>2609113</v>
      </c>
      <c r="DR17" s="352"/>
      <c r="DS17" s="352"/>
      <c r="DT17" s="352"/>
      <c r="DU17" s="352"/>
      <c r="DV17" s="352"/>
      <c r="DW17" s="352"/>
      <c r="DX17" s="352"/>
      <c r="DY17" s="352"/>
      <c r="DZ17" s="352"/>
      <c r="EA17" s="352"/>
      <c r="EB17" s="352"/>
      <c r="EC17" s="575"/>
    </row>
    <row r="18" spans="2:133" ht="11.25" customHeight="1" x14ac:dyDescent="0.15">
      <c r="B18" s="534" t="s">
        <v>394</v>
      </c>
      <c r="C18" s="535"/>
      <c r="D18" s="535"/>
      <c r="E18" s="535"/>
      <c r="F18" s="535"/>
      <c r="G18" s="535"/>
      <c r="H18" s="535"/>
      <c r="I18" s="535"/>
      <c r="J18" s="535"/>
      <c r="K18" s="535"/>
      <c r="L18" s="535"/>
      <c r="M18" s="535"/>
      <c r="N18" s="535"/>
      <c r="O18" s="535"/>
      <c r="P18" s="535"/>
      <c r="Q18" s="536"/>
      <c r="R18" s="537">
        <v>154293</v>
      </c>
      <c r="S18" s="352"/>
      <c r="T18" s="352"/>
      <c r="U18" s="352"/>
      <c r="V18" s="352"/>
      <c r="W18" s="352"/>
      <c r="X18" s="352"/>
      <c r="Y18" s="538"/>
      <c r="Z18" s="586">
        <v>0.3</v>
      </c>
      <c r="AA18" s="586"/>
      <c r="AB18" s="586"/>
      <c r="AC18" s="586"/>
      <c r="AD18" s="587" t="s">
        <v>188</v>
      </c>
      <c r="AE18" s="587"/>
      <c r="AF18" s="587"/>
      <c r="AG18" s="587"/>
      <c r="AH18" s="587"/>
      <c r="AI18" s="587"/>
      <c r="AJ18" s="587"/>
      <c r="AK18" s="587"/>
      <c r="AL18" s="569" t="s">
        <v>188</v>
      </c>
      <c r="AM18" s="339"/>
      <c r="AN18" s="339"/>
      <c r="AO18" s="588"/>
      <c r="AP18" s="534" t="s">
        <v>181</v>
      </c>
      <c r="AQ18" s="535"/>
      <c r="AR18" s="535"/>
      <c r="AS18" s="535"/>
      <c r="AT18" s="535"/>
      <c r="AU18" s="535"/>
      <c r="AV18" s="535"/>
      <c r="AW18" s="535"/>
      <c r="AX18" s="535"/>
      <c r="AY18" s="535"/>
      <c r="AZ18" s="535"/>
      <c r="BA18" s="535"/>
      <c r="BB18" s="535"/>
      <c r="BC18" s="535"/>
      <c r="BD18" s="535"/>
      <c r="BE18" s="535"/>
      <c r="BF18" s="536"/>
      <c r="BG18" s="537" t="s">
        <v>188</v>
      </c>
      <c r="BH18" s="352"/>
      <c r="BI18" s="352"/>
      <c r="BJ18" s="352"/>
      <c r="BK18" s="352"/>
      <c r="BL18" s="352"/>
      <c r="BM18" s="352"/>
      <c r="BN18" s="538"/>
      <c r="BO18" s="586" t="s">
        <v>188</v>
      </c>
      <c r="BP18" s="586"/>
      <c r="BQ18" s="586"/>
      <c r="BR18" s="586"/>
      <c r="BS18" s="542" t="s">
        <v>188</v>
      </c>
      <c r="BT18" s="352"/>
      <c r="BU18" s="352"/>
      <c r="BV18" s="352"/>
      <c r="BW18" s="352"/>
      <c r="BX18" s="352"/>
      <c r="BY18" s="352"/>
      <c r="BZ18" s="352"/>
      <c r="CA18" s="352"/>
      <c r="CB18" s="575"/>
      <c r="CD18" s="534" t="s">
        <v>486</v>
      </c>
      <c r="CE18" s="535"/>
      <c r="CF18" s="535"/>
      <c r="CG18" s="535"/>
      <c r="CH18" s="535"/>
      <c r="CI18" s="535"/>
      <c r="CJ18" s="535"/>
      <c r="CK18" s="535"/>
      <c r="CL18" s="535"/>
      <c r="CM18" s="535"/>
      <c r="CN18" s="535"/>
      <c r="CO18" s="535"/>
      <c r="CP18" s="535"/>
      <c r="CQ18" s="536"/>
      <c r="CR18" s="537" t="s">
        <v>188</v>
      </c>
      <c r="CS18" s="352"/>
      <c r="CT18" s="352"/>
      <c r="CU18" s="352"/>
      <c r="CV18" s="352"/>
      <c r="CW18" s="352"/>
      <c r="CX18" s="352"/>
      <c r="CY18" s="538"/>
      <c r="CZ18" s="586" t="s">
        <v>188</v>
      </c>
      <c r="DA18" s="586"/>
      <c r="DB18" s="586"/>
      <c r="DC18" s="586"/>
      <c r="DD18" s="542" t="s">
        <v>188</v>
      </c>
      <c r="DE18" s="352"/>
      <c r="DF18" s="352"/>
      <c r="DG18" s="352"/>
      <c r="DH18" s="352"/>
      <c r="DI18" s="352"/>
      <c r="DJ18" s="352"/>
      <c r="DK18" s="352"/>
      <c r="DL18" s="352"/>
      <c r="DM18" s="352"/>
      <c r="DN18" s="352"/>
      <c r="DO18" s="352"/>
      <c r="DP18" s="538"/>
      <c r="DQ18" s="542" t="s">
        <v>188</v>
      </c>
      <c r="DR18" s="352"/>
      <c r="DS18" s="352"/>
      <c r="DT18" s="352"/>
      <c r="DU18" s="352"/>
      <c r="DV18" s="352"/>
      <c r="DW18" s="352"/>
      <c r="DX18" s="352"/>
      <c r="DY18" s="352"/>
      <c r="DZ18" s="352"/>
      <c r="EA18" s="352"/>
      <c r="EB18" s="352"/>
      <c r="EC18" s="575"/>
    </row>
    <row r="19" spans="2:133" ht="11.25" customHeight="1" x14ac:dyDescent="0.15">
      <c r="B19" s="534" t="s">
        <v>178</v>
      </c>
      <c r="C19" s="535"/>
      <c r="D19" s="535"/>
      <c r="E19" s="535"/>
      <c r="F19" s="535"/>
      <c r="G19" s="535"/>
      <c r="H19" s="535"/>
      <c r="I19" s="535"/>
      <c r="J19" s="535"/>
      <c r="K19" s="535"/>
      <c r="L19" s="535"/>
      <c r="M19" s="535"/>
      <c r="N19" s="535"/>
      <c r="O19" s="535"/>
      <c r="P19" s="535"/>
      <c r="Q19" s="536"/>
      <c r="R19" s="537">
        <v>2319330</v>
      </c>
      <c r="S19" s="352"/>
      <c r="T19" s="352"/>
      <c r="U19" s="352"/>
      <c r="V19" s="352"/>
      <c r="W19" s="352"/>
      <c r="X19" s="352"/>
      <c r="Y19" s="538"/>
      <c r="Z19" s="586">
        <v>4.8</v>
      </c>
      <c r="AA19" s="586"/>
      <c r="AB19" s="586"/>
      <c r="AC19" s="586"/>
      <c r="AD19" s="587" t="s">
        <v>188</v>
      </c>
      <c r="AE19" s="587"/>
      <c r="AF19" s="587"/>
      <c r="AG19" s="587"/>
      <c r="AH19" s="587"/>
      <c r="AI19" s="587"/>
      <c r="AJ19" s="587"/>
      <c r="AK19" s="587"/>
      <c r="AL19" s="569" t="s">
        <v>188</v>
      </c>
      <c r="AM19" s="339"/>
      <c r="AN19" s="339"/>
      <c r="AO19" s="588"/>
      <c r="AP19" s="534" t="s">
        <v>385</v>
      </c>
      <c r="AQ19" s="535"/>
      <c r="AR19" s="535"/>
      <c r="AS19" s="535"/>
      <c r="AT19" s="535"/>
      <c r="AU19" s="535"/>
      <c r="AV19" s="535"/>
      <c r="AW19" s="535"/>
      <c r="AX19" s="535"/>
      <c r="AY19" s="535"/>
      <c r="AZ19" s="535"/>
      <c r="BA19" s="535"/>
      <c r="BB19" s="535"/>
      <c r="BC19" s="535"/>
      <c r="BD19" s="535"/>
      <c r="BE19" s="535"/>
      <c r="BF19" s="536"/>
      <c r="BG19" s="537">
        <v>25802</v>
      </c>
      <c r="BH19" s="352"/>
      <c r="BI19" s="352"/>
      <c r="BJ19" s="352"/>
      <c r="BK19" s="352"/>
      <c r="BL19" s="352"/>
      <c r="BM19" s="352"/>
      <c r="BN19" s="538"/>
      <c r="BO19" s="586">
        <v>0.1</v>
      </c>
      <c r="BP19" s="586"/>
      <c r="BQ19" s="586"/>
      <c r="BR19" s="586"/>
      <c r="BS19" s="542" t="s">
        <v>188</v>
      </c>
      <c r="BT19" s="352"/>
      <c r="BU19" s="352"/>
      <c r="BV19" s="352"/>
      <c r="BW19" s="352"/>
      <c r="BX19" s="352"/>
      <c r="BY19" s="352"/>
      <c r="BZ19" s="352"/>
      <c r="CA19" s="352"/>
      <c r="CB19" s="575"/>
      <c r="CD19" s="534" t="s">
        <v>198</v>
      </c>
      <c r="CE19" s="535"/>
      <c r="CF19" s="535"/>
      <c r="CG19" s="535"/>
      <c r="CH19" s="535"/>
      <c r="CI19" s="535"/>
      <c r="CJ19" s="535"/>
      <c r="CK19" s="535"/>
      <c r="CL19" s="535"/>
      <c r="CM19" s="535"/>
      <c r="CN19" s="535"/>
      <c r="CO19" s="535"/>
      <c r="CP19" s="535"/>
      <c r="CQ19" s="536"/>
      <c r="CR19" s="537" t="s">
        <v>188</v>
      </c>
      <c r="CS19" s="352"/>
      <c r="CT19" s="352"/>
      <c r="CU19" s="352"/>
      <c r="CV19" s="352"/>
      <c r="CW19" s="352"/>
      <c r="CX19" s="352"/>
      <c r="CY19" s="538"/>
      <c r="CZ19" s="586" t="s">
        <v>188</v>
      </c>
      <c r="DA19" s="586"/>
      <c r="DB19" s="586"/>
      <c r="DC19" s="586"/>
      <c r="DD19" s="542" t="s">
        <v>188</v>
      </c>
      <c r="DE19" s="352"/>
      <c r="DF19" s="352"/>
      <c r="DG19" s="352"/>
      <c r="DH19" s="352"/>
      <c r="DI19" s="352"/>
      <c r="DJ19" s="352"/>
      <c r="DK19" s="352"/>
      <c r="DL19" s="352"/>
      <c r="DM19" s="352"/>
      <c r="DN19" s="352"/>
      <c r="DO19" s="352"/>
      <c r="DP19" s="538"/>
      <c r="DQ19" s="542" t="s">
        <v>188</v>
      </c>
      <c r="DR19" s="352"/>
      <c r="DS19" s="352"/>
      <c r="DT19" s="352"/>
      <c r="DU19" s="352"/>
      <c r="DV19" s="352"/>
      <c r="DW19" s="352"/>
      <c r="DX19" s="352"/>
      <c r="DY19" s="352"/>
      <c r="DZ19" s="352"/>
      <c r="EA19" s="352"/>
      <c r="EB19" s="352"/>
      <c r="EC19" s="575"/>
    </row>
    <row r="20" spans="2:133" ht="11.25" customHeight="1" x14ac:dyDescent="0.15">
      <c r="B20" s="534" t="s">
        <v>464</v>
      </c>
      <c r="C20" s="535"/>
      <c r="D20" s="535"/>
      <c r="E20" s="535"/>
      <c r="F20" s="535"/>
      <c r="G20" s="535"/>
      <c r="H20" s="535"/>
      <c r="I20" s="535"/>
      <c r="J20" s="535"/>
      <c r="K20" s="535"/>
      <c r="L20" s="535"/>
      <c r="M20" s="535"/>
      <c r="N20" s="535"/>
      <c r="O20" s="535"/>
      <c r="P20" s="535"/>
      <c r="Q20" s="536"/>
      <c r="R20" s="537">
        <v>28412547</v>
      </c>
      <c r="S20" s="352"/>
      <c r="T20" s="352"/>
      <c r="U20" s="352"/>
      <c r="V20" s="352"/>
      <c r="W20" s="352"/>
      <c r="X20" s="352"/>
      <c r="Y20" s="538"/>
      <c r="Z20" s="586">
        <v>58.4</v>
      </c>
      <c r="AA20" s="586"/>
      <c r="AB20" s="586"/>
      <c r="AC20" s="586"/>
      <c r="AD20" s="587">
        <v>25938924</v>
      </c>
      <c r="AE20" s="587"/>
      <c r="AF20" s="587"/>
      <c r="AG20" s="587"/>
      <c r="AH20" s="587"/>
      <c r="AI20" s="587"/>
      <c r="AJ20" s="587"/>
      <c r="AK20" s="587"/>
      <c r="AL20" s="569">
        <v>99.8</v>
      </c>
      <c r="AM20" s="339"/>
      <c r="AN20" s="339"/>
      <c r="AO20" s="588"/>
      <c r="AP20" s="534" t="s">
        <v>320</v>
      </c>
      <c r="AQ20" s="535"/>
      <c r="AR20" s="535"/>
      <c r="AS20" s="535"/>
      <c r="AT20" s="535"/>
      <c r="AU20" s="535"/>
      <c r="AV20" s="535"/>
      <c r="AW20" s="535"/>
      <c r="AX20" s="535"/>
      <c r="AY20" s="535"/>
      <c r="AZ20" s="535"/>
      <c r="BA20" s="535"/>
      <c r="BB20" s="535"/>
      <c r="BC20" s="535"/>
      <c r="BD20" s="535"/>
      <c r="BE20" s="535"/>
      <c r="BF20" s="536"/>
      <c r="BG20" s="537">
        <v>25802</v>
      </c>
      <c r="BH20" s="352"/>
      <c r="BI20" s="352"/>
      <c r="BJ20" s="352"/>
      <c r="BK20" s="352"/>
      <c r="BL20" s="352"/>
      <c r="BM20" s="352"/>
      <c r="BN20" s="538"/>
      <c r="BO20" s="586">
        <v>0.1</v>
      </c>
      <c r="BP20" s="586"/>
      <c r="BQ20" s="586"/>
      <c r="BR20" s="586"/>
      <c r="BS20" s="542" t="s">
        <v>188</v>
      </c>
      <c r="BT20" s="352"/>
      <c r="BU20" s="352"/>
      <c r="BV20" s="352"/>
      <c r="BW20" s="352"/>
      <c r="BX20" s="352"/>
      <c r="BY20" s="352"/>
      <c r="BZ20" s="352"/>
      <c r="CA20" s="352"/>
      <c r="CB20" s="575"/>
      <c r="CD20" s="534" t="s">
        <v>285</v>
      </c>
      <c r="CE20" s="535"/>
      <c r="CF20" s="535"/>
      <c r="CG20" s="535"/>
      <c r="CH20" s="535"/>
      <c r="CI20" s="535"/>
      <c r="CJ20" s="535"/>
      <c r="CK20" s="535"/>
      <c r="CL20" s="535"/>
      <c r="CM20" s="535"/>
      <c r="CN20" s="535"/>
      <c r="CO20" s="535"/>
      <c r="CP20" s="535"/>
      <c r="CQ20" s="536"/>
      <c r="CR20" s="537">
        <v>45298950</v>
      </c>
      <c r="CS20" s="352"/>
      <c r="CT20" s="352"/>
      <c r="CU20" s="352"/>
      <c r="CV20" s="352"/>
      <c r="CW20" s="352"/>
      <c r="CX20" s="352"/>
      <c r="CY20" s="538"/>
      <c r="CZ20" s="586">
        <v>100</v>
      </c>
      <c r="DA20" s="586"/>
      <c r="DB20" s="586"/>
      <c r="DC20" s="586"/>
      <c r="DD20" s="542">
        <v>8535054</v>
      </c>
      <c r="DE20" s="352"/>
      <c r="DF20" s="352"/>
      <c r="DG20" s="352"/>
      <c r="DH20" s="352"/>
      <c r="DI20" s="352"/>
      <c r="DJ20" s="352"/>
      <c r="DK20" s="352"/>
      <c r="DL20" s="352"/>
      <c r="DM20" s="352"/>
      <c r="DN20" s="352"/>
      <c r="DO20" s="352"/>
      <c r="DP20" s="538"/>
      <c r="DQ20" s="542">
        <v>31057085</v>
      </c>
      <c r="DR20" s="352"/>
      <c r="DS20" s="352"/>
      <c r="DT20" s="352"/>
      <c r="DU20" s="352"/>
      <c r="DV20" s="352"/>
      <c r="DW20" s="352"/>
      <c r="DX20" s="352"/>
      <c r="DY20" s="352"/>
      <c r="DZ20" s="352"/>
      <c r="EA20" s="352"/>
      <c r="EB20" s="352"/>
      <c r="EC20" s="575"/>
    </row>
    <row r="21" spans="2:133" ht="11.25" customHeight="1" x14ac:dyDescent="0.15">
      <c r="B21" s="534" t="s">
        <v>64</v>
      </c>
      <c r="C21" s="535"/>
      <c r="D21" s="535"/>
      <c r="E21" s="535"/>
      <c r="F21" s="535"/>
      <c r="G21" s="535"/>
      <c r="H21" s="535"/>
      <c r="I21" s="535"/>
      <c r="J21" s="535"/>
      <c r="K21" s="535"/>
      <c r="L21" s="535"/>
      <c r="M21" s="535"/>
      <c r="N21" s="535"/>
      <c r="O21" s="535"/>
      <c r="P21" s="535"/>
      <c r="Q21" s="536"/>
      <c r="R21" s="537">
        <v>11677</v>
      </c>
      <c r="S21" s="352"/>
      <c r="T21" s="352"/>
      <c r="U21" s="352"/>
      <c r="V21" s="352"/>
      <c r="W21" s="352"/>
      <c r="X21" s="352"/>
      <c r="Y21" s="538"/>
      <c r="Z21" s="586">
        <v>0</v>
      </c>
      <c r="AA21" s="586"/>
      <c r="AB21" s="586"/>
      <c r="AC21" s="586"/>
      <c r="AD21" s="587">
        <v>11677</v>
      </c>
      <c r="AE21" s="587"/>
      <c r="AF21" s="587"/>
      <c r="AG21" s="587"/>
      <c r="AH21" s="587"/>
      <c r="AI21" s="587"/>
      <c r="AJ21" s="587"/>
      <c r="AK21" s="587"/>
      <c r="AL21" s="569">
        <v>0</v>
      </c>
      <c r="AM21" s="339"/>
      <c r="AN21" s="339"/>
      <c r="AO21" s="588"/>
      <c r="AP21" s="611" t="s">
        <v>406</v>
      </c>
      <c r="AQ21" s="614"/>
      <c r="AR21" s="614"/>
      <c r="AS21" s="614"/>
      <c r="AT21" s="614"/>
      <c r="AU21" s="614"/>
      <c r="AV21" s="614"/>
      <c r="AW21" s="614"/>
      <c r="AX21" s="614"/>
      <c r="AY21" s="614"/>
      <c r="AZ21" s="614"/>
      <c r="BA21" s="614"/>
      <c r="BB21" s="614"/>
      <c r="BC21" s="614"/>
      <c r="BD21" s="614"/>
      <c r="BE21" s="614"/>
      <c r="BF21" s="613"/>
      <c r="BG21" s="537">
        <v>25802</v>
      </c>
      <c r="BH21" s="352"/>
      <c r="BI21" s="352"/>
      <c r="BJ21" s="352"/>
      <c r="BK21" s="352"/>
      <c r="BL21" s="352"/>
      <c r="BM21" s="352"/>
      <c r="BN21" s="538"/>
      <c r="BO21" s="586">
        <v>0.1</v>
      </c>
      <c r="BP21" s="586"/>
      <c r="BQ21" s="586"/>
      <c r="BR21" s="586"/>
      <c r="BS21" s="542" t="s">
        <v>188</v>
      </c>
      <c r="BT21" s="352"/>
      <c r="BU21" s="352"/>
      <c r="BV21" s="352"/>
      <c r="BW21" s="352"/>
      <c r="BX21" s="352"/>
      <c r="BY21" s="352"/>
      <c r="BZ21" s="352"/>
      <c r="CA21" s="352"/>
      <c r="CB21" s="575"/>
      <c r="CD21" s="549"/>
      <c r="CE21" s="550"/>
      <c r="CF21" s="550"/>
      <c r="CG21" s="550"/>
      <c r="CH21" s="550"/>
      <c r="CI21" s="550"/>
      <c r="CJ21" s="550"/>
      <c r="CK21" s="550"/>
      <c r="CL21" s="550"/>
      <c r="CM21" s="550"/>
      <c r="CN21" s="550"/>
      <c r="CO21" s="550"/>
      <c r="CP21" s="550"/>
      <c r="CQ21" s="551"/>
      <c r="CR21" s="537"/>
      <c r="CS21" s="352"/>
      <c r="CT21" s="352"/>
      <c r="CU21" s="352"/>
      <c r="CV21" s="352"/>
      <c r="CW21" s="352"/>
      <c r="CX21" s="352"/>
      <c r="CY21" s="538"/>
      <c r="CZ21" s="586"/>
      <c r="DA21" s="586"/>
      <c r="DB21" s="586"/>
      <c r="DC21" s="586"/>
      <c r="DD21" s="542"/>
      <c r="DE21" s="352"/>
      <c r="DF21" s="352"/>
      <c r="DG21" s="352"/>
      <c r="DH21" s="352"/>
      <c r="DI21" s="352"/>
      <c r="DJ21" s="352"/>
      <c r="DK21" s="352"/>
      <c r="DL21" s="352"/>
      <c r="DM21" s="352"/>
      <c r="DN21" s="352"/>
      <c r="DO21" s="352"/>
      <c r="DP21" s="538"/>
      <c r="DQ21" s="542"/>
      <c r="DR21" s="352"/>
      <c r="DS21" s="352"/>
      <c r="DT21" s="352"/>
      <c r="DU21" s="352"/>
      <c r="DV21" s="352"/>
      <c r="DW21" s="352"/>
      <c r="DX21" s="352"/>
      <c r="DY21" s="352"/>
      <c r="DZ21" s="352"/>
      <c r="EA21" s="352"/>
      <c r="EB21" s="352"/>
      <c r="EC21" s="575"/>
    </row>
    <row r="22" spans="2:133" ht="11.25" customHeight="1" x14ac:dyDescent="0.15">
      <c r="B22" s="534" t="s">
        <v>57</v>
      </c>
      <c r="C22" s="535"/>
      <c r="D22" s="535"/>
      <c r="E22" s="535"/>
      <c r="F22" s="535"/>
      <c r="G22" s="535"/>
      <c r="H22" s="535"/>
      <c r="I22" s="535"/>
      <c r="J22" s="535"/>
      <c r="K22" s="535"/>
      <c r="L22" s="535"/>
      <c r="M22" s="535"/>
      <c r="N22" s="535"/>
      <c r="O22" s="535"/>
      <c r="P22" s="535"/>
      <c r="Q22" s="536"/>
      <c r="R22" s="537">
        <v>358927</v>
      </c>
      <c r="S22" s="352"/>
      <c r="T22" s="352"/>
      <c r="U22" s="352"/>
      <c r="V22" s="352"/>
      <c r="W22" s="352"/>
      <c r="X22" s="352"/>
      <c r="Y22" s="538"/>
      <c r="Z22" s="586">
        <v>0.7</v>
      </c>
      <c r="AA22" s="586"/>
      <c r="AB22" s="586"/>
      <c r="AC22" s="586"/>
      <c r="AD22" s="587" t="s">
        <v>188</v>
      </c>
      <c r="AE22" s="587"/>
      <c r="AF22" s="587"/>
      <c r="AG22" s="587"/>
      <c r="AH22" s="587"/>
      <c r="AI22" s="587"/>
      <c r="AJ22" s="587"/>
      <c r="AK22" s="587"/>
      <c r="AL22" s="569" t="s">
        <v>188</v>
      </c>
      <c r="AM22" s="339"/>
      <c r="AN22" s="339"/>
      <c r="AO22" s="588"/>
      <c r="AP22" s="611" t="s">
        <v>381</v>
      </c>
      <c r="AQ22" s="614"/>
      <c r="AR22" s="614"/>
      <c r="AS22" s="614"/>
      <c r="AT22" s="614"/>
      <c r="AU22" s="614"/>
      <c r="AV22" s="614"/>
      <c r="AW22" s="614"/>
      <c r="AX22" s="614"/>
      <c r="AY22" s="614"/>
      <c r="AZ22" s="614"/>
      <c r="BA22" s="614"/>
      <c r="BB22" s="614"/>
      <c r="BC22" s="614"/>
      <c r="BD22" s="614"/>
      <c r="BE22" s="614"/>
      <c r="BF22" s="613"/>
      <c r="BG22" s="537" t="s">
        <v>188</v>
      </c>
      <c r="BH22" s="352"/>
      <c r="BI22" s="352"/>
      <c r="BJ22" s="352"/>
      <c r="BK22" s="352"/>
      <c r="BL22" s="352"/>
      <c r="BM22" s="352"/>
      <c r="BN22" s="538"/>
      <c r="BO22" s="586" t="s">
        <v>188</v>
      </c>
      <c r="BP22" s="586"/>
      <c r="BQ22" s="586"/>
      <c r="BR22" s="586"/>
      <c r="BS22" s="542" t="s">
        <v>188</v>
      </c>
      <c r="BT22" s="352"/>
      <c r="BU22" s="352"/>
      <c r="BV22" s="352"/>
      <c r="BW22" s="352"/>
      <c r="BX22" s="352"/>
      <c r="BY22" s="352"/>
      <c r="BZ22" s="352"/>
      <c r="CA22" s="352"/>
      <c r="CB22" s="575"/>
      <c r="CD22" s="422" t="s">
        <v>358</v>
      </c>
      <c r="CE22" s="423"/>
      <c r="CF22" s="423"/>
      <c r="CG22" s="423"/>
      <c r="CH22" s="423"/>
      <c r="CI22" s="423"/>
      <c r="CJ22" s="423"/>
      <c r="CK22" s="423"/>
      <c r="CL22" s="423"/>
      <c r="CM22" s="423"/>
      <c r="CN22" s="423"/>
      <c r="CO22" s="423"/>
      <c r="CP22" s="423"/>
      <c r="CQ22" s="423"/>
      <c r="CR22" s="423"/>
      <c r="CS22" s="423"/>
      <c r="CT22" s="423"/>
      <c r="CU22" s="423"/>
      <c r="CV22" s="423"/>
      <c r="CW22" s="423"/>
      <c r="CX22" s="423"/>
      <c r="CY22" s="423"/>
      <c r="CZ22" s="423"/>
      <c r="DA22" s="423"/>
      <c r="DB22" s="423"/>
      <c r="DC22" s="423"/>
      <c r="DD22" s="423"/>
      <c r="DE22" s="423"/>
      <c r="DF22" s="423"/>
      <c r="DG22" s="423"/>
      <c r="DH22" s="423"/>
      <c r="DI22" s="423"/>
      <c r="DJ22" s="423"/>
      <c r="DK22" s="423"/>
      <c r="DL22" s="423"/>
      <c r="DM22" s="423"/>
      <c r="DN22" s="423"/>
      <c r="DO22" s="423"/>
      <c r="DP22" s="423"/>
      <c r="DQ22" s="423"/>
      <c r="DR22" s="423"/>
      <c r="DS22" s="423"/>
      <c r="DT22" s="423"/>
      <c r="DU22" s="423"/>
      <c r="DV22" s="423"/>
      <c r="DW22" s="423"/>
      <c r="DX22" s="423"/>
      <c r="DY22" s="423"/>
      <c r="DZ22" s="423"/>
      <c r="EA22" s="423"/>
      <c r="EB22" s="423"/>
      <c r="EC22" s="481"/>
    </row>
    <row r="23" spans="2:133" ht="11.25" customHeight="1" x14ac:dyDescent="0.15">
      <c r="B23" s="534" t="s">
        <v>508</v>
      </c>
      <c r="C23" s="535"/>
      <c r="D23" s="535"/>
      <c r="E23" s="535"/>
      <c r="F23" s="535"/>
      <c r="G23" s="535"/>
      <c r="H23" s="535"/>
      <c r="I23" s="535"/>
      <c r="J23" s="535"/>
      <c r="K23" s="535"/>
      <c r="L23" s="535"/>
      <c r="M23" s="535"/>
      <c r="N23" s="535"/>
      <c r="O23" s="535"/>
      <c r="P23" s="535"/>
      <c r="Q23" s="536"/>
      <c r="R23" s="537">
        <v>258555</v>
      </c>
      <c r="S23" s="352"/>
      <c r="T23" s="352"/>
      <c r="U23" s="352"/>
      <c r="V23" s="352"/>
      <c r="W23" s="352"/>
      <c r="X23" s="352"/>
      <c r="Y23" s="538"/>
      <c r="Z23" s="586">
        <v>0.5</v>
      </c>
      <c r="AA23" s="586"/>
      <c r="AB23" s="586"/>
      <c r="AC23" s="586"/>
      <c r="AD23" s="587">
        <v>23331</v>
      </c>
      <c r="AE23" s="587"/>
      <c r="AF23" s="587"/>
      <c r="AG23" s="587"/>
      <c r="AH23" s="587"/>
      <c r="AI23" s="587"/>
      <c r="AJ23" s="587"/>
      <c r="AK23" s="587"/>
      <c r="AL23" s="569">
        <v>0.1</v>
      </c>
      <c r="AM23" s="339"/>
      <c r="AN23" s="339"/>
      <c r="AO23" s="588"/>
      <c r="AP23" s="611" t="s">
        <v>29</v>
      </c>
      <c r="AQ23" s="614"/>
      <c r="AR23" s="614"/>
      <c r="AS23" s="614"/>
      <c r="AT23" s="614"/>
      <c r="AU23" s="614"/>
      <c r="AV23" s="614"/>
      <c r="AW23" s="614"/>
      <c r="AX23" s="614"/>
      <c r="AY23" s="614"/>
      <c r="AZ23" s="614"/>
      <c r="BA23" s="614"/>
      <c r="BB23" s="614"/>
      <c r="BC23" s="614"/>
      <c r="BD23" s="614"/>
      <c r="BE23" s="614"/>
      <c r="BF23" s="613"/>
      <c r="BG23" s="537" t="s">
        <v>188</v>
      </c>
      <c r="BH23" s="352"/>
      <c r="BI23" s="352"/>
      <c r="BJ23" s="352"/>
      <c r="BK23" s="352"/>
      <c r="BL23" s="352"/>
      <c r="BM23" s="352"/>
      <c r="BN23" s="538"/>
      <c r="BO23" s="586" t="s">
        <v>188</v>
      </c>
      <c r="BP23" s="586"/>
      <c r="BQ23" s="586"/>
      <c r="BR23" s="586"/>
      <c r="BS23" s="542" t="s">
        <v>188</v>
      </c>
      <c r="BT23" s="352"/>
      <c r="BU23" s="352"/>
      <c r="BV23" s="352"/>
      <c r="BW23" s="352"/>
      <c r="BX23" s="352"/>
      <c r="BY23" s="352"/>
      <c r="BZ23" s="352"/>
      <c r="CA23" s="352"/>
      <c r="CB23" s="575"/>
      <c r="CD23" s="422" t="s">
        <v>495</v>
      </c>
      <c r="CE23" s="423"/>
      <c r="CF23" s="423"/>
      <c r="CG23" s="423"/>
      <c r="CH23" s="423"/>
      <c r="CI23" s="423"/>
      <c r="CJ23" s="423"/>
      <c r="CK23" s="423"/>
      <c r="CL23" s="423"/>
      <c r="CM23" s="423"/>
      <c r="CN23" s="423"/>
      <c r="CO23" s="423"/>
      <c r="CP23" s="423"/>
      <c r="CQ23" s="481"/>
      <c r="CR23" s="422" t="s">
        <v>189</v>
      </c>
      <c r="CS23" s="423"/>
      <c r="CT23" s="423"/>
      <c r="CU23" s="423"/>
      <c r="CV23" s="423"/>
      <c r="CW23" s="423"/>
      <c r="CX23" s="423"/>
      <c r="CY23" s="481"/>
      <c r="CZ23" s="422" t="s">
        <v>115</v>
      </c>
      <c r="DA23" s="423"/>
      <c r="DB23" s="423"/>
      <c r="DC23" s="481"/>
      <c r="DD23" s="422" t="s">
        <v>375</v>
      </c>
      <c r="DE23" s="423"/>
      <c r="DF23" s="423"/>
      <c r="DG23" s="423"/>
      <c r="DH23" s="423"/>
      <c r="DI23" s="423"/>
      <c r="DJ23" s="423"/>
      <c r="DK23" s="481"/>
      <c r="DL23" s="615" t="s">
        <v>420</v>
      </c>
      <c r="DM23" s="616"/>
      <c r="DN23" s="616"/>
      <c r="DO23" s="616"/>
      <c r="DP23" s="616"/>
      <c r="DQ23" s="616"/>
      <c r="DR23" s="616"/>
      <c r="DS23" s="616"/>
      <c r="DT23" s="616"/>
      <c r="DU23" s="616"/>
      <c r="DV23" s="617"/>
      <c r="DW23" s="422" t="s">
        <v>440</v>
      </c>
      <c r="DX23" s="423"/>
      <c r="DY23" s="423"/>
      <c r="DZ23" s="423"/>
      <c r="EA23" s="423"/>
      <c r="EB23" s="423"/>
      <c r="EC23" s="481"/>
    </row>
    <row r="24" spans="2:133" ht="11.25" customHeight="1" x14ac:dyDescent="0.15">
      <c r="B24" s="534" t="s">
        <v>312</v>
      </c>
      <c r="C24" s="535"/>
      <c r="D24" s="535"/>
      <c r="E24" s="535"/>
      <c r="F24" s="535"/>
      <c r="G24" s="535"/>
      <c r="H24" s="535"/>
      <c r="I24" s="535"/>
      <c r="J24" s="535"/>
      <c r="K24" s="535"/>
      <c r="L24" s="535"/>
      <c r="M24" s="535"/>
      <c r="N24" s="535"/>
      <c r="O24" s="535"/>
      <c r="P24" s="535"/>
      <c r="Q24" s="536"/>
      <c r="R24" s="537">
        <v>93714</v>
      </c>
      <c r="S24" s="352"/>
      <c r="T24" s="352"/>
      <c r="U24" s="352"/>
      <c r="V24" s="352"/>
      <c r="W24" s="352"/>
      <c r="X24" s="352"/>
      <c r="Y24" s="538"/>
      <c r="Z24" s="586">
        <v>0.2</v>
      </c>
      <c r="AA24" s="586"/>
      <c r="AB24" s="586"/>
      <c r="AC24" s="586"/>
      <c r="AD24" s="587" t="s">
        <v>188</v>
      </c>
      <c r="AE24" s="587"/>
      <c r="AF24" s="587"/>
      <c r="AG24" s="587"/>
      <c r="AH24" s="587"/>
      <c r="AI24" s="587"/>
      <c r="AJ24" s="587"/>
      <c r="AK24" s="587"/>
      <c r="AL24" s="569" t="s">
        <v>188</v>
      </c>
      <c r="AM24" s="339"/>
      <c r="AN24" s="339"/>
      <c r="AO24" s="588"/>
      <c r="AP24" s="611" t="s">
        <v>407</v>
      </c>
      <c r="AQ24" s="614"/>
      <c r="AR24" s="614"/>
      <c r="AS24" s="614"/>
      <c r="AT24" s="614"/>
      <c r="AU24" s="614"/>
      <c r="AV24" s="614"/>
      <c r="AW24" s="614"/>
      <c r="AX24" s="614"/>
      <c r="AY24" s="614"/>
      <c r="AZ24" s="614"/>
      <c r="BA24" s="614"/>
      <c r="BB24" s="614"/>
      <c r="BC24" s="614"/>
      <c r="BD24" s="614"/>
      <c r="BE24" s="614"/>
      <c r="BF24" s="613"/>
      <c r="BG24" s="537" t="s">
        <v>188</v>
      </c>
      <c r="BH24" s="352"/>
      <c r="BI24" s="352"/>
      <c r="BJ24" s="352"/>
      <c r="BK24" s="352"/>
      <c r="BL24" s="352"/>
      <c r="BM24" s="352"/>
      <c r="BN24" s="538"/>
      <c r="BO24" s="586" t="s">
        <v>188</v>
      </c>
      <c r="BP24" s="586"/>
      <c r="BQ24" s="586"/>
      <c r="BR24" s="586"/>
      <c r="BS24" s="542" t="s">
        <v>188</v>
      </c>
      <c r="BT24" s="352"/>
      <c r="BU24" s="352"/>
      <c r="BV24" s="352"/>
      <c r="BW24" s="352"/>
      <c r="BX24" s="352"/>
      <c r="BY24" s="352"/>
      <c r="BZ24" s="352"/>
      <c r="CA24" s="352"/>
      <c r="CB24" s="575"/>
      <c r="CD24" s="589" t="s">
        <v>400</v>
      </c>
      <c r="CE24" s="590"/>
      <c r="CF24" s="590"/>
      <c r="CG24" s="590"/>
      <c r="CH24" s="590"/>
      <c r="CI24" s="590"/>
      <c r="CJ24" s="590"/>
      <c r="CK24" s="590"/>
      <c r="CL24" s="590"/>
      <c r="CM24" s="590"/>
      <c r="CN24" s="590"/>
      <c r="CO24" s="590"/>
      <c r="CP24" s="590"/>
      <c r="CQ24" s="591"/>
      <c r="CR24" s="592">
        <v>16236939</v>
      </c>
      <c r="CS24" s="593"/>
      <c r="CT24" s="593"/>
      <c r="CU24" s="593"/>
      <c r="CV24" s="593"/>
      <c r="CW24" s="593"/>
      <c r="CX24" s="593"/>
      <c r="CY24" s="618"/>
      <c r="CZ24" s="619">
        <v>35.799999999999997</v>
      </c>
      <c r="DA24" s="620"/>
      <c r="DB24" s="620"/>
      <c r="DC24" s="621"/>
      <c r="DD24" s="622">
        <v>10262571</v>
      </c>
      <c r="DE24" s="593"/>
      <c r="DF24" s="593"/>
      <c r="DG24" s="593"/>
      <c r="DH24" s="593"/>
      <c r="DI24" s="593"/>
      <c r="DJ24" s="593"/>
      <c r="DK24" s="618"/>
      <c r="DL24" s="622">
        <v>10061475</v>
      </c>
      <c r="DM24" s="593"/>
      <c r="DN24" s="593"/>
      <c r="DO24" s="593"/>
      <c r="DP24" s="593"/>
      <c r="DQ24" s="593"/>
      <c r="DR24" s="593"/>
      <c r="DS24" s="593"/>
      <c r="DT24" s="593"/>
      <c r="DU24" s="593"/>
      <c r="DV24" s="618"/>
      <c r="DW24" s="623">
        <v>38.700000000000003</v>
      </c>
      <c r="DX24" s="601"/>
      <c r="DY24" s="601"/>
      <c r="DZ24" s="601"/>
      <c r="EA24" s="601"/>
      <c r="EB24" s="601"/>
      <c r="EC24" s="624"/>
    </row>
    <row r="25" spans="2:133" ht="11.25" customHeight="1" x14ac:dyDescent="0.15">
      <c r="B25" s="534" t="s">
        <v>127</v>
      </c>
      <c r="C25" s="535"/>
      <c r="D25" s="535"/>
      <c r="E25" s="535"/>
      <c r="F25" s="535"/>
      <c r="G25" s="535"/>
      <c r="H25" s="535"/>
      <c r="I25" s="535"/>
      <c r="J25" s="535"/>
      <c r="K25" s="535"/>
      <c r="L25" s="535"/>
      <c r="M25" s="535"/>
      <c r="N25" s="535"/>
      <c r="O25" s="535"/>
      <c r="P25" s="535"/>
      <c r="Q25" s="536"/>
      <c r="R25" s="537">
        <v>5054421</v>
      </c>
      <c r="S25" s="352"/>
      <c r="T25" s="352"/>
      <c r="U25" s="352"/>
      <c r="V25" s="352"/>
      <c r="W25" s="352"/>
      <c r="X25" s="352"/>
      <c r="Y25" s="538"/>
      <c r="Z25" s="586">
        <v>10.4</v>
      </c>
      <c r="AA25" s="586"/>
      <c r="AB25" s="586"/>
      <c r="AC25" s="586"/>
      <c r="AD25" s="587" t="s">
        <v>188</v>
      </c>
      <c r="AE25" s="587"/>
      <c r="AF25" s="587"/>
      <c r="AG25" s="587"/>
      <c r="AH25" s="587"/>
      <c r="AI25" s="587"/>
      <c r="AJ25" s="587"/>
      <c r="AK25" s="587"/>
      <c r="AL25" s="569" t="s">
        <v>188</v>
      </c>
      <c r="AM25" s="339"/>
      <c r="AN25" s="339"/>
      <c r="AO25" s="588"/>
      <c r="AP25" s="611" t="s">
        <v>422</v>
      </c>
      <c r="AQ25" s="614"/>
      <c r="AR25" s="614"/>
      <c r="AS25" s="614"/>
      <c r="AT25" s="614"/>
      <c r="AU25" s="614"/>
      <c r="AV25" s="614"/>
      <c r="AW25" s="614"/>
      <c r="AX25" s="614"/>
      <c r="AY25" s="614"/>
      <c r="AZ25" s="614"/>
      <c r="BA25" s="614"/>
      <c r="BB25" s="614"/>
      <c r="BC25" s="614"/>
      <c r="BD25" s="614"/>
      <c r="BE25" s="614"/>
      <c r="BF25" s="613"/>
      <c r="BG25" s="537" t="s">
        <v>188</v>
      </c>
      <c r="BH25" s="352"/>
      <c r="BI25" s="352"/>
      <c r="BJ25" s="352"/>
      <c r="BK25" s="352"/>
      <c r="BL25" s="352"/>
      <c r="BM25" s="352"/>
      <c r="BN25" s="538"/>
      <c r="BO25" s="586" t="s">
        <v>188</v>
      </c>
      <c r="BP25" s="586"/>
      <c r="BQ25" s="586"/>
      <c r="BR25" s="586"/>
      <c r="BS25" s="542" t="s">
        <v>188</v>
      </c>
      <c r="BT25" s="352"/>
      <c r="BU25" s="352"/>
      <c r="BV25" s="352"/>
      <c r="BW25" s="352"/>
      <c r="BX25" s="352"/>
      <c r="BY25" s="352"/>
      <c r="BZ25" s="352"/>
      <c r="CA25" s="352"/>
      <c r="CB25" s="575"/>
      <c r="CD25" s="534" t="s">
        <v>223</v>
      </c>
      <c r="CE25" s="535"/>
      <c r="CF25" s="535"/>
      <c r="CG25" s="535"/>
      <c r="CH25" s="535"/>
      <c r="CI25" s="535"/>
      <c r="CJ25" s="535"/>
      <c r="CK25" s="535"/>
      <c r="CL25" s="535"/>
      <c r="CM25" s="535"/>
      <c r="CN25" s="535"/>
      <c r="CO25" s="535"/>
      <c r="CP25" s="535"/>
      <c r="CQ25" s="536"/>
      <c r="CR25" s="537">
        <v>4855881</v>
      </c>
      <c r="CS25" s="565"/>
      <c r="CT25" s="565"/>
      <c r="CU25" s="565"/>
      <c r="CV25" s="565"/>
      <c r="CW25" s="565"/>
      <c r="CX25" s="565"/>
      <c r="CY25" s="566"/>
      <c r="CZ25" s="539">
        <v>10.7</v>
      </c>
      <c r="DA25" s="567"/>
      <c r="DB25" s="567"/>
      <c r="DC25" s="568"/>
      <c r="DD25" s="542">
        <v>4520896</v>
      </c>
      <c r="DE25" s="565"/>
      <c r="DF25" s="565"/>
      <c r="DG25" s="565"/>
      <c r="DH25" s="565"/>
      <c r="DI25" s="565"/>
      <c r="DJ25" s="565"/>
      <c r="DK25" s="566"/>
      <c r="DL25" s="542">
        <v>4501565</v>
      </c>
      <c r="DM25" s="565"/>
      <c r="DN25" s="565"/>
      <c r="DO25" s="565"/>
      <c r="DP25" s="565"/>
      <c r="DQ25" s="565"/>
      <c r="DR25" s="565"/>
      <c r="DS25" s="565"/>
      <c r="DT25" s="565"/>
      <c r="DU25" s="565"/>
      <c r="DV25" s="566"/>
      <c r="DW25" s="569">
        <v>17.3</v>
      </c>
      <c r="DX25" s="570"/>
      <c r="DY25" s="570"/>
      <c r="DZ25" s="570"/>
      <c r="EA25" s="570"/>
      <c r="EB25" s="570"/>
      <c r="EC25" s="571"/>
    </row>
    <row r="26" spans="2:133" ht="11.25" customHeight="1" x14ac:dyDescent="0.15">
      <c r="B26" s="608" t="s">
        <v>149</v>
      </c>
      <c r="C26" s="609"/>
      <c r="D26" s="609"/>
      <c r="E26" s="609"/>
      <c r="F26" s="609"/>
      <c r="G26" s="609"/>
      <c r="H26" s="609"/>
      <c r="I26" s="609"/>
      <c r="J26" s="609"/>
      <c r="K26" s="609"/>
      <c r="L26" s="609"/>
      <c r="M26" s="609"/>
      <c r="N26" s="609"/>
      <c r="O26" s="609"/>
      <c r="P26" s="609"/>
      <c r="Q26" s="610"/>
      <c r="R26" s="537" t="s">
        <v>188</v>
      </c>
      <c r="S26" s="352"/>
      <c r="T26" s="352"/>
      <c r="U26" s="352"/>
      <c r="V26" s="352"/>
      <c r="W26" s="352"/>
      <c r="X26" s="352"/>
      <c r="Y26" s="538"/>
      <c r="Z26" s="586" t="s">
        <v>188</v>
      </c>
      <c r="AA26" s="586"/>
      <c r="AB26" s="586"/>
      <c r="AC26" s="586"/>
      <c r="AD26" s="587" t="s">
        <v>188</v>
      </c>
      <c r="AE26" s="587"/>
      <c r="AF26" s="587"/>
      <c r="AG26" s="587"/>
      <c r="AH26" s="587"/>
      <c r="AI26" s="587"/>
      <c r="AJ26" s="587"/>
      <c r="AK26" s="587"/>
      <c r="AL26" s="569" t="s">
        <v>188</v>
      </c>
      <c r="AM26" s="339"/>
      <c r="AN26" s="339"/>
      <c r="AO26" s="588"/>
      <c r="AP26" s="611" t="s">
        <v>275</v>
      </c>
      <c r="AQ26" s="612"/>
      <c r="AR26" s="612"/>
      <c r="AS26" s="612"/>
      <c r="AT26" s="612"/>
      <c r="AU26" s="612"/>
      <c r="AV26" s="612"/>
      <c r="AW26" s="612"/>
      <c r="AX26" s="612"/>
      <c r="AY26" s="612"/>
      <c r="AZ26" s="612"/>
      <c r="BA26" s="612"/>
      <c r="BB26" s="612"/>
      <c r="BC26" s="612"/>
      <c r="BD26" s="612"/>
      <c r="BE26" s="612"/>
      <c r="BF26" s="613"/>
      <c r="BG26" s="537" t="s">
        <v>188</v>
      </c>
      <c r="BH26" s="352"/>
      <c r="BI26" s="352"/>
      <c r="BJ26" s="352"/>
      <c r="BK26" s="352"/>
      <c r="BL26" s="352"/>
      <c r="BM26" s="352"/>
      <c r="BN26" s="538"/>
      <c r="BO26" s="586" t="s">
        <v>188</v>
      </c>
      <c r="BP26" s="586"/>
      <c r="BQ26" s="586"/>
      <c r="BR26" s="586"/>
      <c r="BS26" s="542" t="s">
        <v>188</v>
      </c>
      <c r="BT26" s="352"/>
      <c r="BU26" s="352"/>
      <c r="BV26" s="352"/>
      <c r="BW26" s="352"/>
      <c r="BX26" s="352"/>
      <c r="BY26" s="352"/>
      <c r="BZ26" s="352"/>
      <c r="CA26" s="352"/>
      <c r="CB26" s="575"/>
      <c r="CD26" s="534" t="s">
        <v>238</v>
      </c>
      <c r="CE26" s="535"/>
      <c r="CF26" s="535"/>
      <c r="CG26" s="535"/>
      <c r="CH26" s="535"/>
      <c r="CI26" s="535"/>
      <c r="CJ26" s="535"/>
      <c r="CK26" s="535"/>
      <c r="CL26" s="535"/>
      <c r="CM26" s="535"/>
      <c r="CN26" s="535"/>
      <c r="CO26" s="535"/>
      <c r="CP26" s="535"/>
      <c r="CQ26" s="536"/>
      <c r="CR26" s="537">
        <v>3148598</v>
      </c>
      <c r="CS26" s="352"/>
      <c r="CT26" s="352"/>
      <c r="CU26" s="352"/>
      <c r="CV26" s="352"/>
      <c r="CW26" s="352"/>
      <c r="CX26" s="352"/>
      <c r="CY26" s="538"/>
      <c r="CZ26" s="539">
        <v>7</v>
      </c>
      <c r="DA26" s="567"/>
      <c r="DB26" s="567"/>
      <c r="DC26" s="568"/>
      <c r="DD26" s="542">
        <v>2862471</v>
      </c>
      <c r="DE26" s="352"/>
      <c r="DF26" s="352"/>
      <c r="DG26" s="352"/>
      <c r="DH26" s="352"/>
      <c r="DI26" s="352"/>
      <c r="DJ26" s="352"/>
      <c r="DK26" s="538"/>
      <c r="DL26" s="542" t="s">
        <v>188</v>
      </c>
      <c r="DM26" s="352"/>
      <c r="DN26" s="352"/>
      <c r="DO26" s="352"/>
      <c r="DP26" s="352"/>
      <c r="DQ26" s="352"/>
      <c r="DR26" s="352"/>
      <c r="DS26" s="352"/>
      <c r="DT26" s="352"/>
      <c r="DU26" s="352"/>
      <c r="DV26" s="538"/>
      <c r="DW26" s="569" t="s">
        <v>188</v>
      </c>
      <c r="DX26" s="570"/>
      <c r="DY26" s="570"/>
      <c r="DZ26" s="570"/>
      <c r="EA26" s="570"/>
      <c r="EB26" s="570"/>
      <c r="EC26" s="571"/>
    </row>
    <row r="27" spans="2:133" ht="11.25" customHeight="1" x14ac:dyDescent="0.15">
      <c r="B27" s="534" t="s">
        <v>125</v>
      </c>
      <c r="C27" s="535"/>
      <c r="D27" s="535"/>
      <c r="E27" s="535"/>
      <c r="F27" s="535"/>
      <c r="G27" s="535"/>
      <c r="H27" s="535"/>
      <c r="I27" s="535"/>
      <c r="J27" s="535"/>
      <c r="K27" s="535"/>
      <c r="L27" s="535"/>
      <c r="M27" s="535"/>
      <c r="N27" s="535"/>
      <c r="O27" s="535"/>
      <c r="P27" s="535"/>
      <c r="Q27" s="536"/>
      <c r="R27" s="537">
        <v>2520283</v>
      </c>
      <c r="S27" s="352"/>
      <c r="T27" s="352"/>
      <c r="U27" s="352"/>
      <c r="V27" s="352"/>
      <c r="W27" s="352"/>
      <c r="X27" s="352"/>
      <c r="Y27" s="538"/>
      <c r="Z27" s="586">
        <v>5.2</v>
      </c>
      <c r="AA27" s="586"/>
      <c r="AB27" s="586"/>
      <c r="AC27" s="586"/>
      <c r="AD27" s="587" t="s">
        <v>188</v>
      </c>
      <c r="AE27" s="587"/>
      <c r="AF27" s="587"/>
      <c r="AG27" s="587"/>
      <c r="AH27" s="587"/>
      <c r="AI27" s="587"/>
      <c r="AJ27" s="587"/>
      <c r="AK27" s="587"/>
      <c r="AL27" s="569" t="s">
        <v>188</v>
      </c>
      <c r="AM27" s="339"/>
      <c r="AN27" s="339"/>
      <c r="AO27" s="588"/>
      <c r="AP27" s="534" t="s">
        <v>210</v>
      </c>
      <c r="AQ27" s="535"/>
      <c r="AR27" s="535"/>
      <c r="AS27" s="535"/>
      <c r="AT27" s="535"/>
      <c r="AU27" s="535"/>
      <c r="AV27" s="535"/>
      <c r="AW27" s="535"/>
      <c r="AX27" s="535"/>
      <c r="AY27" s="535"/>
      <c r="AZ27" s="535"/>
      <c r="BA27" s="535"/>
      <c r="BB27" s="535"/>
      <c r="BC27" s="535"/>
      <c r="BD27" s="535"/>
      <c r="BE27" s="535"/>
      <c r="BF27" s="536"/>
      <c r="BG27" s="537">
        <v>21796750</v>
      </c>
      <c r="BH27" s="352"/>
      <c r="BI27" s="352"/>
      <c r="BJ27" s="352"/>
      <c r="BK27" s="352"/>
      <c r="BL27" s="352"/>
      <c r="BM27" s="352"/>
      <c r="BN27" s="538"/>
      <c r="BO27" s="586">
        <v>100</v>
      </c>
      <c r="BP27" s="586"/>
      <c r="BQ27" s="586"/>
      <c r="BR27" s="586"/>
      <c r="BS27" s="542" t="s">
        <v>188</v>
      </c>
      <c r="BT27" s="352"/>
      <c r="BU27" s="352"/>
      <c r="BV27" s="352"/>
      <c r="BW27" s="352"/>
      <c r="BX27" s="352"/>
      <c r="BY27" s="352"/>
      <c r="BZ27" s="352"/>
      <c r="CA27" s="352"/>
      <c r="CB27" s="575"/>
      <c r="CD27" s="534" t="s">
        <v>503</v>
      </c>
      <c r="CE27" s="535"/>
      <c r="CF27" s="535"/>
      <c r="CG27" s="535"/>
      <c r="CH27" s="535"/>
      <c r="CI27" s="535"/>
      <c r="CJ27" s="535"/>
      <c r="CK27" s="535"/>
      <c r="CL27" s="535"/>
      <c r="CM27" s="535"/>
      <c r="CN27" s="535"/>
      <c r="CO27" s="535"/>
      <c r="CP27" s="535"/>
      <c r="CQ27" s="536"/>
      <c r="CR27" s="537">
        <v>8755056</v>
      </c>
      <c r="CS27" s="565"/>
      <c r="CT27" s="565"/>
      <c r="CU27" s="565"/>
      <c r="CV27" s="565"/>
      <c r="CW27" s="565"/>
      <c r="CX27" s="565"/>
      <c r="CY27" s="566"/>
      <c r="CZ27" s="539">
        <v>19.3</v>
      </c>
      <c r="DA27" s="567"/>
      <c r="DB27" s="567"/>
      <c r="DC27" s="568"/>
      <c r="DD27" s="542">
        <v>3132562</v>
      </c>
      <c r="DE27" s="565"/>
      <c r="DF27" s="565"/>
      <c r="DG27" s="565"/>
      <c r="DH27" s="565"/>
      <c r="DI27" s="565"/>
      <c r="DJ27" s="565"/>
      <c r="DK27" s="566"/>
      <c r="DL27" s="542">
        <v>2950797</v>
      </c>
      <c r="DM27" s="565"/>
      <c r="DN27" s="565"/>
      <c r="DO27" s="565"/>
      <c r="DP27" s="565"/>
      <c r="DQ27" s="565"/>
      <c r="DR27" s="565"/>
      <c r="DS27" s="565"/>
      <c r="DT27" s="565"/>
      <c r="DU27" s="565"/>
      <c r="DV27" s="566"/>
      <c r="DW27" s="569">
        <v>11.4</v>
      </c>
      <c r="DX27" s="570"/>
      <c r="DY27" s="570"/>
      <c r="DZ27" s="570"/>
      <c r="EA27" s="570"/>
      <c r="EB27" s="570"/>
      <c r="EC27" s="571"/>
    </row>
    <row r="28" spans="2:133" ht="11.25" customHeight="1" x14ac:dyDescent="0.15">
      <c r="B28" s="534" t="s">
        <v>450</v>
      </c>
      <c r="C28" s="535"/>
      <c r="D28" s="535"/>
      <c r="E28" s="535"/>
      <c r="F28" s="535"/>
      <c r="G28" s="535"/>
      <c r="H28" s="535"/>
      <c r="I28" s="535"/>
      <c r="J28" s="535"/>
      <c r="K28" s="535"/>
      <c r="L28" s="535"/>
      <c r="M28" s="535"/>
      <c r="N28" s="535"/>
      <c r="O28" s="535"/>
      <c r="P28" s="535"/>
      <c r="Q28" s="536"/>
      <c r="R28" s="537">
        <v>60486</v>
      </c>
      <c r="S28" s="352"/>
      <c r="T28" s="352"/>
      <c r="U28" s="352"/>
      <c r="V28" s="352"/>
      <c r="W28" s="352"/>
      <c r="X28" s="352"/>
      <c r="Y28" s="538"/>
      <c r="Z28" s="586">
        <v>0.1</v>
      </c>
      <c r="AA28" s="586"/>
      <c r="AB28" s="586"/>
      <c r="AC28" s="586"/>
      <c r="AD28" s="587">
        <v>10528</v>
      </c>
      <c r="AE28" s="587"/>
      <c r="AF28" s="587"/>
      <c r="AG28" s="587"/>
      <c r="AH28" s="587"/>
      <c r="AI28" s="587"/>
      <c r="AJ28" s="587"/>
      <c r="AK28" s="587"/>
      <c r="AL28" s="569">
        <v>0</v>
      </c>
      <c r="AM28" s="339"/>
      <c r="AN28" s="339"/>
      <c r="AO28" s="588"/>
      <c r="AP28" s="549"/>
      <c r="AQ28" s="550"/>
      <c r="AR28" s="550"/>
      <c r="AS28" s="550"/>
      <c r="AT28" s="550"/>
      <c r="AU28" s="550"/>
      <c r="AV28" s="550"/>
      <c r="AW28" s="550"/>
      <c r="AX28" s="550"/>
      <c r="AY28" s="550"/>
      <c r="AZ28" s="550"/>
      <c r="BA28" s="550"/>
      <c r="BB28" s="550"/>
      <c r="BC28" s="550"/>
      <c r="BD28" s="550"/>
      <c r="BE28" s="550"/>
      <c r="BF28" s="551"/>
      <c r="BG28" s="537"/>
      <c r="BH28" s="352"/>
      <c r="BI28" s="352"/>
      <c r="BJ28" s="352"/>
      <c r="BK28" s="352"/>
      <c r="BL28" s="352"/>
      <c r="BM28" s="352"/>
      <c r="BN28" s="538"/>
      <c r="BO28" s="586"/>
      <c r="BP28" s="586"/>
      <c r="BQ28" s="586"/>
      <c r="BR28" s="586"/>
      <c r="BS28" s="587"/>
      <c r="BT28" s="587"/>
      <c r="BU28" s="587"/>
      <c r="BV28" s="587"/>
      <c r="BW28" s="587"/>
      <c r="BX28" s="587"/>
      <c r="BY28" s="587"/>
      <c r="BZ28" s="587"/>
      <c r="CA28" s="587"/>
      <c r="CB28" s="607"/>
      <c r="CD28" s="534" t="s">
        <v>119</v>
      </c>
      <c r="CE28" s="535"/>
      <c r="CF28" s="535"/>
      <c r="CG28" s="535"/>
      <c r="CH28" s="535"/>
      <c r="CI28" s="535"/>
      <c r="CJ28" s="535"/>
      <c r="CK28" s="535"/>
      <c r="CL28" s="535"/>
      <c r="CM28" s="535"/>
      <c r="CN28" s="535"/>
      <c r="CO28" s="535"/>
      <c r="CP28" s="535"/>
      <c r="CQ28" s="536"/>
      <c r="CR28" s="537">
        <v>2626002</v>
      </c>
      <c r="CS28" s="352"/>
      <c r="CT28" s="352"/>
      <c r="CU28" s="352"/>
      <c r="CV28" s="352"/>
      <c r="CW28" s="352"/>
      <c r="CX28" s="352"/>
      <c r="CY28" s="538"/>
      <c r="CZ28" s="539">
        <v>5.8</v>
      </c>
      <c r="DA28" s="567"/>
      <c r="DB28" s="567"/>
      <c r="DC28" s="568"/>
      <c r="DD28" s="542">
        <v>2609113</v>
      </c>
      <c r="DE28" s="352"/>
      <c r="DF28" s="352"/>
      <c r="DG28" s="352"/>
      <c r="DH28" s="352"/>
      <c r="DI28" s="352"/>
      <c r="DJ28" s="352"/>
      <c r="DK28" s="538"/>
      <c r="DL28" s="542">
        <v>2609113</v>
      </c>
      <c r="DM28" s="352"/>
      <c r="DN28" s="352"/>
      <c r="DO28" s="352"/>
      <c r="DP28" s="352"/>
      <c r="DQ28" s="352"/>
      <c r="DR28" s="352"/>
      <c r="DS28" s="352"/>
      <c r="DT28" s="352"/>
      <c r="DU28" s="352"/>
      <c r="DV28" s="538"/>
      <c r="DW28" s="569">
        <v>10</v>
      </c>
      <c r="DX28" s="570"/>
      <c r="DY28" s="570"/>
      <c r="DZ28" s="570"/>
      <c r="EA28" s="570"/>
      <c r="EB28" s="570"/>
      <c r="EC28" s="571"/>
    </row>
    <row r="29" spans="2:133" ht="11.25" customHeight="1" x14ac:dyDescent="0.15">
      <c r="B29" s="534" t="s">
        <v>383</v>
      </c>
      <c r="C29" s="535"/>
      <c r="D29" s="535"/>
      <c r="E29" s="535"/>
      <c r="F29" s="535"/>
      <c r="G29" s="535"/>
      <c r="H29" s="535"/>
      <c r="I29" s="535"/>
      <c r="J29" s="535"/>
      <c r="K29" s="535"/>
      <c r="L29" s="535"/>
      <c r="M29" s="535"/>
      <c r="N29" s="535"/>
      <c r="O29" s="535"/>
      <c r="P29" s="535"/>
      <c r="Q29" s="536"/>
      <c r="R29" s="537">
        <v>35705</v>
      </c>
      <c r="S29" s="352"/>
      <c r="T29" s="352"/>
      <c r="U29" s="352"/>
      <c r="V29" s="352"/>
      <c r="W29" s="352"/>
      <c r="X29" s="352"/>
      <c r="Y29" s="538"/>
      <c r="Z29" s="586">
        <v>0.1</v>
      </c>
      <c r="AA29" s="586"/>
      <c r="AB29" s="586"/>
      <c r="AC29" s="586"/>
      <c r="AD29" s="587" t="s">
        <v>188</v>
      </c>
      <c r="AE29" s="587"/>
      <c r="AF29" s="587"/>
      <c r="AG29" s="587"/>
      <c r="AH29" s="587"/>
      <c r="AI29" s="587"/>
      <c r="AJ29" s="587"/>
      <c r="AK29" s="587"/>
      <c r="AL29" s="569" t="s">
        <v>188</v>
      </c>
      <c r="AM29" s="339"/>
      <c r="AN29" s="339"/>
      <c r="AO29" s="588"/>
      <c r="AP29" s="422" t="s">
        <v>495</v>
      </c>
      <c r="AQ29" s="423"/>
      <c r="AR29" s="423"/>
      <c r="AS29" s="423"/>
      <c r="AT29" s="423"/>
      <c r="AU29" s="423"/>
      <c r="AV29" s="423"/>
      <c r="AW29" s="423"/>
      <c r="AX29" s="423"/>
      <c r="AY29" s="423"/>
      <c r="AZ29" s="423"/>
      <c r="BA29" s="423"/>
      <c r="BB29" s="423"/>
      <c r="BC29" s="423"/>
      <c r="BD29" s="423"/>
      <c r="BE29" s="423"/>
      <c r="BF29" s="481"/>
      <c r="BG29" s="422" t="s">
        <v>17</v>
      </c>
      <c r="BH29" s="603"/>
      <c r="BI29" s="603"/>
      <c r="BJ29" s="603"/>
      <c r="BK29" s="603"/>
      <c r="BL29" s="603"/>
      <c r="BM29" s="603"/>
      <c r="BN29" s="603"/>
      <c r="BO29" s="603"/>
      <c r="BP29" s="603"/>
      <c r="BQ29" s="604"/>
      <c r="BR29" s="422" t="s">
        <v>163</v>
      </c>
      <c r="BS29" s="603"/>
      <c r="BT29" s="603"/>
      <c r="BU29" s="603"/>
      <c r="BV29" s="603"/>
      <c r="BW29" s="603"/>
      <c r="BX29" s="603"/>
      <c r="BY29" s="603"/>
      <c r="BZ29" s="603"/>
      <c r="CA29" s="603"/>
      <c r="CB29" s="604"/>
      <c r="CD29" s="398" t="s">
        <v>294</v>
      </c>
      <c r="CE29" s="379"/>
      <c r="CF29" s="534" t="s">
        <v>207</v>
      </c>
      <c r="CG29" s="535"/>
      <c r="CH29" s="535"/>
      <c r="CI29" s="535"/>
      <c r="CJ29" s="535"/>
      <c r="CK29" s="535"/>
      <c r="CL29" s="535"/>
      <c r="CM29" s="535"/>
      <c r="CN29" s="535"/>
      <c r="CO29" s="535"/>
      <c r="CP29" s="535"/>
      <c r="CQ29" s="536"/>
      <c r="CR29" s="537">
        <v>2626002</v>
      </c>
      <c r="CS29" s="565"/>
      <c r="CT29" s="565"/>
      <c r="CU29" s="565"/>
      <c r="CV29" s="565"/>
      <c r="CW29" s="565"/>
      <c r="CX29" s="565"/>
      <c r="CY29" s="566"/>
      <c r="CZ29" s="539">
        <v>5.8</v>
      </c>
      <c r="DA29" s="567"/>
      <c r="DB29" s="567"/>
      <c r="DC29" s="568"/>
      <c r="DD29" s="542">
        <v>2609113</v>
      </c>
      <c r="DE29" s="565"/>
      <c r="DF29" s="565"/>
      <c r="DG29" s="565"/>
      <c r="DH29" s="565"/>
      <c r="DI29" s="565"/>
      <c r="DJ29" s="565"/>
      <c r="DK29" s="566"/>
      <c r="DL29" s="542">
        <v>2609113</v>
      </c>
      <c r="DM29" s="565"/>
      <c r="DN29" s="565"/>
      <c r="DO29" s="565"/>
      <c r="DP29" s="565"/>
      <c r="DQ29" s="565"/>
      <c r="DR29" s="565"/>
      <c r="DS29" s="565"/>
      <c r="DT29" s="565"/>
      <c r="DU29" s="565"/>
      <c r="DV29" s="566"/>
      <c r="DW29" s="569">
        <v>10</v>
      </c>
      <c r="DX29" s="570"/>
      <c r="DY29" s="570"/>
      <c r="DZ29" s="570"/>
      <c r="EA29" s="570"/>
      <c r="EB29" s="570"/>
      <c r="EC29" s="571"/>
    </row>
    <row r="30" spans="2:133" ht="11.25" customHeight="1" x14ac:dyDescent="0.15">
      <c r="B30" s="534" t="s">
        <v>195</v>
      </c>
      <c r="C30" s="535"/>
      <c r="D30" s="535"/>
      <c r="E30" s="535"/>
      <c r="F30" s="535"/>
      <c r="G30" s="535"/>
      <c r="H30" s="535"/>
      <c r="I30" s="535"/>
      <c r="J30" s="535"/>
      <c r="K30" s="535"/>
      <c r="L30" s="535"/>
      <c r="M30" s="535"/>
      <c r="N30" s="535"/>
      <c r="O30" s="535"/>
      <c r="P30" s="535"/>
      <c r="Q30" s="536"/>
      <c r="R30" s="537">
        <v>6229250</v>
      </c>
      <c r="S30" s="352"/>
      <c r="T30" s="352"/>
      <c r="U30" s="352"/>
      <c r="V30" s="352"/>
      <c r="W30" s="352"/>
      <c r="X30" s="352"/>
      <c r="Y30" s="538"/>
      <c r="Z30" s="586">
        <v>12.8</v>
      </c>
      <c r="AA30" s="586"/>
      <c r="AB30" s="586"/>
      <c r="AC30" s="586"/>
      <c r="AD30" s="587" t="s">
        <v>188</v>
      </c>
      <c r="AE30" s="587"/>
      <c r="AF30" s="587"/>
      <c r="AG30" s="587"/>
      <c r="AH30" s="587"/>
      <c r="AI30" s="587"/>
      <c r="AJ30" s="587"/>
      <c r="AK30" s="587"/>
      <c r="AL30" s="569" t="s">
        <v>188</v>
      </c>
      <c r="AM30" s="339"/>
      <c r="AN30" s="339"/>
      <c r="AO30" s="588"/>
      <c r="AP30" s="403" t="s">
        <v>199</v>
      </c>
      <c r="AQ30" s="404"/>
      <c r="AR30" s="404"/>
      <c r="AS30" s="404"/>
      <c r="AT30" s="596" t="s">
        <v>76</v>
      </c>
      <c r="AU30" s="45"/>
      <c r="AV30" s="45"/>
      <c r="AW30" s="45"/>
      <c r="AX30" s="589" t="s">
        <v>200</v>
      </c>
      <c r="AY30" s="590"/>
      <c r="AZ30" s="590"/>
      <c r="BA30" s="590"/>
      <c r="BB30" s="590"/>
      <c r="BC30" s="590"/>
      <c r="BD30" s="590"/>
      <c r="BE30" s="590"/>
      <c r="BF30" s="591"/>
      <c r="BG30" s="599">
        <v>99.2</v>
      </c>
      <c r="BH30" s="600"/>
      <c r="BI30" s="600"/>
      <c r="BJ30" s="600"/>
      <c r="BK30" s="600"/>
      <c r="BL30" s="600"/>
      <c r="BM30" s="601">
        <v>96.3</v>
      </c>
      <c r="BN30" s="600"/>
      <c r="BO30" s="600"/>
      <c r="BP30" s="600"/>
      <c r="BQ30" s="602"/>
      <c r="BR30" s="599">
        <v>99.1</v>
      </c>
      <c r="BS30" s="600"/>
      <c r="BT30" s="600"/>
      <c r="BU30" s="600"/>
      <c r="BV30" s="600"/>
      <c r="BW30" s="600"/>
      <c r="BX30" s="601">
        <v>95.4</v>
      </c>
      <c r="BY30" s="600"/>
      <c r="BZ30" s="600"/>
      <c r="CA30" s="600"/>
      <c r="CB30" s="602"/>
      <c r="CD30" s="399"/>
      <c r="CE30" s="382"/>
      <c r="CF30" s="534" t="s">
        <v>14</v>
      </c>
      <c r="CG30" s="535"/>
      <c r="CH30" s="535"/>
      <c r="CI30" s="535"/>
      <c r="CJ30" s="535"/>
      <c r="CK30" s="535"/>
      <c r="CL30" s="535"/>
      <c r="CM30" s="535"/>
      <c r="CN30" s="535"/>
      <c r="CO30" s="535"/>
      <c r="CP30" s="535"/>
      <c r="CQ30" s="536"/>
      <c r="CR30" s="537">
        <v>2453337</v>
      </c>
      <c r="CS30" s="352"/>
      <c r="CT30" s="352"/>
      <c r="CU30" s="352"/>
      <c r="CV30" s="352"/>
      <c r="CW30" s="352"/>
      <c r="CX30" s="352"/>
      <c r="CY30" s="538"/>
      <c r="CZ30" s="539">
        <v>5.4</v>
      </c>
      <c r="DA30" s="567"/>
      <c r="DB30" s="567"/>
      <c r="DC30" s="568"/>
      <c r="DD30" s="542">
        <v>2436448</v>
      </c>
      <c r="DE30" s="352"/>
      <c r="DF30" s="352"/>
      <c r="DG30" s="352"/>
      <c r="DH30" s="352"/>
      <c r="DI30" s="352"/>
      <c r="DJ30" s="352"/>
      <c r="DK30" s="538"/>
      <c r="DL30" s="542">
        <v>2436448</v>
      </c>
      <c r="DM30" s="352"/>
      <c r="DN30" s="352"/>
      <c r="DO30" s="352"/>
      <c r="DP30" s="352"/>
      <c r="DQ30" s="352"/>
      <c r="DR30" s="352"/>
      <c r="DS30" s="352"/>
      <c r="DT30" s="352"/>
      <c r="DU30" s="352"/>
      <c r="DV30" s="538"/>
      <c r="DW30" s="569">
        <v>9.4</v>
      </c>
      <c r="DX30" s="570"/>
      <c r="DY30" s="570"/>
      <c r="DZ30" s="570"/>
      <c r="EA30" s="570"/>
      <c r="EB30" s="570"/>
      <c r="EC30" s="571"/>
    </row>
    <row r="31" spans="2:133" ht="11.25" customHeight="1" x14ac:dyDescent="0.15">
      <c r="B31" s="534" t="s">
        <v>24</v>
      </c>
      <c r="C31" s="535"/>
      <c r="D31" s="535"/>
      <c r="E31" s="535"/>
      <c r="F31" s="535"/>
      <c r="G31" s="535"/>
      <c r="H31" s="535"/>
      <c r="I31" s="535"/>
      <c r="J31" s="535"/>
      <c r="K31" s="535"/>
      <c r="L31" s="535"/>
      <c r="M31" s="535"/>
      <c r="N31" s="535"/>
      <c r="O31" s="535"/>
      <c r="P31" s="535"/>
      <c r="Q31" s="536"/>
      <c r="R31" s="537">
        <v>3698057</v>
      </c>
      <c r="S31" s="352"/>
      <c r="T31" s="352"/>
      <c r="U31" s="352"/>
      <c r="V31" s="352"/>
      <c r="W31" s="352"/>
      <c r="X31" s="352"/>
      <c r="Y31" s="538"/>
      <c r="Z31" s="586">
        <v>7.6</v>
      </c>
      <c r="AA31" s="586"/>
      <c r="AB31" s="586"/>
      <c r="AC31" s="586"/>
      <c r="AD31" s="587" t="s">
        <v>188</v>
      </c>
      <c r="AE31" s="587"/>
      <c r="AF31" s="587"/>
      <c r="AG31" s="587"/>
      <c r="AH31" s="587"/>
      <c r="AI31" s="587"/>
      <c r="AJ31" s="587"/>
      <c r="AK31" s="587"/>
      <c r="AL31" s="569" t="s">
        <v>188</v>
      </c>
      <c r="AM31" s="339"/>
      <c r="AN31" s="339"/>
      <c r="AO31" s="588"/>
      <c r="AP31" s="576"/>
      <c r="AQ31" s="469"/>
      <c r="AR31" s="469"/>
      <c r="AS31" s="469"/>
      <c r="AT31" s="597"/>
      <c r="AU31" s="8" t="s">
        <v>322</v>
      </c>
      <c r="AV31" s="8"/>
      <c r="AW31" s="8"/>
      <c r="AX31" s="534" t="s">
        <v>203</v>
      </c>
      <c r="AY31" s="535"/>
      <c r="AZ31" s="535"/>
      <c r="BA31" s="535"/>
      <c r="BB31" s="535"/>
      <c r="BC31" s="535"/>
      <c r="BD31" s="535"/>
      <c r="BE31" s="535"/>
      <c r="BF31" s="536"/>
      <c r="BG31" s="605">
        <v>98.7</v>
      </c>
      <c r="BH31" s="565"/>
      <c r="BI31" s="565"/>
      <c r="BJ31" s="565"/>
      <c r="BK31" s="565"/>
      <c r="BL31" s="565"/>
      <c r="BM31" s="339">
        <v>95.7</v>
      </c>
      <c r="BN31" s="606"/>
      <c r="BO31" s="606"/>
      <c r="BP31" s="606"/>
      <c r="BQ31" s="574"/>
      <c r="BR31" s="605">
        <v>98.8</v>
      </c>
      <c r="BS31" s="565"/>
      <c r="BT31" s="565"/>
      <c r="BU31" s="565"/>
      <c r="BV31" s="565"/>
      <c r="BW31" s="565"/>
      <c r="BX31" s="339">
        <v>94.2</v>
      </c>
      <c r="BY31" s="606"/>
      <c r="BZ31" s="606"/>
      <c r="CA31" s="606"/>
      <c r="CB31" s="574"/>
      <c r="CD31" s="399"/>
      <c r="CE31" s="382"/>
      <c r="CF31" s="534" t="s">
        <v>310</v>
      </c>
      <c r="CG31" s="535"/>
      <c r="CH31" s="535"/>
      <c r="CI31" s="535"/>
      <c r="CJ31" s="535"/>
      <c r="CK31" s="535"/>
      <c r="CL31" s="535"/>
      <c r="CM31" s="535"/>
      <c r="CN31" s="535"/>
      <c r="CO31" s="535"/>
      <c r="CP31" s="535"/>
      <c r="CQ31" s="536"/>
      <c r="CR31" s="537">
        <v>172665</v>
      </c>
      <c r="CS31" s="565"/>
      <c r="CT31" s="565"/>
      <c r="CU31" s="565"/>
      <c r="CV31" s="565"/>
      <c r="CW31" s="565"/>
      <c r="CX31" s="565"/>
      <c r="CY31" s="566"/>
      <c r="CZ31" s="539">
        <v>0.4</v>
      </c>
      <c r="DA31" s="567"/>
      <c r="DB31" s="567"/>
      <c r="DC31" s="568"/>
      <c r="DD31" s="542">
        <v>172665</v>
      </c>
      <c r="DE31" s="565"/>
      <c r="DF31" s="565"/>
      <c r="DG31" s="565"/>
      <c r="DH31" s="565"/>
      <c r="DI31" s="565"/>
      <c r="DJ31" s="565"/>
      <c r="DK31" s="566"/>
      <c r="DL31" s="542">
        <v>172665</v>
      </c>
      <c r="DM31" s="565"/>
      <c r="DN31" s="565"/>
      <c r="DO31" s="565"/>
      <c r="DP31" s="565"/>
      <c r="DQ31" s="565"/>
      <c r="DR31" s="565"/>
      <c r="DS31" s="565"/>
      <c r="DT31" s="565"/>
      <c r="DU31" s="565"/>
      <c r="DV31" s="566"/>
      <c r="DW31" s="569">
        <v>0.7</v>
      </c>
      <c r="DX31" s="570"/>
      <c r="DY31" s="570"/>
      <c r="DZ31" s="570"/>
      <c r="EA31" s="570"/>
      <c r="EB31" s="570"/>
      <c r="EC31" s="571"/>
    </row>
    <row r="32" spans="2:133" ht="11.25" customHeight="1" x14ac:dyDescent="0.15">
      <c r="B32" s="534" t="s">
        <v>63</v>
      </c>
      <c r="C32" s="535"/>
      <c r="D32" s="535"/>
      <c r="E32" s="535"/>
      <c r="F32" s="535"/>
      <c r="G32" s="535"/>
      <c r="H32" s="535"/>
      <c r="I32" s="535"/>
      <c r="J32" s="535"/>
      <c r="K32" s="535"/>
      <c r="L32" s="535"/>
      <c r="M32" s="535"/>
      <c r="N32" s="535"/>
      <c r="O32" s="535"/>
      <c r="P32" s="535"/>
      <c r="Q32" s="536"/>
      <c r="R32" s="537">
        <v>793367</v>
      </c>
      <c r="S32" s="352"/>
      <c r="T32" s="352"/>
      <c r="U32" s="352"/>
      <c r="V32" s="352"/>
      <c r="W32" s="352"/>
      <c r="X32" s="352"/>
      <c r="Y32" s="538"/>
      <c r="Z32" s="586">
        <v>1.6</v>
      </c>
      <c r="AA32" s="586"/>
      <c r="AB32" s="586"/>
      <c r="AC32" s="586"/>
      <c r="AD32" s="587">
        <v>5951</v>
      </c>
      <c r="AE32" s="587"/>
      <c r="AF32" s="587"/>
      <c r="AG32" s="587"/>
      <c r="AH32" s="587"/>
      <c r="AI32" s="587"/>
      <c r="AJ32" s="587"/>
      <c r="AK32" s="587"/>
      <c r="AL32" s="569">
        <v>0</v>
      </c>
      <c r="AM32" s="339"/>
      <c r="AN32" s="339"/>
      <c r="AO32" s="588"/>
      <c r="AP32" s="406"/>
      <c r="AQ32" s="407"/>
      <c r="AR32" s="407"/>
      <c r="AS32" s="407"/>
      <c r="AT32" s="598"/>
      <c r="AU32" s="46"/>
      <c r="AV32" s="46"/>
      <c r="AW32" s="46"/>
      <c r="AX32" s="549" t="s">
        <v>402</v>
      </c>
      <c r="AY32" s="550"/>
      <c r="AZ32" s="550"/>
      <c r="BA32" s="550"/>
      <c r="BB32" s="550"/>
      <c r="BC32" s="550"/>
      <c r="BD32" s="550"/>
      <c r="BE32" s="550"/>
      <c r="BF32" s="551"/>
      <c r="BG32" s="595">
        <v>99.4</v>
      </c>
      <c r="BH32" s="553"/>
      <c r="BI32" s="553"/>
      <c r="BJ32" s="553"/>
      <c r="BK32" s="553"/>
      <c r="BL32" s="553"/>
      <c r="BM32" s="584">
        <v>96.5</v>
      </c>
      <c r="BN32" s="553"/>
      <c r="BO32" s="553"/>
      <c r="BP32" s="553"/>
      <c r="BQ32" s="578"/>
      <c r="BR32" s="595">
        <v>99.2</v>
      </c>
      <c r="BS32" s="553"/>
      <c r="BT32" s="553"/>
      <c r="BU32" s="553"/>
      <c r="BV32" s="553"/>
      <c r="BW32" s="553"/>
      <c r="BX32" s="584">
        <v>95.8</v>
      </c>
      <c r="BY32" s="553"/>
      <c r="BZ32" s="553"/>
      <c r="CA32" s="553"/>
      <c r="CB32" s="578"/>
      <c r="CD32" s="400"/>
      <c r="CE32" s="402"/>
      <c r="CF32" s="534" t="s">
        <v>390</v>
      </c>
      <c r="CG32" s="535"/>
      <c r="CH32" s="535"/>
      <c r="CI32" s="535"/>
      <c r="CJ32" s="535"/>
      <c r="CK32" s="535"/>
      <c r="CL32" s="535"/>
      <c r="CM32" s="535"/>
      <c r="CN32" s="535"/>
      <c r="CO32" s="535"/>
      <c r="CP32" s="535"/>
      <c r="CQ32" s="536"/>
      <c r="CR32" s="537" t="s">
        <v>188</v>
      </c>
      <c r="CS32" s="352"/>
      <c r="CT32" s="352"/>
      <c r="CU32" s="352"/>
      <c r="CV32" s="352"/>
      <c r="CW32" s="352"/>
      <c r="CX32" s="352"/>
      <c r="CY32" s="538"/>
      <c r="CZ32" s="539" t="s">
        <v>188</v>
      </c>
      <c r="DA32" s="567"/>
      <c r="DB32" s="567"/>
      <c r="DC32" s="568"/>
      <c r="DD32" s="542" t="s">
        <v>188</v>
      </c>
      <c r="DE32" s="352"/>
      <c r="DF32" s="352"/>
      <c r="DG32" s="352"/>
      <c r="DH32" s="352"/>
      <c r="DI32" s="352"/>
      <c r="DJ32" s="352"/>
      <c r="DK32" s="538"/>
      <c r="DL32" s="542" t="s">
        <v>188</v>
      </c>
      <c r="DM32" s="352"/>
      <c r="DN32" s="352"/>
      <c r="DO32" s="352"/>
      <c r="DP32" s="352"/>
      <c r="DQ32" s="352"/>
      <c r="DR32" s="352"/>
      <c r="DS32" s="352"/>
      <c r="DT32" s="352"/>
      <c r="DU32" s="352"/>
      <c r="DV32" s="538"/>
      <c r="DW32" s="569" t="s">
        <v>188</v>
      </c>
      <c r="DX32" s="570"/>
      <c r="DY32" s="570"/>
      <c r="DZ32" s="570"/>
      <c r="EA32" s="570"/>
      <c r="EB32" s="570"/>
      <c r="EC32" s="571"/>
    </row>
    <row r="33" spans="2:133" ht="11.25" customHeight="1" x14ac:dyDescent="0.15">
      <c r="B33" s="534" t="s">
        <v>105</v>
      </c>
      <c r="C33" s="535"/>
      <c r="D33" s="535"/>
      <c r="E33" s="535"/>
      <c r="F33" s="535"/>
      <c r="G33" s="535"/>
      <c r="H33" s="535"/>
      <c r="I33" s="535"/>
      <c r="J33" s="535"/>
      <c r="K33" s="535"/>
      <c r="L33" s="535"/>
      <c r="M33" s="535"/>
      <c r="N33" s="535"/>
      <c r="O33" s="535"/>
      <c r="P33" s="535"/>
      <c r="Q33" s="536"/>
      <c r="R33" s="537">
        <v>1145400</v>
      </c>
      <c r="S33" s="352"/>
      <c r="T33" s="352"/>
      <c r="U33" s="352"/>
      <c r="V33" s="352"/>
      <c r="W33" s="352"/>
      <c r="X33" s="352"/>
      <c r="Y33" s="538"/>
      <c r="Z33" s="586">
        <v>2.4</v>
      </c>
      <c r="AA33" s="586"/>
      <c r="AB33" s="586"/>
      <c r="AC33" s="586"/>
      <c r="AD33" s="587" t="s">
        <v>188</v>
      </c>
      <c r="AE33" s="587"/>
      <c r="AF33" s="587"/>
      <c r="AG33" s="587"/>
      <c r="AH33" s="587"/>
      <c r="AI33" s="587"/>
      <c r="AJ33" s="587"/>
      <c r="AK33" s="587"/>
      <c r="AL33" s="569" t="s">
        <v>188</v>
      </c>
      <c r="AM33" s="339"/>
      <c r="AN33" s="339"/>
      <c r="AO33" s="588"/>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4" t="s">
        <v>457</v>
      </c>
      <c r="CE33" s="535"/>
      <c r="CF33" s="535"/>
      <c r="CG33" s="535"/>
      <c r="CH33" s="535"/>
      <c r="CI33" s="535"/>
      <c r="CJ33" s="535"/>
      <c r="CK33" s="535"/>
      <c r="CL33" s="535"/>
      <c r="CM33" s="535"/>
      <c r="CN33" s="535"/>
      <c r="CO33" s="535"/>
      <c r="CP33" s="535"/>
      <c r="CQ33" s="536"/>
      <c r="CR33" s="537">
        <v>20526957</v>
      </c>
      <c r="CS33" s="565"/>
      <c r="CT33" s="565"/>
      <c r="CU33" s="565"/>
      <c r="CV33" s="565"/>
      <c r="CW33" s="565"/>
      <c r="CX33" s="565"/>
      <c r="CY33" s="566"/>
      <c r="CZ33" s="539">
        <v>45.3</v>
      </c>
      <c r="DA33" s="567"/>
      <c r="DB33" s="567"/>
      <c r="DC33" s="568"/>
      <c r="DD33" s="542">
        <v>17926960</v>
      </c>
      <c r="DE33" s="565"/>
      <c r="DF33" s="565"/>
      <c r="DG33" s="565"/>
      <c r="DH33" s="565"/>
      <c r="DI33" s="565"/>
      <c r="DJ33" s="565"/>
      <c r="DK33" s="566"/>
      <c r="DL33" s="542">
        <v>11115862</v>
      </c>
      <c r="DM33" s="565"/>
      <c r="DN33" s="565"/>
      <c r="DO33" s="565"/>
      <c r="DP33" s="565"/>
      <c r="DQ33" s="565"/>
      <c r="DR33" s="565"/>
      <c r="DS33" s="565"/>
      <c r="DT33" s="565"/>
      <c r="DU33" s="565"/>
      <c r="DV33" s="566"/>
      <c r="DW33" s="569">
        <v>42.8</v>
      </c>
      <c r="DX33" s="570"/>
      <c r="DY33" s="570"/>
      <c r="DZ33" s="570"/>
      <c r="EA33" s="570"/>
      <c r="EB33" s="570"/>
      <c r="EC33" s="571"/>
    </row>
    <row r="34" spans="2:133" ht="11.25" customHeight="1" x14ac:dyDescent="0.15">
      <c r="B34" s="534" t="s">
        <v>398</v>
      </c>
      <c r="C34" s="535"/>
      <c r="D34" s="535"/>
      <c r="E34" s="535"/>
      <c r="F34" s="535"/>
      <c r="G34" s="535"/>
      <c r="H34" s="535"/>
      <c r="I34" s="535"/>
      <c r="J34" s="535"/>
      <c r="K34" s="535"/>
      <c r="L34" s="535"/>
      <c r="M34" s="535"/>
      <c r="N34" s="535"/>
      <c r="O34" s="535"/>
      <c r="P34" s="535"/>
      <c r="Q34" s="536"/>
      <c r="R34" s="537" t="s">
        <v>188</v>
      </c>
      <c r="S34" s="352"/>
      <c r="T34" s="352"/>
      <c r="U34" s="352"/>
      <c r="V34" s="352"/>
      <c r="W34" s="352"/>
      <c r="X34" s="352"/>
      <c r="Y34" s="538"/>
      <c r="Z34" s="586" t="s">
        <v>188</v>
      </c>
      <c r="AA34" s="586"/>
      <c r="AB34" s="586"/>
      <c r="AC34" s="586"/>
      <c r="AD34" s="587" t="s">
        <v>188</v>
      </c>
      <c r="AE34" s="587"/>
      <c r="AF34" s="587"/>
      <c r="AG34" s="587"/>
      <c r="AH34" s="587"/>
      <c r="AI34" s="587"/>
      <c r="AJ34" s="587"/>
      <c r="AK34" s="587"/>
      <c r="AL34" s="569" t="s">
        <v>188</v>
      </c>
      <c r="AM34" s="339"/>
      <c r="AN34" s="339"/>
      <c r="AO34" s="588"/>
      <c r="AP34" s="18"/>
      <c r="AQ34" s="422" t="s">
        <v>146</v>
      </c>
      <c r="AR34" s="423"/>
      <c r="AS34" s="423"/>
      <c r="AT34" s="423"/>
      <c r="AU34" s="423"/>
      <c r="AV34" s="423"/>
      <c r="AW34" s="423"/>
      <c r="AX34" s="423"/>
      <c r="AY34" s="423"/>
      <c r="AZ34" s="423"/>
      <c r="BA34" s="423"/>
      <c r="BB34" s="423"/>
      <c r="BC34" s="423"/>
      <c r="BD34" s="423"/>
      <c r="BE34" s="423"/>
      <c r="BF34" s="481"/>
      <c r="BG34" s="422" t="s">
        <v>350</v>
      </c>
      <c r="BH34" s="423"/>
      <c r="BI34" s="423"/>
      <c r="BJ34" s="423"/>
      <c r="BK34" s="423"/>
      <c r="BL34" s="423"/>
      <c r="BM34" s="423"/>
      <c r="BN34" s="423"/>
      <c r="BO34" s="423"/>
      <c r="BP34" s="423"/>
      <c r="BQ34" s="423"/>
      <c r="BR34" s="423"/>
      <c r="BS34" s="423"/>
      <c r="BT34" s="423"/>
      <c r="BU34" s="423"/>
      <c r="BV34" s="423"/>
      <c r="BW34" s="423"/>
      <c r="BX34" s="423"/>
      <c r="BY34" s="423"/>
      <c r="BZ34" s="423"/>
      <c r="CA34" s="423"/>
      <c r="CB34" s="481"/>
      <c r="CD34" s="534" t="s">
        <v>282</v>
      </c>
      <c r="CE34" s="535"/>
      <c r="CF34" s="535"/>
      <c r="CG34" s="535"/>
      <c r="CH34" s="535"/>
      <c r="CI34" s="535"/>
      <c r="CJ34" s="535"/>
      <c r="CK34" s="535"/>
      <c r="CL34" s="535"/>
      <c r="CM34" s="535"/>
      <c r="CN34" s="535"/>
      <c r="CO34" s="535"/>
      <c r="CP34" s="535"/>
      <c r="CQ34" s="536"/>
      <c r="CR34" s="537">
        <v>6990256</v>
      </c>
      <c r="CS34" s="352"/>
      <c r="CT34" s="352"/>
      <c r="CU34" s="352"/>
      <c r="CV34" s="352"/>
      <c r="CW34" s="352"/>
      <c r="CX34" s="352"/>
      <c r="CY34" s="538"/>
      <c r="CZ34" s="539">
        <v>15.4</v>
      </c>
      <c r="DA34" s="567"/>
      <c r="DB34" s="567"/>
      <c r="DC34" s="568"/>
      <c r="DD34" s="542">
        <v>5971215</v>
      </c>
      <c r="DE34" s="352"/>
      <c r="DF34" s="352"/>
      <c r="DG34" s="352"/>
      <c r="DH34" s="352"/>
      <c r="DI34" s="352"/>
      <c r="DJ34" s="352"/>
      <c r="DK34" s="538"/>
      <c r="DL34" s="542">
        <v>5114723</v>
      </c>
      <c r="DM34" s="352"/>
      <c r="DN34" s="352"/>
      <c r="DO34" s="352"/>
      <c r="DP34" s="352"/>
      <c r="DQ34" s="352"/>
      <c r="DR34" s="352"/>
      <c r="DS34" s="352"/>
      <c r="DT34" s="352"/>
      <c r="DU34" s="352"/>
      <c r="DV34" s="538"/>
      <c r="DW34" s="569">
        <v>19.7</v>
      </c>
      <c r="DX34" s="570"/>
      <c r="DY34" s="570"/>
      <c r="DZ34" s="570"/>
      <c r="EA34" s="570"/>
      <c r="EB34" s="570"/>
      <c r="EC34" s="571"/>
    </row>
    <row r="35" spans="2:133" ht="11.25" customHeight="1" x14ac:dyDescent="0.15">
      <c r="B35" s="534" t="s">
        <v>511</v>
      </c>
      <c r="C35" s="535"/>
      <c r="D35" s="535"/>
      <c r="E35" s="535"/>
      <c r="F35" s="535"/>
      <c r="G35" s="535"/>
      <c r="H35" s="535"/>
      <c r="I35" s="535"/>
      <c r="J35" s="535"/>
      <c r="K35" s="535"/>
      <c r="L35" s="535"/>
      <c r="M35" s="535"/>
      <c r="N35" s="535"/>
      <c r="O35" s="535"/>
      <c r="P35" s="535"/>
      <c r="Q35" s="536"/>
      <c r="R35" s="537" t="s">
        <v>188</v>
      </c>
      <c r="S35" s="352"/>
      <c r="T35" s="352"/>
      <c r="U35" s="352"/>
      <c r="V35" s="352"/>
      <c r="W35" s="352"/>
      <c r="X35" s="352"/>
      <c r="Y35" s="538"/>
      <c r="Z35" s="586" t="s">
        <v>188</v>
      </c>
      <c r="AA35" s="586"/>
      <c r="AB35" s="586"/>
      <c r="AC35" s="586"/>
      <c r="AD35" s="587" t="s">
        <v>188</v>
      </c>
      <c r="AE35" s="587"/>
      <c r="AF35" s="587"/>
      <c r="AG35" s="587"/>
      <c r="AH35" s="587"/>
      <c r="AI35" s="587"/>
      <c r="AJ35" s="587"/>
      <c r="AK35" s="587"/>
      <c r="AL35" s="569" t="s">
        <v>188</v>
      </c>
      <c r="AM35" s="339"/>
      <c r="AN35" s="339"/>
      <c r="AO35" s="588"/>
      <c r="AP35" s="18"/>
      <c r="AQ35" s="589" t="s">
        <v>210</v>
      </c>
      <c r="AR35" s="590"/>
      <c r="AS35" s="590"/>
      <c r="AT35" s="590"/>
      <c r="AU35" s="590"/>
      <c r="AV35" s="590"/>
      <c r="AW35" s="590"/>
      <c r="AX35" s="590"/>
      <c r="AY35" s="591"/>
      <c r="AZ35" s="592">
        <v>5008485</v>
      </c>
      <c r="BA35" s="593"/>
      <c r="BB35" s="593"/>
      <c r="BC35" s="593"/>
      <c r="BD35" s="593"/>
      <c r="BE35" s="593"/>
      <c r="BF35" s="594"/>
      <c r="BG35" s="589" t="s">
        <v>243</v>
      </c>
      <c r="BH35" s="590"/>
      <c r="BI35" s="590"/>
      <c r="BJ35" s="590"/>
      <c r="BK35" s="590"/>
      <c r="BL35" s="590"/>
      <c r="BM35" s="590"/>
      <c r="BN35" s="590"/>
      <c r="BO35" s="590"/>
      <c r="BP35" s="590"/>
      <c r="BQ35" s="590"/>
      <c r="BR35" s="590"/>
      <c r="BS35" s="590"/>
      <c r="BT35" s="590"/>
      <c r="BU35" s="591"/>
      <c r="BV35" s="592">
        <v>621227</v>
      </c>
      <c r="BW35" s="593"/>
      <c r="BX35" s="593"/>
      <c r="BY35" s="593"/>
      <c r="BZ35" s="593"/>
      <c r="CA35" s="593"/>
      <c r="CB35" s="594"/>
      <c r="CD35" s="534" t="s">
        <v>296</v>
      </c>
      <c r="CE35" s="535"/>
      <c r="CF35" s="535"/>
      <c r="CG35" s="535"/>
      <c r="CH35" s="535"/>
      <c r="CI35" s="535"/>
      <c r="CJ35" s="535"/>
      <c r="CK35" s="535"/>
      <c r="CL35" s="535"/>
      <c r="CM35" s="535"/>
      <c r="CN35" s="535"/>
      <c r="CO35" s="535"/>
      <c r="CP35" s="535"/>
      <c r="CQ35" s="536"/>
      <c r="CR35" s="537">
        <v>842283</v>
      </c>
      <c r="CS35" s="565"/>
      <c r="CT35" s="565"/>
      <c r="CU35" s="565"/>
      <c r="CV35" s="565"/>
      <c r="CW35" s="565"/>
      <c r="CX35" s="565"/>
      <c r="CY35" s="566"/>
      <c r="CZ35" s="539">
        <v>1.9</v>
      </c>
      <c r="DA35" s="567"/>
      <c r="DB35" s="567"/>
      <c r="DC35" s="568"/>
      <c r="DD35" s="542">
        <v>829303</v>
      </c>
      <c r="DE35" s="565"/>
      <c r="DF35" s="565"/>
      <c r="DG35" s="565"/>
      <c r="DH35" s="565"/>
      <c r="DI35" s="565"/>
      <c r="DJ35" s="565"/>
      <c r="DK35" s="566"/>
      <c r="DL35" s="542">
        <v>812021</v>
      </c>
      <c r="DM35" s="565"/>
      <c r="DN35" s="565"/>
      <c r="DO35" s="565"/>
      <c r="DP35" s="565"/>
      <c r="DQ35" s="565"/>
      <c r="DR35" s="565"/>
      <c r="DS35" s="565"/>
      <c r="DT35" s="565"/>
      <c r="DU35" s="565"/>
      <c r="DV35" s="566"/>
      <c r="DW35" s="569">
        <v>3.1</v>
      </c>
      <c r="DX35" s="570"/>
      <c r="DY35" s="570"/>
      <c r="DZ35" s="570"/>
      <c r="EA35" s="570"/>
      <c r="EB35" s="570"/>
      <c r="EC35" s="571"/>
    </row>
    <row r="36" spans="2:133" ht="11.25" customHeight="1" x14ac:dyDescent="0.15">
      <c r="B36" s="549" t="s">
        <v>183</v>
      </c>
      <c r="C36" s="550"/>
      <c r="D36" s="550"/>
      <c r="E36" s="550"/>
      <c r="F36" s="550"/>
      <c r="G36" s="550"/>
      <c r="H36" s="550"/>
      <c r="I36" s="550"/>
      <c r="J36" s="550"/>
      <c r="K36" s="550"/>
      <c r="L36" s="550"/>
      <c r="M36" s="550"/>
      <c r="N36" s="550"/>
      <c r="O36" s="550"/>
      <c r="P36" s="550"/>
      <c r="Q36" s="551"/>
      <c r="R36" s="552">
        <v>48672389</v>
      </c>
      <c r="S36" s="577"/>
      <c r="T36" s="577"/>
      <c r="U36" s="577"/>
      <c r="V36" s="577"/>
      <c r="W36" s="577"/>
      <c r="X36" s="577"/>
      <c r="Y36" s="580"/>
      <c r="Z36" s="581">
        <v>100</v>
      </c>
      <c r="AA36" s="581"/>
      <c r="AB36" s="581"/>
      <c r="AC36" s="581"/>
      <c r="AD36" s="582">
        <v>25990411</v>
      </c>
      <c r="AE36" s="582"/>
      <c r="AF36" s="582"/>
      <c r="AG36" s="582"/>
      <c r="AH36" s="582"/>
      <c r="AI36" s="582"/>
      <c r="AJ36" s="582"/>
      <c r="AK36" s="582"/>
      <c r="AL36" s="583">
        <v>100</v>
      </c>
      <c r="AM36" s="584"/>
      <c r="AN36" s="584"/>
      <c r="AO36" s="585"/>
      <c r="AQ36" s="572" t="s">
        <v>359</v>
      </c>
      <c r="AR36" s="372"/>
      <c r="AS36" s="372"/>
      <c r="AT36" s="372"/>
      <c r="AU36" s="372"/>
      <c r="AV36" s="372"/>
      <c r="AW36" s="372"/>
      <c r="AX36" s="372"/>
      <c r="AY36" s="573"/>
      <c r="AZ36" s="537">
        <v>1258712</v>
      </c>
      <c r="BA36" s="352"/>
      <c r="BB36" s="352"/>
      <c r="BC36" s="352"/>
      <c r="BD36" s="565"/>
      <c r="BE36" s="565"/>
      <c r="BF36" s="574"/>
      <c r="BG36" s="534" t="s">
        <v>356</v>
      </c>
      <c r="BH36" s="535"/>
      <c r="BI36" s="535"/>
      <c r="BJ36" s="535"/>
      <c r="BK36" s="535"/>
      <c r="BL36" s="535"/>
      <c r="BM36" s="535"/>
      <c r="BN36" s="535"/>
      <c r="BO36" s="535"/>
      <c r="BP36" s="535"/>
      <c r="BQ36" s="535"/>
      <c r="BR36" s="535"/>
      <c r="BS36" s="535"/>
      <c r="BT36" s="535"/>
      <c r="BU36" s="536"/>
      <c r="BV36" s="537">
        <v>-52795</v>
      </c>
      <c r="BW36" s="352"/>
      <c r="BX36" s="352"/>
      <c r="BY36" s="352"/>
      <c r="BZ36" s="352"/>
      <c r="CA36" s="352"/>
      <c r="CB36" s="575"/>
      <c r="CD36" s="534" t="s">
        <v>185</v>
      </c>
      <c r="CE36" s="535"/>
      <c r="CF36" s="535"/>
      <c r="CG36" s="535"/>
      <c r="CH36" s="535"/>
      <c r="CI36" s="535"/>
      <c r="CJ36" s="535"/>
      <c r="CK36" s="535"/>
      <c r="CL36" s="535"/>
      <c r="CM36" s="535"/>
      <c r="CN36" s="535"/>
      <c r="CO36" s="535"/>
      <c r="CP36" s="535"/>
      <c r="CQ36" s="536"/>
      <c r="CR36" s="537">
        <v>5001799</v>
      </c>
      <c r="CS36" s="352"/>
      <c r="CT36" s="352"/>
      <c r="CU36" s="352"/>
      <c r="CV36" s="352"/>
      <c r="CW36" s="352"/>
      <c r="CX36" s="352"/>
      <c r="CY36" s="538"/>
      <c r="CZ36" s="539">
        <v>11</v>
      </c>
      <c r="DA36" s="567"/>
      <c r="DB36" s="567"/>
      <c r="DC36" s="568"/>
      <c r="DD36" s="542">
        <v>4588529</v>
      </c>
      <c r="DE36" s="352"/>
      <c r="DF36" s="352"/>
      <c r="DG36" s="352"/>
      <c r="DH36" s="352"/>
      <c r="DI36" s="352"/>
      <c r="DJ36" s="352"/>
      <c r="DK36" s="538"/>
      <c r="DL36" s="542">
        <v>3487584</v>
      </c>
      <c r="DM36" s="352"/>
      <c r="DN36" s="352"/>
      <c r="DO36" s="352"/>
      <c r="DP36" s="352"/>
      <c r="DQ36" s="352"/>
      <c r="DR36" s="352"/>
      <c r="DS36" s="352"/>
      <c r="DT36" s="352"/>
      <c r="DU36" s="352"/>
      <c r="DV36" s="538"/>
      <c r="DW36" s="569">
        <v>13.4</v>
      </c>
      <c r="DX36" s="570"/>
      <c r="DY36" s="570"/>
      <c r="DZ36" s="570"/>
      <c r="EA36" s="570"/>
      <c r="EB36" s="570"/>
      <c r="EC36" s="571"/>
    </row>
    <row r="37" spans="2:133" ht="11.25" customHeight="1" x14ac:dyDescent="0.15">
      <c r="AQ37" s="572" t="s">
        <v>134</v>
      </c>
      <c r="AR37" s="372"/>
      <c r="AS37" s="372"/>
      <c r="AT37" s="372"/>
      <c r="AU37" s="372"/>
      <c r="AV37" s="372"/>
      <c r="AW37" s="372"/>
      <c r="AX37" s="372"/>
      <c r="AY37" s="573"/>
      <c r="AZ37" s="537">
        <v>886417</v>
      </c>
      <c r="BA37" s="352"/>
      <c r="BB37" s="352"/>
      <c r="BC37" s="352"/>
      <c r="BD37" s="565"/>
      <c r="BE37" s="565"/>
      <c r="BF37" s="574"/>
      <c r="BG37" s="534" t="s">
        <v>348</v>
      </c>
      <c r="BH37" s="535"/>
      <c r="BI37" s="535"/>
      <c r="BJ37" s="535"/>
      <c r="BK37" s="535"/>
      <c r="BL37" s="535"/>
      <c r="BM37" s="535"/>
      <c r="BN37" s="535"/>
      <c r="BO37" s="535"/>
      <c r="BP37" s="535"/>
      <c r="BQ37" s="535"/>
      <c r="BR37" s="535"/>
      <c r="BS37" s="535"/>
      <c r="BT37" s="535"/>
      <c r="BU37" s="536"/>
      <c r="BV37" s="537">
        <v>15192</v>
      </c>
      <c r="BW37" s="352"/>
      <c r="BX37" s="352"/>
      <c r="BY37" s="352"/>
      <c r="BZ37" s="352"/>
      <c r="CA37" s="352"/>
      <c r="CB37" s="575"/>
      <c r="CD37" s="534" t="s">
        <v>47</v>
      </c>
      <c r="CE37" s="535"/>
      <c r="CF37" s="535"/>
      <c r="CG37" s="535"/>
      <c r="CH37" s="535"/>
      <c r="CI37" s="535"/>
      <c r="CJ37" s="535"/>
      <c r="CK37" s="535"/>
      <c r="CL37" s="535"/>
      <c r="CM37" s="535"/>
      <c r="CN37" s="535"/>
      <c r="CO37" s="535"/>
      <c r="CP37" s="535"/>
      <c r="CQ37" s="536"/>
      <c r="CR37" s="537">
        <v>2798406</v>
      </c>
      <c r="CS37" s="565"/>
      <c r="CT37" s="565"/>
      <c r="CU37" s="565"/>
      <c r="CV37" s="565"/>
      <c r="CW37" s="565"/>
      <c r="CX37" s="565"/>
      <c r="CY37" s="566"/>
      <c r="CZ37" s="539">
        <v>6.2</v>
      </c>
      <c r="DA37" s="567"/>
      <c r="DB37" s="567"/>
      <c r="DC37" s="568"/>
      <c r="DD37" s="542">
        <v>2798406</v>
      </c>
      <c r="DE37" s="565"/>
      <c r="DF37" s="565"/>
      <c r="DG37" s="565"/>
      <c r="DH37" s="565"/>
      <c r="DI37" s="565"/>
      <c r="DJ37" s="565"/>
      <c r="DK37" s="566"/>
      <c r="DL37" s="542">
        <v>2798406</v>
      </c>
      <c r="DM37" s="565"/>
      <c r="DN37" s="565"/>
      <c r="DO37" s="565"/>
      <c r="DP37" s="565"/>
      <c r="DQ37" s="565"/>
      <c r="DR37" s="565"/>
      <c r="DS37" s="565"/>
      <c r="DT37" s="565"/>
      <c r="DU37" s="565"/>
      <c r="DV37" s="566"/>
      <c r="DW37" s="569">
        <v>10.8</v>
      </c>
      <c r="DX37" s="570"/>
      <c r="DY37" s="570"/>
      <c r="DZ37" s="570"/>
      <c r="EA37" s="570"/>
      <c r="EB37" s="570"/>
      <c r="EC37" s="571"/>
    </row>
    <row r="38" spans="2:133" ht="11.25" customHeight="1" x14ac:dyDescent="0.15">
      <c r="AQ38" s="572" t="s">
        <v>472</v>
      </c>
      <c r="AR38" s="372"/>
      <c r="AS38" s="372"/>
      <c r="AT38" s="372"/>
      <c r="AU38" s="372"/>
      <c r="AV38" s="372"/>
      <c r="AW38" s="372"/>
      <c r="AX38" s="372"/>
      <c r="AY38" s="573"/>
      <c r="AZ38" s="537">
        <v>11063</v>
      </c>
      <c r="BA38" s="352"/>
      <c r="BB38" s="352"/>
      <c r="BC38" s="352"/>
      <c r="BD38" s="565"/>
      <c r="BE38" s="565"/>
      <c r="BF38" s="574"/>
      <c r="BG38" s="534" t="s">
        <v>313</v>
      </c>
      <c r="BH38" s="535"/>
      <c r="BI38" s="535"/>
      <c r="BJ38" s="535"/>
      <c r="BK38" s="535"/>
      <c r="BL38" s="535"/>
      <c r="BM38" s="535"/>
      <c r="BN38" s="535"/>
      <c r="BO38" s="535"/>
      <c r="BP38" s="535"/>
      <c r="BQ38" s="535"/>
      <c r="BR38" s="535"/>
      <c r="BS38" s="535"/>
      <c r="BT38" s="535"/>
      <c r="BU38" s="536"/>
      <c r="BV38" s="537">
        <v>26632</v>
      </c>
      <c r="BW38" s="352"/>
      <c r="BX38" s="352"/>
      <c r="BY38" s="352"/>
      <c r="BZ38" s="352"/>
      <c r="CA38" s="352"/>
      <c r="CB38" s="575"/>
      <c r="CD38" s="534" t="s">
        <v>152</v>
      </c>
      <c r="CE38" s="535"/>
      <c r="CF38" s="535"/>
      <c r="CG38" s="535"/>
      <c r="CH38" s="535"/>
      <c r="CI38" s="535"/>
      <c r="CJ38" s="535"/>
      <c r="CK38" s="535"/>
      <c r="CL38" s="535"/>
      <c r="CM38" s="535"/>
      <c r="CN38" s="535"/>
      <c r="CO38" s="535"/>
      <c r="CP38" s="535"/>
      <c r="CQ38" s="536"/>
      <c r="CR38" s="537">
        <v>3749773</v>
      </c>
      <c r="CS38" s="352"/>
      <c r="CT38" s="352"/>
      <c r="CU38" s="352"/>
      <c r="CV38" s="352"/>
      <c r="CW38" s="352"/>
      <c r="CX38" s="352"/>
      <c r="CY38" s="538"/>
      <c r="CZ38" s="539">
        <v>8.3000000000000007</v>
      </c>
      <c r="DA38" s="567"/>
      <c r="DB38" s="567"/>
      <c r="DC38" s="568"/>
      <c r="DD38" s="542">
        <v>3236847</v>
      </c>
      <c r="DE38" s="352"/>
      <c r="DF38" s="352"/>
      <c r="DG38" s="352"/>
      <c r="DH38" s="352"/>
      <c r="DI38" s="352"/>
      <c r="DJ38" s="352"/>
      <c r="DK38" s="538"/>
      <c r="DL38" s="542">
        <v>1701534</v>
      </c>
      <c r="DM38" s="352"/>
      <c r="DN38" s="352"/>
      <c r="DO38" s="352"/>
      <c r="DP38" s="352"/>
      <c r="DQ38" s="352"/>
      <c r="DR38" s="352"/>
      <c r="DS38" s="352"/>
      <c r="DT38" s="352"/>
      <c r="DU38" s="352"/>
      <c r="DV38" s="538"/>
      <c r="DW38" s="569">
        <v>6.5</v>
      </c>
      <c r="DX38" s="570"/>
      <c r="DY38" s="570"/>
      <c r="DZ38" s="570"/>
      <c r="EA38" s="570"/>
      <c r="EB38" s="570"/>
      <c r="EC38" s="571"/>
    </row>
    <row r="39" spans="2:133" ht="11.25" customHeight="1" x14ac:dyDescent="0.15">
      <c r="AQ39" s="572" t="s">
        <v>315</v>
      </c>
      <c r="AR39" s="372"/>
      <c r="AS39" s="372"/>
      <c r="AT39" s="372"/>
      <c r="AU39" s="372"/>
      <c r="AV39" s="372"/>
      <c r="AW39" s="372"/>
      <c r="AX39" s="372"/>
      <c r="AY39" s="573"/>
      <c r="AZ39" s="537" t="s">
        <v>188</v>
      </c>
      <c r="BA39" s="352"/>
      <c r="BB39" s="352"/>
      <c r="BC39" s="352"/>
      <c r="BD39" s="565"/>
      <c r="BE39" s="565"/>
      <c r="BF39" s="574"/>
      <c r="BG39" s="576" t="s">
        <v>38</v>
      </c>
      <c r="BH39" s="469"/>
      <c r="BI39" s="469"/>
      <c r="BJ39" s="469"/>
      <c r="BK39" s="469"/>
      <c r="BL39" s="7"/>
      <c r="BM39" s="535" t="s">
        <v>489</v>
      </c>
      <c r="BN39" s="535"/>
      <c r="BO39" s="535"/>
      <c r="BP39" s="535"/>
      <c r="BQ39" s="535"/>
      <c r="BR39" s="535"/>
      <c r="BS39" s="535"/>
      <c r="BT39" s="535"/>
      <c r="BU39" s="536"/>
      <c r="BV39" s="537">
        <v>107</v>
      </c>
      <c r="BW39" s="352"/>
      <c r="BX39" s="352"/>
      <c r="BY39" s="352"/>
      <c r="BZ39" s="352"/>
      <c r="CA39" s="352"/>
      <c r="CB39" s="575"/>
      <c r="CD39" s="534" t="s">
        <v>492</v>
      </c>
      <c r="CE39" s="535"/>
      <c r="CF39" s="535"/>
      <c r="CG39" s="535"/>
      <c r="CH39" s="535"/>
      <c r="CI39" s="535"/>
      <c r="CJ39" s="535"/>
      <c r="CK39" s="535"/>
      <c r="CL39" s="535"/>
      <c r="CM39" s="535"/>
      <c r="CN39" s="535"/>
      <c r="CO39" s="535"/>
      <c r="CP39" s="535"/>
      <c r="CQ39" s="536"/>
      <c r="CR39" s="537">
        <v>2782540</v>
      </c>
      <c r="CS39" s="565"/>
      <c r="CT39" s="565"/>
      <c r="CU39" s="565"/>
      <c r="CV39" s="565"/>
      <c r="CW39" s="565"/>
      <c r="CX39" s="565"/>
      <c r="CY39" s="566"/>
      <c r="CZ39" s="539">
        <v>6.1</v>
      </c>
      <c r="DA39" s="567"/>
      <c r="DB39" s="567"/>
      <c r="DC39" s="568"/>
      <c r="DD39" s="542">
        <v>2193150</v>
      </c>
      <c r="DE39" s="565"/>
      <c r="DF39" s="565"/>
      <c r="DG39" s="565"/>
      <c r="DH39" s="565"/>
      <c r="DI39" s="565"/>
      <c r="DJ39" s="565"/>
      <c r="DK39" s="566"/>
      <c r="DL39" s="542" t="s">
        <v>188</v>
      </c>
      <c r="DM39" s="565"/>
      <c r="DN39" s="565"/>
      <c r="DO39" s="565"/>
      <c r="DP39" s="565"/>
      <c r="DQ39" s="565"/>
      <c r="DR39" s="565"/>
      <c r="DS39" s="565"/>
      <c r="DT39" s="565"/>
      <c r="DU39" s="565"/>
      <c r="DV39" s="566"/>
      <c r="DW39" s="569" t="s">
        <v>188</v>
      </c>
      <c r="DX39" s="570"/>
      <c r="DY39" s="570"/>
      <c r="DZ39" s="570"/>
      <c r="EA39" s="570"/>
      <c r="EB39" s="570"/>
      <c r="EC39" s="571"/>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2" t="s">
        <v>5</v>
      </c>
      <c r="AR40" s="372"/>
      <c r="AS40" s="372"/>
      <c r="AT40" s="372"/>
      <c r="AU40" s="372"/>
      <c r="AV40" s="372"/>
      <c r="AW40" s="372"/>
      <c r="AX40" s="372"/>
      <c r="AY40" s="573"/>
      <c r="AZ40" s="537">
        <v>1325288</v>
      </c>
      <c r="BA40" s="352"/>
      <c r="BB40" s="352"/>
      <c r="BC40" s="352"/>
      <c r="BD40" s="565"/>
      <c r="BE40" s="565"/>
      <c r="BF40" s="574"/>
      <c r="BG40" s="576"/>
      <c r="BH40" s="469"/>
      <c r="BI40" s="469"/>
      <c r="BJ40" s="469"/>
      <c r="BK40" s="469"/>
      <c r="BL40" s="7"/>
      <c r="BM40" s="535" t="s">
        <v>127</v>
      </c>
      <c r="BN40" s="535"/>
      <c r="BO40" s="535"/>
      <c r="BP40" s="535"/>
      <c r="BQ40" s="535"/>
      <c r="BR40" s="535"/>
      <c r="BS40" s="535"/>
      <c r="BT40" s="535"/>
      <c r="BU40" s="536"/>
      <c r="BV40" s="537">
        <v>108</v>
      </c>
      <c r="BW40" s="352"/>
      <c r="BX40" s="352"/>
      <c r="BY40" s="352"/>
      <c r="BZ40" s="352"/>
      <c r="CA40" s="352"/>
      <c r="CB40" s="575"/>
      <c r="CD40" s="534" t="s">
        <v>85</v>
      </c>
      <c r="CE40" s="535"/>
      <c r="CF40" s="535"/>
      <c r="CG40" s="535"/>
      <c r="CH40" s="535"/>
      <c r="CI40" s="535"/>
      <c r="CJ40" s="535"/>
      <c r="CK40" s="535"/>
      <c r="CL40" s="535"/>
      <c r="CM40" s="535"/>
      <c r="CN40" s="535"/>
      <c r="CO40" s="535"/>
      <c r="CP40" s="535"/>
      <c r="CQ40" s="536"/>
      <c r="CR40" s="537">
        <v>1160306</v>
      </c>
      <c r="CS40" s="352"/>
      <c r="CT40" s="352"/>
      <c r="CU40" s="352"/>
      <c r="CV40" s="352"/>
      <c r="CW40" s="352"/>
      <c r="CX40" s="352"/>
      <c r="CY40" s="538"/>
      <c r="CZ40" s="539">
        <v>2.6</v>
      </c>
      <c r="DA40" s="567"/>
      <c r="DB40" s="567"/>
      <c r="DC40" s="568"/>
      <c r="DD40" s="542">
        <v>1107916</v>
      </c>
      <c r="DE40" s="352"/>
      <c r="DF40" s="352"/>
      <c r="DG40" s="352"/>
      <c r="DH40" s="352"/>
      <c r="DI40" s="352"/>
      <c r="DJ40" s="352"/>
      <c r="DK40" s="538"/>
      <c r="DL40" s="542" t="s">
        <v>188</v>
      </c>
      <c r="DM40" s="352"/>
      <c r="DN40" s="352"/>
      <c r="DO40" s="352"/>
      <c r="DP40" s="352"/>
      <c r="DQ40" s="352"/>
      <c r="DR40" s="352"/>
      <c r="DS40" s="352"/>
      <c r="DT40" s="352"/>
      <c r="DU40" s="352"/>
      <c r="DV40" s="538"/>
      <c r="DW40" s="569" t="s">
        <v>188</v>
      </c>
      <c r="DX40" s="570"/>
      <c r="DY40" s="570"/>
      <c r="DZ40" s="570"/>
      <c r="EA40" s="570"/>
      <c r="EB40" s="570"/>
      <c r="EC40" s="571"/>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9" t="s">
        <v>261</v>
      </c>
      <c r="AR41" s="550"/>
      <c r="AS41" s="550"/>
      <c r="AT41" s="550"/>
      <c r="AU41" s="550"/>
      <c r="AV41" s="550"/>
      <c r="AW41" s="550"/>
      <c r="AX41" s="550"/>
      <c r="AY41" s="551"/>
      <c r="AZ41" s="552">
        <v>1527005</v>
      </c>
      <c r="BA41" s="577"/>
      <c r="BB41" s="577"/>
      <c r="BC41" s="577"/>
      <c r="BD41" s="553"/>
      <c r="BE41" s="553"/>
      <c r="BF41" s="578"/>
      <c r="BG41" s="406"/>
      <c r="BH41" s="407"/>
      <c r="BI41" s="407"/>
      <c r="BJ41" s="407"/>
      <c r="BK41" s="407"/>
      <c r="BL41" s="23"/>
      <c r="BM41" s="550" t="s">
        <v>160</v>
      </c>
      <c r="BN41" s="550"/>
      <c r="BO41" s="550"/>
      <c r="BP41" s="550"/>
      <c r="BQ41" s="550"/>
      <c r="BR41" s="550"/>
      <c r="BS41" s="550"/>
      <c r="BT41" s="550"/>
      <c r="BU41" s="551"/>
      <c r="BV41" s="552">
        <v>246</v>
      </c>
      <c r="BW41" s="577"/>
      <c r="BX41" s="577"/>
      <c r="BY41" s="577"/>
      <c r="BZ41" s="577"/>
      <c r="CA41" s="577"/>
      <c r="CB41" s="579"/>
      <c r="CD41" s="534" t="s">
        <v>459</v>
      </c>
      <c r="CE41" s="535"/>
      <c r="CF41" s="535"/>
      <c r="CG41" s="535"/>
      <c r="CH41" s="535"/>
      <c r="CI41" s="535"/>
      <c r="CJ41" s="535"/>
      <c r="CK41" s="535"/>
      <c r="CL41" s="535"/>
      <c r="CM41" s="535"/>
      <c r="CN41" s="535"/>
      <c r="CO41" s="535"/>
      <c r="CP41" s="535"/>
      <c r="CQ41" s="536"/>
      <c r="CR41" s="537" t="s">
        <v>188</v>
      </c>
      <c r="CS41" s="565"/>
      <c r="CT41" s="565"/>
      <c r="CU41" s="565"/>
      <c r="CV41" s="565"/>
      <c r="CW41" s="565"/>
      <c r="CX41" s="565"/>
      <c r="CY41" s="566"/>
      <c r="CZ41" s="539" t="s">
        <v>188</v>
      </c>
      <c r="DA41" s="567"/>
      <c r="DB41" s="567"/>
      <c r="DC41" s="568"/>
      <c r="DD41" s="542" t="s">
        <v>188</v>
      </c>
      <c r="DE41" s="565"/>
      <c r="DF41" s="565"/>
      <c r="DG41" s="565"/>
      <c r="DH41" s="565"/>
      <c r="DI41" s="565"/>
      <c r="DJ41" s="565"/>
      <c r="DK41" s="566"/>
      <c r="DL41" s="543"/>
      <c r="DM41" s="544"/>
      <c r="DN41" s="544"/>
      <c r="DO41" s="544"/>
      <c r="DP41" s="544"/>
      <c r="DQ41" s="544"/>
      <c r="DR41" s="544"/>
      <c r="DS41" s="544"/>
      <c r="DT41" s="544"/>
      <c r="DU41" s="544"/>
      <c r="DV41" s="545"/>
      <c r="DW41" s="546"/>
      <c r="DX41" s="547"/>
      <c r="DY41" s="547"/>
      <c r="DZ41" s="547"/>
      <c r="EA41" s="547"/>
      <c r="EB41" s="547"/>
      <c r="EC41" s="548"/>
    </row>
    <row r="42" spans="2:133" ht="11.25" customHeight="1" x14ac:dyDescent="0.15">
      <c r="B42" s="8" t="s">
        <v>167</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4" t="s">
        <v>468</v>
      </c>
      <c r="CE42" s="535"/>
      <c r="CF42" s="535"/>
      <c r="CG42" s="535"/>
      <c r="CH42" s="535"/>
      <c r="CI42" s="535"/>
      <c r="CJ42" s="535"/>
      <c r="CK42" s="535"/>
      <c r="CL42" s="535"/>
      <c r="CM42" s="535"/>
      <c r="CN42" s="535"/>
      <c r="CO42" s="535"/>
      <c r="CP42" s="535"/>
      <c r="CQ42" s="536"/>
      <c r="CR42" s="537">
        <v>8535054</v>
      </c>
      <c r="CS42" s="352"/>
      <c r="CT42" s="352"/>
      <c r="CU42" s="352"/>
      <c r="CV42" s="352"/>
      <c r="CW42" s="352"/>
      <c r="CX42" s="352"/>
      <c r="CY42" s="538"/>
      <c r="CZ42" s="539">
        <v>18.8</v>
      </c>
      <c r="DA42" s="540"/>
      <c r="DB42" s="540"/>
      <c r="DC42" s="541"/>
      <c r="DD42" s="542">
        <v>2867554</v>
      </c>
      <c r="DE42" s="352"/>
      <c r="DF42" s="352"/>
      <c r="DG42" s="352"/>
      <c r="DH42" s="352"/>
      <c r="DI42" s="352"/>
      <c r="DJ42" s="352"/>
      <c r="DK42" s="538"/>
      <c r="DL42" s="543"/>
      <c r="DM42" s="544"/>
      <c r="DN42" s="544"/>
      <c r="DO42" s="544"/>
      <c r="DP42" s="544"/>
      <c r="DQ42" s="544"/>
      <c r="DR42" s="544"/>
      <c r="DS42" s="544"/>
      <c r="DT42" s="544"/>
      <c r="DU42" s="544"/>
      <c r="DV42" s="545"/>
      <c r="DW42" s="546"/>
      <c r="DX42" s="547"/>
      <c r="DY42" s="547"/>
      <c r="DZ42" s="547"/>
      <c r="EA42" s="547"/>
      <c r="EB42" s="547"/>
      <c r="EC42" s="548"/>
    </row>
    <row r="43" spans="2:133" ht="11.25" customHeight="1" x14ac:dyDescent="0.15">
      <c r="B43" s="43" t="s">
        <v>403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4" t="s">
        <v>137</v>
      </c>
      <c r="CE43" s="535"/>
      <c r="CF43" s="535"/>
      <c r="CG43" s="535"/>
      <c r="CH43" s="535"/>
      <c r="CI43" s="535"/>
      <c r="CJ43" s="535"/>
      <c r="CK43" s="535"/>
      <c r="CL43" s="535"/>
      <c r="CM43" s="535"/>
      <c r="CN43" s="535"/>
      <c r="CO43" s="535"/>
      <c r="CP43" s="535"/>
      <c r="CQ43" s="536"/>
      <c r="CR43" s="537">
        <v>173039</v>
      </c>
      <c r="CS43" s="565"/>
      <c r="CT43" s="565"/>
      <c r="CU43" s="565"/>
      <c r="CV43" s="565"/>
      <c r="CW43" s="565"/>
      <c r="CX43" s="565"/>
      <c r="CY43" s="566"/>
      <c r="CZ43" s="539">
        <v>0.4</v>
      </c>
      <c r="DA43" s="567"/>
      <c r="DB43" s="567"/>
      <c r="DC43" s="568"/>
      <c r="DD43" s="542">
        <v>173039</v>
      </c>
      <c r="DE43" s="565"/>
      <c r="DF43" s="565"/>
      <c r="DG43" s="565"/>
      <c r="DH43" s="565"/>
      <c r="DI43" s="565"/>
      <c r="DJ43" s="565"/>
      <c r="DK43" s="566"/>
      <c r="DL43" s="543"/>
      <c r="DM43" s="544"/>
      <c r="DN43" s="544"/>
      <c r="DO43" s="544"/>
      <c r="DP43" s="544"/>
      <c r="DQ43" s="544"/>
      <c r="DR43" s="544"/>
      <c r="DS43" s="544"/>
      <c r="DT43" s="544"/>
      <c r="DU43" s="544"/>
      <c r="DV43" s="545"/>
      <c r="DW43" s="546"/>
      <c r="DX43" s="547"/>
      <c r="DY43" s="547"/>
      <c r="DZ43" s="547"/>
      <c r="EA43" s="547"/>
      <c r="EB43" s="547"/>
      <c r="EC43" s="548"/>
    </row>
    <row r="44" spans="2:133" ht="11.25" customHeight="1" x14ac:dyDescent="0.15">
      <c r="B44" s="44" t="s">
        <v>271</v>
      </c>
      <c r="CD44" s="398" t="s">
        <v>294</v>
      </c>
      <c r="CE44" s="379"/>
      <c r="CF44" s="534" t="s">
        <v>369</v>
      </c>
      <c r="CG44" s="535"/>
      <c r="CH44" s="535"/>
      <c r="CI44" s="535"/>
      <c r="CJ44" s="535"/>
      <c r="CK44" s="535"/>
      <c r="CL44" s="535"/>
      <c r="CM44" s="535"/>
      <c r="CN44" s="535"/>
      <c r="CO44" s="535"/>
      <c r="CP44" s="535"/>
      <c r="CQ44" s="536"/>
      <c r="CR44" s="537">
        <v>8535054</v>
      </c>
      <c r="CS44" s="352"/>
      <c r="CT44" s="352"/>
      <c r="CU44" s="352"/>
      <c r="CV44" s="352"/>
      <c r="CW44" s="352"/>
      <c r="CX44" s="352"/>
      <c r="CY44" s="538"/>
      <c r="CZ44" s="539">
        <v>18.8</v>
      </c>
      <c r="DA44" s="540"/>
      <c r="DB44" s="540"/>
      <c r="DC44" s="541"/>
      <c r="DD44" s="542">
        <v>2867554</v>
      </c>
      <c r="DE44" s="352"/>
      <c r="DF44" s="352"/>
      <c r="DG44" s="352"/>
      <c r="DH44" s="352"/>
      <c r="DI44" s="352"/>
      <c r="DJ44" s="352"/>
      <c r="DK44" s="538"/>
      <c r="DL44" s="543"/>
      <c r="DM44" s="544"/>
      <c r="DN44" s="544"/>
      <c r="DO44" s="544"/>
      <c r="DP44" s="544"/>
      <c r="DQ44" s="544"/>
      <c r="DR44" s="544"/>
      <c r="DS44" s="544"/>
      <c r="DT44" s="544"/>
      <c r="DU44" s="544"/>
      <c r="DV44" s="545"/>
      <c r="DW44" s="546"/>
      <c r="DX44" s="547"/>
      <c r="DY44" s="547"/>
      <c r="DZ44" s="547"/>
      <c r="EA44" s="547"/>
      <c r="EB44" s="547"/>
      <c r="EC44" s="548"/>
    </row>
    <row r="45" spans="2:133" ht="11.25" customHeight="1" x14ac:dyDescent="0.15">
      <c r="CD45" s="399"/>
      <c r="CE45" s="382"/>
      <c r="CF45" s="534" t="s">
        <v>351</v>
      </c>
      <c r="CG45" s="535"/>
      <c r="CH45" s="535"/>
      <c r="CI45" s="535"/>
      <c r="CJ45" s="535"/>
      <c r="CK45" s="535"/>
      <c r="CL45" s="535"/>
      <c r="CM45" s="535"/>
      <c r="CN45" s="535"/>
      <c r="CO45" s="535"/>
      <c r="CP45" s="535"/>
      <c r="CQ45" s="536"/>
      <c r="CR45" s="537">
        <v>5036372</v>
      </c>
      <c r="CS45" s="565"/>
      <c r="CT45" s="565"/>
      <c r="CU45" s="565"/>
      <c r="CV45" s="565"/>
      <c r="CW45" s="565"/>
      <c r="CX45" s="565"/>
      <c r="CY45" s="566"/>
      <c r="CZ45" s="539">
        <v>11.1</v>
      </c>
      <c r="DA45" s="567"/>
      <c r="DB45" s="567"/>
      <c r="DC45" s="568"/>
      <c r="DD45" s="542">
        <v>640883</v>
      </c>
      <c r="DE45" s="565"/>
      <c r="DF45" s="565"/>
      <c r="DG45" s="565"/>
      <c r="DH45" s="565"/>
      <c r="DI45" s="565"/>
      <c r="DJ45" s="565"/>
      <c r="DK45" s="566"/>
      <c r="DL45" s="543"/>
      <c r="DM45" s="544"/>
      <c r="DN45" s="544"/>
      <c r="DO45" s="544"/>
      <c r="DP45" s="544"/>
      <c r="DQ45" s="544"/>
      <c r="DR45" s="544"/>
      <c r="DS45" s="544"/>
      <c r="DT45" s="544"/>
      <c r="DU45" s="544"/>
      <c r="DV45" s="545"/>
      <c r="DW45" s="546"/>
      <c r="DX45" s="547"/>
      <c r="DY45" s="547"/>
      <c r="DZ45" s="547"/>
      <c r="EA45" s="547"/>
      <c r="EB45" s="547"/>
      <c r="EC45" s="548"/>
    </row>
    <row r="46" spans="2:133" ht="11.25" customHeight="1" x14ac:dyDescent="0.15">
      <c r="CD46" s="399"/>
      <c r="CE46" s="382"/>
      <c r="CF46" s="534" t="s">
        <v>475</v>
      </c>
      <c r="CG46" s="535"/>
      <c r="CH46" s="535"/>
      <c r="CI46" s="535"/>
      <c r="CJ46" s="535"/>
      <c r="CK46" s="535"/>
      <c r="CL46" s="535"/>
      <c r="CM46" s="535"/>
      <c r="CN46" s="535"/>
      <c r="CO46" s="535"/>
      <c r="CP46" s="535"/>
      <c r="CQ46" s="536"/>
      <c r="CR46" s="537">
        <v>3410417</v>
      </c>
      <c r="CS46" s="352"/>
      <c r="CT46" s="352"/>
      <c r="CU46" s="352"/>
      <c r="CV46" s="352"/>
      <c r="CW46" s="352"/>
      <c r="CX46" s="352"/>
      <c r="CY46" s="538"/>
      <c r="CZ46" s="539">
        <v>7.5</v>
      </c>
      <c r="DA46" s="540"/>
      <c r="DB46" s="540"/>
      <c r="DC46" s="541"/>
      <c r="DD46" s="542">
        <v>2216250</v>
      </c>
      <c r="DE46" s="352"/>
      <c r="DF46" s="352"/>
      <c r="DG46" s="352"/>
      <c r="DH46" s="352"/>
      <c r="DI46" s="352"/>
      <c r="DJ46" s="352"/>
      <c r="DK46" s="538"/>
      <c r="DL46" s="543"/>
      <c r="DM46" s="544"/>
      <c r="DN46" s="544"/>
      <c r="DO46" s="544"/>
      <c r="DP46" s="544"/>
      <c r="DQ46" s="544"/>
      <c r="DR46" s="544"/>
      <c r="DS46" s="544"/>
      <c r="DT46" s="544"/>
      <c r="DU46" s="544"/>
      <c r="DV46" s="545"/>
      <c r="DW46" s="546"/>
      <c r="DX46" s="547"/>
      <c r="DY46" s="547"/>
      <c r="DZ46" s="547"/>
      <c r="EA46" s="547"/>
      <c r="EB46" s="547"/>
      <c r="EC46" s="548"/>
    </row>
    <row r="47" spans="2:133" ht="11.25" customHeight="1" x14ac:dyDescent="0.15">
      <c r="CD47" s="399"/>
      <c r="CE47" s="382"/>
      <c r="CF47" s="534" t="s">
        <v>404</v>
      </c>
      <c r="CG47" s="535"/>
      <c r="CH47" s="535"/>
      <c r="CI47" s="535"/>
      <c r="CJ47" s="535"/>
      <c r="CK47" s="535"/>
      <c r="CL47" s="535"/>
      <c r="CM47" s="535"/>
      <c r="CN47" s="535"/>
      <c r="CO47" s="535"/>
      <c r="CP47" s="535"/>
      <c r="CQ47" s="536"/>
      <c r="CR47" s="537" t="s">
        <v>188</v>
      </c>
      <c r="CS47" s="565"/>
      <c r="CT47" s="565"/>
      <c r="CU47" s="565"/>
      <c r="CV47" s="565"/>
      <c r="CW47" s="565"/>
      <c r="CX47" s="565"/>
      <c r="CY47" s="566"/>
      <c r="CZ47" s="539" t="s">
        <v>188</v>
      </c>
      <c r="DA47" s="567"/>
      <c r="DB47" s="567"/>
      <c r="DC47" s="568"/>
      <c r="DD47" s="542" t="s">
        <v>188</v>
      </c>
      <c r="DE47" s="565"/>
      <c r="DF47" s="565"/>
      <c r="DG47" s="565"/>
      <c r="DH47" s="565"/>
      <c r="DI47" s="565"/>
      <c r="DJ47" s="565"/>
      <c r="DK47" s="566"/>
      <c r="DL47" s="543"/>
      <c r="DM47" s="544"/>
      <c r="DN47" s="544"/>
      <c r="DO47" s="544"/>
      <c r="DP47" s="544"/>
      <c r="DQ47" s="544"/>
      <c r="DR47" s="544"/>
      <c r="DS47" s="544"/>
      <c r="DT47" s="544"/>
      <c r="DU47" s="544"/>
      <c r="DV47" s="545"/>
      <c r="DW47" s="546"/>
      <c r="DX47" s="547"/>
      <c r="DY47" s="547"/>
      <c r="DZ47" s="547"/>
      <c r="EA47" s="547"/>
      <c r="EB47" s="547"/>
      <c r="EC47" s="548"/>
    </row>
    <row r="48" spans="2:133" ht="11.25" customHeight="1" x14ac:dyDescent="0.15">
      <c r="CD48" s="400"/>
      <c r="CE48" s="402"/>
      <c r="CF48" s="534" t="s">
        <v>50</v>
      </c>
      <c r="CG48" s="535"/>
      <c r="CH48" s="535"/>
      <c r="CI48" s="535"/>
      <c r="CJ48" s="535"/>
      <c r="CK48" s="535"/>
      <c r="CL48" s="535"/>
      <c r="CM48" s="535"/>
      <c r="CN48" s="535"/>
      <c r="CO48" s="535"/>
      <c r="CP48" s="535"/>
      <c r="CQ48" s="536"/>
      <c r="CR48" s="537" t="s">
        <v>188</v>
      </c>
      <c r="CS48" s="352"/>
      <c r="CT48" s="352"/>
      <c r="CU48" s="352"/>
      <c r="CV48" s="352"/>
      <c r="CW48" s="352"/>
      <c r="CX48" s="352"/>
      <c r="CY48" s="538"/>
      <c r="CZ48" s="539" t="s">
        <v>188</v>
      </c>
      <c r="DA48" s="540"/>
      <c r="DB48" s="540"/>
      <c r="DC48" s="541"/>
      <c r="DD48" s="542" t="s">
        <v>188</v>
      </c>
      <c r="DE48" s="352"/>
      <c r="DF48" s="352"/>
      <c r="DG48" s="352"/>
      <c r="DH48" s="352"/>
      <c r="DI48" s="352"/>
      <c r="DJ48" s="352"/>
      <c r="DK48" s="538"/>
      <c r="DL48" s="543"/>
      <c r="DM48" s="544"/>
      <c r="DN48" s="544"/>
      <c r="DO48" s="544"/>
      <c r="DP48" s="544"/>
      <c r="DQ48" s="544"/>
      <c r="DR48" s="544"/>
      <c r="DS48" s="544"/>
      <c r="DT48" s="544"/>
      <c r="DU48" s="544"/>
      <c r="DV48" s="545"/>
      <c r="DW48" s="546"/>
      <c r="DX48" s="547"/>
      <c r="DY48" s="547"/>
      <c r="DZ48" s="547"/>
      <c r="EA48" s="547"/>
      <c r="EB48" s="547"/>
      <c r="EC48" s="548"/>
    </row>
    <row r="49" spans="82:133" ht="11.25" customHeight="1" x14ac:dyDescent="0.15">
      <c r="CD49" s="549" t="s">
        <v>285</v>
      </c>
      <c r="CE49" s="550"/>
      <c r="CF49" s="550"/>
      <c r="CG49" s="550"/>
      <c r="CH49" s="550"/>
      <c r="CI49" s="550"/>
      <c r="CJ49" s="550"/>
      <c r="CK49" s="550"/>
      <c r="CL49" s="550"/>
      <c r="CM49" s="550"/>
      <c r="CN49" s="550"/>
      <c r="CO49" s="550"/>
      <c r="CP49" s="550"/>
      <c r="CQ49" s="551"/>
      <c r="CR49" s="552">
        <v>45298950</v>
      </c>
      <c r="CS49" s="553"/>
      <c r="CT49" s="553"/>
      <c r="CU49" s="553"/>
      <c r="CV49" s="553"/>
      <c r="CW49" s="553"/>
      <c r="CX49" s="553"/>
      <c r="CY49" s="554"/>
      <c r="CZ49" s="555">
        <v>100</v>
      </c>
      <c r="DA49" s="556"/>
      <c r="DB49" s="556"/>
      <c r="DC49" s="557"/>
      <c r="DD49" s="558">
        <v>31057085</v>
      </c>
      <c r="DE49" s="553"/>
      <c r="DF49" s="553"/>
      <c r="DG49" s="553"/>
      <c r="DH49" s="553"/>
      <c r="DI49" s="553"/>
      <c r="DJ49" s="553"/>
      <c r="DK49" s="554"/>
      <c r="DL49" s="559"/>
      <c r="DM49" s="560"/>
      <c r="DN49" s="560"/>
      <c r="DO49" s="560"/>
      <c r="DP49" s="560"/>
      <c r="DQ49" s="560"/>
      <c r="DR49" s="560"/>
      <c r="DS49" s="560"/>
      <c r="DT49" s="560"/>
      <c r="DU49" s="560"/>
      <c r="DV49" s="561"/>
      <c r="DW49" s="562"/>
      <c r="DX49" s="563"/>
      <c r="DY49" s="563"/>
      <c r="DZ49" s="563"/>
      <c r="EA49" s="563"/>
      <c r="EB49" s="563"/>
      <c r="EC49" s="564"/>
    </row>
    <row r="50" spans="82:133" ht="11.25" hidden="1" customHeight="1" x14ac:dyDescent="0.15"/>
    <row r="51" spans="82:133" ht="11.25" hidden="1" customHeight="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B34:Q34"/>
    <mergeCell ref="R34:Y34"/>
    <mergeCell ref="Z34:AC34"/>
    <mergeCell ref="AD34:AK34"/>
    <mergeCell ref="AL34:AO34"/>
    <mergeCell ref="AQ34:BF34"/>
    <mergeCell ref="BG34:CB34"/>
    <mergeCell ref="CD34:CQ34"/>
    <mergeCell ref="CR34:CY34"/>
    <mergeCell ref="Z35:AC35"/>
    <mergeCell ref="AD35:AK35"/>
    <mergeCell ref="AL35:AO35"/>
    <mergeCell ref="AQ35:AY35"/>
    <mergeCell ref="AZ35:BF35"/>
    <mergeCell ref="BG35:BU35"/>
    <mergeCell ref="BV35:CB35"/>
    <mergeCell ref="DL33:DV33"/>
    <mergeCell ref="DW33:EC33"/>
    <mergeCell ref="CZ34:DC34"/>
    <mergeCell ref="DD34:DK34"/>
    <mergeCell ref="DL34:DV34"/>
    <mergeCell ref="DW34:EC34"/>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49" customWidth="1"/>
    <col min="131" max="131" width="1.625" style="49" customWidth="1"/>
    <col min="132" max="132" width="0" style="49" hidden="1" customWidth="1"/>
    <col min="133" max="16384" width="0"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79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67" t="s">
        <v>514</v>
      </c>
      <c r="DK2" s="968"/>
      <c r="DL2" s="968"/>
      <c r="DM2" s="968"/>
      <c r="DN2" s="968"/>
      <c r="DO2" s="969"/>
      <c r="DP2" s="68"/>
      <c r="DQ2" s="967" t="s">
        <v>270</v>
      </c>
      <c r="DR2" s="968"/>
      <c r="DS2" s="968"/>
      <c r="DT2" s="968"/>
      <c r="DU2" s="968"/>
      <c r="DV2" s="968"/>
      <c r="DW2" s="968"/>
      <c r="DX2" s="968"/>
      <c r="DY2" s="968"/>
      <c r="DZ2" s="969"/>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949" t="s">
        <v>126</v>
      </c>
      <c r="B4" s="949"/>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949"/>
      <c r="AS4" s="949"/>
      <c r="AT4" s="949"/>
      <c r="AU4" s="949"/>
      <c r="AV4" s="949"/>
      <c r="AW4" s="949"/>
      <c r="AX4" s="949"/>
      <c r="AY4" s="949"/>
      <c r="AZ4" s="62"/>
      <c r="BA4" s="62"/>
      <c r="BB4" s="62"/>
      <c r="BC4" s="62"/>
      <c r="BD4" s="62"/>
      <c r="BE4" s="80"/>
      <c r="BF4" s="80"/>
      <c r="BG4" s="80"/>
      <c r="BH4" s="80"/>
      <c r="BI4" s="80"/>
      <c r="BJ4" s="80"/>
      <c r="BK4" s="80"/>
      <c r="BL4" s="80"/>
      <c r="BM4" s="80"/>
      <c r="BN4" s="80"/>
      <c r="BO4" s="80"/>
      <c r="BP4" s="80"/>
      <c r="BQ4" s="62" t="s">
        <v>136</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894" t="s">
        <v>482</v>
      </c>
      <c r="B5" s="895"/>
      <c r="C5" s="895"/>
      <c r="D5" s="895"/>
      <c r="E5" s="895"/>
      <c r="F5" s="895"/>
      <c r="G5" s="895"/>
      <c r="H5" s="895"/>
      <c r="I5" s="895"/>
      <c r="J5" s="895"/>
      <c r="K5" s="895"/>
      <c r="L5" s="895"/>
      <c r="M5" s="895"/>
      <c r="N5" s="895"/>
      <c r="O5" s="895"/>
      <c r="P5" s="896"/>
      <c r="Q5" s="900" t="s">
        <v>290</v>
      </c>
      <c r="R5" s="901"/>
      <c r="S5" s="901"/>
      <c r="T5" s="901"/>
      <c r="U5" s="902"/>
      <c r="V5" s="900" t="s">
        <v>258</v>
      </c>
      <c r="W5" s="901"/>
      <c r="X5" s="901"/>
      <c r="Y5" s="901"/>
      <c r="Z5" s="902"/>
      <c r="AA5" s="900" t="s">
        <v>15</v>
      </c>
      <c r="AB5" s="901"/>
      <c r="AC5" s="901"/>
      <c r="AD5" s="901"/>
      <c r="AE5" s="901"/>
      <c r="AF5" s="970" t="s">
        <v>303</v>
      </c>
      <c r="AG5" s="901"/>
      <c r="AH5" s="901"/>
      <c r="AI5" s="901"/>
      <c r="AJ5" s="913"/>
      <c r="AK5" s="901" t="s">
        <v>232</v>
      </c>
      <c r="AL5" s="901"/>
      <c r="AM5" s="901"/>
      <c r="AN5" s="901"/>
      <c r="AO5" s="902"/>
      <c r="AP5" s="900" t="s">
        <v>474</v>
      </c>
      <c r="AQ5" s="901"/>
      <c r="AR5" s="901"/>
      <c r="AS5" s="901"/>
      <c r="AT5" s="902"/>
      <c r="AU5" s="900" t="s">
        <v>389</v>
      </c>
      <c r="AV5" s="901"/>
      <c r="AW5" s="901"/>
      <c r="AX5" s="901"/>
      <c r="AY5" s="913"/>
      <c r="AZ5" s="71"/>
      <c r="BA5" s="71"/>
      <c r="BB5" s="71"/>
      <c r="BC5" s="71"/>
      <c r="BD5" s="71"/>
      <c r="BE5" s="83"/>
      <c r="BF5" s="83"/>
      <c r="BG5" s="83"/>
      <c r="BH5" s="83"/>
      <c r="BI5" s="83"/>
      <c r="BJ5" s="83"/>
      <c r="BK5" s="83"/>
      <c r="BL5" s="83"/>
      <c r="BM5" s="83"/>
      <c r="BN5" s="83"/>
      <c r="BO5" s="83"/>
      <c r="BP5" s="83"/>
      <c r="BQ5" s="894" t="s">
        <v>206</v>
      </c>
      <c r="BR5" s="895"/>
      <c r="BS5" s="895"/>
      <c r="BT5" s="895"/>
      <c r="BU5" s="895"/>
      <c r="BV5" s="895"/>
      <c r="BW5" s="895"/>
      <c r="BX5" s="895"/>
      <c r="BY5" s="895"/>
      <c r="BZ5" s="895"/>
      <c r="CA5" s="895"/>
      <c r="CB5" s="895"/>
      <c r="CC5" s="895"/>
      <c r="CD5" s="895"/>
      <c r="CE5" s="895"/>
      <c r="CF5" s="895"/>
      <c r="CG5" s="896"/>
      <c r="CH5" s="900" t="s">
        <v>304</v>
      </c>
      <c r="CI5" s="901"/>
      <c r="CJ5" s="901"/>
      <c r="CK5" s="901"/>
      <c r="CL5" s="902"/>
      <c r="CM5" s="900" t="s">
        <v>259</v>
      </c>
      <c r="CN5" s="901"/>
      <c r="CO5" s="901"/>
      <c r="CP5" s="901"/>
      <c r="CQ5" s="902"/>
      <c r="CR5" s="900" t="s">
        <v>467</v>
      </c>
      <c r="CS5" s="901"/>
      <c r="CT5" s="901"/>
      <c r="CU5" s="901"/>
      <c r="CV5" s="902"/>
      <c r="CW5" s="900" t="s">
        <v>347</v>
      </c>
      <c r="CX5" s="901"/>
      <c r="CY5" s="901"/>
      <c r="CZ5" s="901"/>
      <c r="DA5" s="902"/>
      <c r="DB5" s="900" t="s">
        <v>166</v>
      </c>
      <c r="DC5" s="901"/>
      <c r="DD5" s="901"/>
      <c r="DE5" s="901"/>
      <c r="DF5" s="902"/>
      <c r="DG5" s="972" t="s">
        <v>132</v>
      </c>
      <c r="DH5" s="973"/>
      <c r="DI5" s="973"/>
      <c r="DJ5" s="973"/>
      <c r="DK5" s="974"/>
      <c r="DL5" s="972" t="s">
        <v>410</v>
      </c>
      <c r="DM5" s="973"/>
      <c r="DN5" s="973"/>
      <c r="DO5" s="973"/>
      <c r="DP5" s="974"/>
      <c r="DQ5" s="900" t="s">
        <v>144</v>
      </c>
      <c r="DR5" s="901"/>
      <c r="DS5" s="901"/>
      <c r="DT5" s="901"/>
      <c r="DU5" s="902"/>
      <c r="DV5" s="900" t="s">
        <v>389</v>
      </c>
      <c r="DW5" s="901"/>
      <c r="DX5" s="901"/>
      <c r="DY5" s="901"/>
      <c r="DZ5" s="913"/>
      <c r="EA5" s="80"/>
    </row>
    <row r="6" spans="1:131" s="52" customFormat="1" ht="26.25" customHeight="1" x14ac:dyDescent="0.15">
      <c r="A6" s="897"/>
      <c r="B6" s="898"/>
      <c r="C6" s="898"/>
      <c r="D6" s="898"/>
      <c r="E6" s="898"/>
      <c r="F6" s="898"/>
      <c r="G6" s="898"/>
      <c r="H6" s="898"/>
      <c r="I6" s="898"/>
      <c r="J6" s="898"/>
      <c r="K6" s="898"/>
      <c r="L6" s="898"/>
      <c r="M6" s="898"/>
      <c r="N6" s="898"/>
      <c r="O6" s="898"/>
      <c r="P6" s="899"/>
      <c r="Q6" s="903"/>
      <c r="R6" s="904"/>
      <c r="S6" s="904"/>
      <c r="T6" s="904"/>
      <c r="U6" s="905"/>
      <c r="V6" s="903"/>
      <c r="W6" s="904"/>
      <c r="X6" s="904"/>
      <c r="Y6" s="904"/>
      <c r="Z6" s="905"/>
      <c r="AA6" s="903"/>
      <c r="AB6" s="904"/>
      <c r="AC6" s="904"/>
      <c r="AD6" s="904"/>
      <c r="AE6" s="904"/>
      <c r="AF6" s="971"/>
      <c r="AG6" s="904"/>
      <c r="AH6" s="904"/>
      <c r="AI6" s="904"/>
      <c r="AJ6" s="914"/>
      <c r="AK6" s="904"/>
      <c r="AL6" s="904"/>
      <c r="AM6" s="904"/>
      <c r="AN6" s="904"/>
      <c r="AO6" s="905"/>
      <c r="AP6" s="903"/>
      <c r="AQ6" s="904"/>
      <c r="AR6" s="904"/>
      <c r="AS6" s="904"/>
      <c r="AT6" s="905"/>
      <c r="AU6" s="903"/>
      <c r="AV6" s="904"/>
      <c r="AW6" s="904"/>
      <c r="AX6" s="904"/>
      <c r="AY6" s="914"/>
      <c r="AZ6" s="62"/>
      <c r="BA6" s="62"/>
      <c r="BB6" s="62"/>
      <c r="BC6" s="62"/>
      <c r="BD6" s="62"/>
      <c r="BE6" s="80"/>
      <c r="BF6" s="80"/>
      <c r="BG6" s="80"/>
      <c r="BH6" s="80"/>
      <c r="BI6" s="80"/>
      <c r="BJ6" s="80"/>
      <c r="BK6" s="80"/>
      <c r="BL6" s="80"/>
      <c r="BM6" s="80"/>
      <c r="BN6" s="80"/>
      <c r="BO6" s="80"/>
      <c r="BP6" s="80"/>
      <c r="BQ6" s="897"/>
      <c r="BR6" s="898"/>
      <c r="BS6" s="898"/>
      <c r="BT6" s="898"/>
      <c r="BU6" s="898"/>
      <c r="BV6" s="898"/>
      <c r="BW6" s="898"/>
      <c r="BX6" s="898"/>
      <c r="BY6" s="898"/>
      <c r="BZ6" s="898"/>
      <c r="CA6" s="898"/>
      <c r="CB6" s="898"/>
      <c r="CC6" s="898"/>
      <c r="CD6" s="898"/>
      <c r="CE6" s="898"/>
      <c r="CF6" s="898"/>
      <c r="CG6" s="899"/>
      <c r="CH6" s="903"/>
      <c r="CI6" s="904"/>
      <c r="CJ6" s="904"/>
      <c r="CK6" s="904"/>
      <c r="CL6" s="905"/>
      <c r="CM6" s="903"/>
      <c r="CN6" s="904"/>
      <c r="CO6" s="904"/>
      <c r="CP6" s="904"/>
      <c r="CQ6" s="905"/>
      <c r="CR6" s="903"/>
      <c r="CS6" s="904"/>
      <c r="CT6" s="904"/>
      <c r="CU6" s="904"/>
      <c r="CV6" s="905"/>
      <c r="CW6" s="903"/>
      <c r="CX6" s="904"/>
      <c r="CY6" s="904"/>
      <c r="CZ6" s="904"/>
      <c r="DA6" s="905"/>
      <c r="DB6" s="903"/>
      <c r="DC6" s="904"/>
      <c r="DD6" s="904"/>
      <c r="DE6" s="904"/>
      <c r="DF6" s="905"/>
      <c r="DG6" s="975"/>
      <c r="DH6" s="976"/>
      <c r="DI6" s="976"/>
      <c r="DJ6" s="976"/>
      <c r="DK6" s="977"/>
      <c r="DL6" s="975"/>
      <c r="DM6" s="976"/>
      <c r="DN6" s="976"/>
      <c r="DO6" s="976"/>
      <c r="DP6" s="977"/>
      <c r="DQ6" s="903"/>
      <c r="DR6" s="904"/>
      <c r="DS6" s="904"/>
      <c r="DT6" s="904"/>
      <c r="DU6" s="905"/>
      <c r="DV6" s="903"/>
      <c r="DW6" s="904"/>
      <c r="DX6" s="904"/>
      <c r="DY6" s="904"/>
      <c r="DZ6" s="914"/>
      <c r="EA6" s="80"/>
    </row>
    <row r="7" spans="1:131" s="52" customFormat="1" ht="26.25" customHeight="1" x14ac:dyDescent="0.15">
      <c r="A7" s="57">
        <v>1</v>
      </c>
      <c r="B7" s="887" t="s">
        <v>8</v>
      </c>
      <c r="C7" s="888"/>
      <c r="D7" s="888"/>
      <c r="E7" s="888"/>
      <c r="F7" s="888"/>
      <c r="G7" s="888"/>
      <c r="H7" s="888"/>
      <c r="I7" s="888"/>
      <c r="J7" s="888"/>
      <c r="K7" s="888"/>
      <c r="L7" s="888"/>
      <c r="M7" s="888"/>
      <c r="N7" s="888"/>
      <c r="O7" s="888"/>
      <c r="P7" s="889"/>
      <c r="Q7" s="890">
        <v>48672</v>
      </c>
      <c r="R7" s="891"/>
      <c r="S7" s="891"/>
      <c r="T7" s="891"/>
      <c r="U7" s="891"/>
      <c r="V7" s="891">
        <v>45299</v>
      </c>
      <c r="W7" s="891"/>
      <c r="X7" s="891"/>
      <c r="Y7" s="891"/>
      <c r="Z7" s="891"/>
      <c r="AA7" s="891">
        <v>3373</v>
      </c>
      <c r="AB7" s="891"/>
      <c r="AC7" s="891"/>
      <c r="AD7" s="891"/>
      <c r="AE7" s="958"/>
      <c r="AF7" s="959">
        <v>3144</v>
      </c>
      <c r="AG7" s="960"/>
      <c r="AH7" s="960"/>
      <c r="AI7" s="960"/>
      <c r="AJ7" s="961"/>
      <c r="AK7" s="962">
        <v>6229</v>
      </c>
      <c r="AL7" s="891"/>
      <c r="AM7" s="891"/>
      <c r="AN7" s="891"/>
      <c r="AO7" s="891"/>
      <c r="AP7" s="891">
        <v>16792</v>
      </c>
      <c r="AQ7" s="891"/>
      <c r="AR7" s="891"/>
      <c r="AS7" s="891"/>
      <c r="AT7" s="891"/>
      <c r="AU7" s="892"/>
      <c r="AV7" s="892"/>
      <c r="AW7" s="892"/>
      <c r="AX7" s="892"/>
      <c r="AY7" s="893"/>
      <c r="AZ7" s="62"/>
      <c r="BA7" s="62"/>
      <c r="BB7" s="62"/>
      <c r="BC7" s="62"/>
      <c r="BD7" s="62"/>
      <c r="BE7" s="80"/>
      <c r="BF7" s="80"/>
      <c r="BG7" s="80"/>
      <c r="BH7" s="80"/>
      <c r="BI7" s="80"/>
      <c r="BJ7" s="80"/>
      <c r="BK7" s="80"/>
      <c r="BL7" s="80"/>
      <c r="BM7" s="80"/>
      <c r="BN7" s="80"/>
      <c r="BO7" s="80"/>
      <c r="BP7" s="80"/>
      <c r="BQ7" s="57">
        <v>1</v>
      </c>
      <c r="BR7" s="85"/>
      <c r="BS7" s="887" t="s">
        <v>436</v>
      </c>
      <c r="BT7" s="888"/>
      <c r="BU7" s="888"/>
      <c r="BV7" s="888"/>
      <c r="BW7" s="888"/>
      <c r="BX7" s="888"/>
      <c r="BY7" s="888"/>
      <c r="BZ7" s="888"/>
      <c r="CA7" s="888"/>
      <c r="CB7" s="888"/>
      <c r="CC7" s="888"/>
      <c r="CD7" s="888"/>
      <c r="CE7" s="888"/>
      <c r="CF7" s="888"/>
      <c r="CG7" s="889"/>
      <c r="CH7" s="963">
        <v>45</v>
      </c>
      <c r="CI7" s="964"/>
      <c r="CJ7" s="964"/>
      <c r="CK7" s="964"/>
      <c r="CL7" s="965"/>
      <c r="CM7" s="963">
        <v>2763</v>
      </c>
      <c r="CN7" s="964"/>
      <c r="CO7" s="964"/>
      <c r="CP7" s="964"/>
      <c r="CQ7" s="965"/>
      <c r="CR7" s="963">
        <v>125</v>
      </c>
      <c r="CS7" s="964"/>
      <c r="CT7" s="964"/>
      <c r="CU7" s="964"/>
      <c r="CV7" s="965"/>
      <c r="CW7" s="963" t="s">
        <v>188</v>
      </c>
      <c r="CX7" s="964"/>
      <c r="CY7" s="964"/>
      <c r="CZ7" s="964"/>
      <c r="DA7" s="965"/>
      <c r="DB7" s="963" t="s">
        <v>188</v>
      </c>
      <c r="DC7" s="964"/>
      <c r="DD7" s="964"/>
      <c r="DE7" s="964"/>
      <c r="DF7" s="965"/>
      <c r="DG7" s="963" t="s">
        <v>188</v>
      </c>
      <c r="DH7" s="964"/>
      <c r="DI7" s="964"/>
      <c r="DJ7" s="964"/>
      <c r="DK7" s="965"/>
      <c r="DL7" s="963" t="s">
        <v>188</v>
      </c>
      <c r="DM7" s="964"/>
      <c r="DN7" s="964"/>
      <c r="DO7" s="964"/>
      <c r="DP7" s="965"/>
      <c r="DQ7" s="963" t="s">
        <v>188</v>
      </c>
      <c r="DR7" s="964"/>
      <c r="DS7" s="964"/>
      <c r="DT7" s="964"/>
      <c r="DU7" s="965"/>
      <c r="DV7" s="887"/>
      <c r="DW7" s="888"/>
      <c r="DX7" s="888"/>
      <c r="DY7" s="888"/>
      <c r="DZ7" s="966"/>
      <c r="EA7" s="80"/>
    </row>
    <row r="8" spans="1:131" s="52" customFormat="1" ht="26.25" customHeight="1" x14ac:dyDescent="0.15">
      <c r="A8" s="58">
        <v>2</v>
      </c>
      <c r="B8" s="876"/>
      <c r="C8" s="877"/>
      <c r="D8" s="877"/>
      <c r="E8" s="877"/>
      <c r="F8" s="877"/>
      <c r="G8" s="877"/>
      <c r="H8" s="877"/>
      <c r="I8" s="877"/>
      <c r="J8" s="877"/>
      <c r="K8" s="877"/>
      <c r="L8" s="877"/>
      <c r="M8" s="877"/>
      <c r="N8" s="877"/>
      <c r="O8" s="877"/>
      <c r="P8" s="878"/>
      <c r="Q8" s="879"/>
      <c r="R8" s="880"/>
      <c r="S8" s="880"/>
      <c r="T8" s="880"/>
      <c r="U8" s="880"/>
      <c r="V8" s="880"/>
      <c r="W8" s="880"/>
      <c r="X8" s="880"/>
      <c r="Y8" s="880"/>
      <c r="Z8" s="880"/>
      <c r="AA8" s="880"/>
      <c r="AB8" s="880"/>
      <c r="AC8" s="880"/>
      <c r="AD8" s="880"/>
      <c r="AE8" s="886"/>
      <c r="AF8" s="927"/>
      <c r="AG8" s="884"/>
      <c r="AH8" s="884"/>
      <c r="AI8" s="884"/>
      <c r="AJ8" s="928"/>
      <c r="AK8" s="885"/>
      <c r="AL8" s="880"/>
      <c r="AM8" s="880"/>
      <c r="AN8" s="880"/>
      <c r="AO8" s="880"/>
      <c r="AP8" s="880"/>
      <c r="AQ8" s="880"/>
      <c r="AR8" s="880"/>
      <c r="AS8" s="880"/>
      <c r="AT8" s="880"/>
      <c r="AU8" s="881"/>
      <c r="AV8" s="881"/>
      <c r="AW8" s="881"/>
      <c r="AX8" s="881"/>
      <c r="AY8" s="882"/>
      <c r="AZ8" s="62"/>
      <c r="BA8" s="62"/>
      <c r="BB8" s="62"/>
      <c r="BC8" s="62"/>
      <c r="BD8" s="62"/>
      <c r="BE8" s="80"/>
      <c r="BF8" s="80"/>
      <c r="BG8" s="80"/>
      <c r="BH8" s="80"/>
      <c r="BI8" s="80"/>
      <c r="BJ8" s="80"/>
      <c r="BK8" s="80"/>
      <c r="BL8" s="80"/>
      <c r="BM8" s="80"/>
      <c r="BN8" s="80"/>
      <c r="BO8" s="80"/>
      <c r="BP8" s="80"/>
      <c r="BQ8" s="58">
        <v>2</v>
      </c>
      <c r="BR8" s="86"/>
      <c r="BS8" s="876" t="s">
        <v>244</v>
      </c>
      <c r="BT8" s="877"/>
      <c r="BU8" s="877"/>
      <c r="BV8" s="877"/>
      <c r="BW8" s="877"/>
      <c r="BX8" s="877"/>
      <c r="BY8" s="877"/>
      <c r="BZ8" s="877"/>
      <c r="CA8" s="877"/>
      <c r="CB8" s="877"/>
      <c r="CC8" s="877"/>
      <c r="CD8" s="877"/>
      <c r="CE8" s="877"/>
      <c r="CF8" s="877"/>
      <c r="CG8" s="878"/>
      <c r="CH8" s="883">
        <v>-1</v>
      </c>
      <c r="CI8" s="884"/>
      <c r="CJ8" s="884"/>
      <c r="CK8" s="884"/>
      <c r="CL8" s="915"/>
      <c r="CM8" s="883">
        <v>95</v>
      </c>
      <c r="CN8" s="884"/>
      <c r="CO8" s="884"/>
      <c r="CP8" s="884"/>
      <c r="CQ8" s="915"/>
      <c r="CR8" s="883">
        <v>110</v>
      </c>
      <c r="CS8" s="884"/>
      <c r="CT8" s="884"/>
      <c r="CU8" s="884"/>
      <c r="CV8" s="915"/>
      <c r="CW8" s="883" t="s">
        <v>188</v>
      </c>
      <c r="CX8" s="884"/>
      <c r="CY8" s="884"/>
      <c r="CZ8" s="884"/>
      <c r="DA8" s="915"/>
      <c r="DB8" s="883" t="s">
        <v>188</v>
      </c>
      <c r="DC8" s="884"/>
      <c r="DD8" s="884"/>
      <c r="DE8" s="884"/>
      <c r="DF8" s="915"/>
      <c r="DG8" s="883" t="s">
        <v>188</v>
      </c>
      <c r="DH8" s="884"/>
      <c r="DI8" s="884"/>
      <c r="DJ8" s="884"/>
      <c r="DK8" s="915"/>
      <c r="DL8" s="883" t="s">
        <v>188</v>
      </c>
      <c r="DM8" s="884"/>
      <c r="DN8" s="884"/>
      <c r="DO8" s="884"/>
      <c r="DP8" s="915"/>
      <c r="DQ8" s="883" t="s">
        <v>188</v>
      </c>
      <c r="DR8" s="884"/>
      <c r="DS8" s="884"/>
      <c r="DT8" s="884"/>
      <c r="DU8" s="915"/>
      <c r="DV8" s="876"/>
      <c r="DW8" s="877"/>
      <c r="DX8" s="877"/>
      <c r="DY8" s="877"/>
      <c r="DZ8" s="916"/>
      <c r="EA8" s="80"/>
    </row>
    <row r="9" spans="1:131" s="52" customFormat="1" ht="26.25" customHeight="1" x14ac:dyDescent="0.15">
      <c r="A9" s="58">
        <v>3</v>
      </c>
      <c r="B9" s="876"/>
      <c r="C9" s="877"/>
      <c r="D9" s="877"/>
      <c r="E9" s="877"/>
      <c r="F9" s="877"/>
      <c r="G9" s="877"/>
      <c r="H9" s="877"/>
      <c r="I9" s="877"/>
      <c r="J9" s="877"/>
      <c r="K9" s="877"/>
      <c r="L9" s="877"/>
      <c r="M9" s="877"/>
      <c r="N9" s="877"/>
      <c r="O9" s="877"/>
      <c r="P9" s="878"/>
      <c r="Q9" s="879"/>
      <c r="R9" s="880"/>
      <c r="S9" s="880"/>
      <c r="T9" s="880"/>
      <c r="U9" s="880"/>
      <c r="V9" s="880"/>
      <c r="W9" s="880"/>
      <c r="X9" s="880"/>
      <c r="Y9" s="880"/>
      <c r="Z9" s="880"/>
      <c r="AA9" s="880"/>
      <c r="AB9" s="880"/>
      <c r="AC9" s="880"/>
      <c r="AD9" s="880"/>
      <c r="AE9" s="886"/>
      <c r="AF9" s="927"/>
      <c r="AG9" s="884"/>
      <c r="AH9" s="884"/>
      <c r="AI9" s="884"/>
      <c r="AJ9" s="928"/>
      <c r="AK9" s="885"/>
      <c r="AL9" s="880"/>
      <c r="AM9" s="880"/>
      <c r="AN9" s="880"/>
      <c r="AO9" s="880"/>
      <c r="AP9" s="880"/>
      <c r="AQ9" s="880"/>
      <c r="AR9" s="880"/>
      <c r="AS9" s="880"/>
      <c r="AT9" s="880"/>
      <c r="AU9" s="881"/>
      <c r="AV9" s="881"/>
      <c r="AW9" s="881"/>
      <c r="AX9" s="881"/>
      <c r="AY9" s="882"/>
      <c r="AZ9" s="62"/>
      <c r="BA9" s="62"/>
      <c r="BB9" s="62"/>
      <c r="BC9" s="62"/>
      <c r="BD9" s="62"/>
      <c r="BE9" s="80"/>
      <c r="BF9" s="80"/>
      <c r="BG9" s="80"/>
      <c r="BH9" s="80"/>
      <c r="BI9" s="80"/>
      <c r="BJ9" s="80"/>
      <c r="BK9" s="80"/>
      <c r="BL9" s="80"/>
      <c r="BM9" s="80"/>
      <c r="BN9" s="80"/>
      <c r="BO9" s="80"/>
      <c r="BP9" s="80"/>
      <c r="BQ9" s="58">
        <v>3</v>
      </c>
      <c r="BR9" s="86"/>
      <c r="BS9" s="876"/>
      <c r="BT9" s="877"/>
      <c r="BU9" s="877"/>
      <c r="BV9" s="877"/>
      <c r="BW9" s="877"/>
      <c r="BX9" s="877"/>
      <c r="BY9" s="877"/>
      <c r="BZ9" s="877"/>
      <c r="CA9" s="877"/>
      <c r="CB9" s="877"/>
      <c r="CC9" s="877"/>
      <c r="CD9" s="877"/>
      <c r="CE9" s="877"/>
      <c r="CF9" s="877"/>
      <c r="CG9" s="878"/>
      <c r="CH9" s="883"/>
      <c r="CI9" s="884"/>
      <c r="CJ9" s="884"/>
      <c r="CK9" s="884"/>
      <c r="CL9" s="915"/>
      <c r="CM9" s="883"/>
      <c r="CN9" s="884"/>
      <c r="CO9" s="884"/>
      <c r="CP9" s="884"/>
      <c r="CQ9" s="915"/>
      <c r="CR9" s="883"/>
      <c r="CS9" s="884"/>
      <c r="CT9" s="884"/>
      <c r="CU9" s="884"/>
      <c r="CV9" s="915"/>
      <c r="CW9" s="883"/>
      <c r="CX9" s="884"/>
      <c r="CY9" s="884"/>
      <c r="CZ9" s="884"/>
      <c r="DA9" s="915"/>
      <c r="DB9" s="883"/>
      <c r="DC9" s="884"/>
      <c r="DD9" s="884"/>
      <c r="DE9" s="884"/>
      <c r="DF9" s="915"/>
      <c r="DG9" s="883"/>
      <c r="DH9" s="884"/>
      <c r="DI9" s="884"/>
      <c r="DJ9" s="884"/>
      <c r="DK9" s="915"/>
      <c r="DL9" s="883"/>
      <c r="DM9" s="884"/>
      <c r="DN9" s="884"/>
      <c r="DO9" s="884"/>
      <c r="DP9" s="915"/>
      <c r="DQ9" s="883"/>
      <c r="DR9" s="884"/>
      <c r="DS9" s="884"/>
      <c r="DT9" s="884"/>
      <c r="DU9" s="915"/>
      <c r="DV9" s="876"/>
      <c r="DW9" s="877"/>
      <c r="DX9" s="877"/>
      <c r="DY9" s="877"/>
      <c r="DZ9" s="916"/>
      <c r="EA9" s="80"/>
    </row>
    <row r="10" spans="1:131" s="52" customFormat="1" ht="26.25" customHeight="1" x14ac:dyDescent="0.15">
      <c r="A10" s="58">
        <v>4</v>
      </c>
      <c r="B10" s="876"/>
      <c r="C10" s="877"/>
      <c r="D10" s="877"/>
      <c r="E10" s="877"/>
      <c r="F10" s="877"/>
      <c r="G10" s="877"/>
      <c r="H10" s="877"/>
      <c r="I10" s="877"/>
      <c r="J10" s="877"/>
      <c r="K10" s="877"/>
      <c r="L10" s="877"/>
      <c r="M10" s="877"/>
      <c r="N10" s="877"/>
      <c r="O10" s="877"/>
      <c r="P10" s="878"/>
      <c r="Q10" s="879"/>
      <c r="R10" s="880"/>
      <c r="S10" s="880"/>
      <c r="T10" s="880"/>
      <c r="U10" s="880"/>
      <c r="V10" s="880"/>
      <c r="W10" s="880"/>
      <c r="X10" s="880"/>
      <c r="Y10" s="880"/>
      <c r="Z10" s="880"/>
      <c r="AA10" s="880"/>
      <c r="AB10" s="880"/>
      <c r="AC10" s="880"/>
      <c r="AD10" s="880"/>
      <c r="AE10" s="886"/>
      <c r="AF10" s="927"/>
      <c r="AG10" s="884"/>
      <c r="AH10" s="884"/>
      <c r="AI10" s="884"/>
      <c r="AJ10" s="928"/>
      <c r="AK10" s="885"/>
      <c r="AL10" s="880"/>
      <c r="AM10" s="880"/>
      <c r="AN10" s="880"/>
      <c r="AO10" s="880"/>
      <c r="AP10" s="880"/>
      <c r="AQ10" s="880"/>
      <c r="AR10" s="880"/>
      <c r="AS10" s="880"/>
      <c r="AT10" s="880"/>
      <c r="AU10" s="881"/>
      <c r="AV10" s="881"/>
      <c r="AW10" s="881"/>
      <c r="AX10" s="881"/>
      <c r="AY10" s="882"/>
      <c r="AZ10" s="62"/>
      <c r="BA10" s="62"/>
      <c r="BB10" s="62"/>
      <c r="BC10" s="62"/>
      <c r="BD10" s="62"/>
      <c r="BE10" s="80"/>
      <c r="BF10" s="80"/>
      <c r="BG10" s="80"/>
      <c r="BH10" s="80"/>
      <c r="BI10" s="80"/>
      <c r="BJ10" s="80"/>
      <c r="BK10" s="80"/>
      <c r="BL10" s="80"/>
      <c r="BM10" s="80"/>
      <c r="BN10" s="80"/>
      <c r="BO10" s="80"/>
      <c r="BP10" s="80"/>
      <c r="BQ10" s="58">
        <v>4</v>
      </c>
      <c r="BR10" s="86"/>
      <c r="BS10" s="876"/>
      <c r="BT10" s="877"/>
      <c r="BU10" s="877"/>
      <c r="BV10" s="877"/>
      <c r="BW10" s="877"/>
      <c r="BX10" s="877"/>
      <c r="BY10" s="877"/>
      <c r="BZ10" s="877"/>
      <c r="CA10" s="877"/>
      <c r="CB10" s="877"/>
      <c r="CC10" s="877"/>
      <c r="CD10" s="877"/>
      <c r="CE10" s="877"/>
      <c r="CF10" s="877"/>
      <c r="CG10" s="878"/>
      <c r="CH10" s="883"/>
      <c r="CI10" s="884"/>
      <c r="CJ10" s="884"/>
      <c r="CK10" s="884"/>
      <c r="CL10" s="915"/>
      <c r="CM10" s="883"/>
      <c r="CN10" s="884"/>
      <c r="CO10" s="884"/>
      <c r="CP10" s="884"/>
      <c r="CQ10" s="915"/>
      <c r="CR10" s="883"/>
      <c r="CS10" s="884"/>
      <c r="CT10" s="884"/>
      <c r="CU10" s="884"/>
      <c r="CV10" s="915"/>
      <c r="CW10" s="883"/>
      <c r="CX10" s="884"/>
      <c r="CY10" s="884"/>
      <c r="CZ10" s="884"/>
      <c r="DA10" s="915"/>
      <c r="DB10" s="883"/>
      <c r="DC10" s="884"/>
      <c r="DD10" s="884"/>
      <c r="DE10" s="884"/>
      <c r="DF10" s="915"/>
      <c r="DG10" s="883"/>
      <c r="DH10" s="884"/>
      <c r="DI10" s="884"/>
      <c r="DJ10" s="884"/>
      <c r="DK10" s="915"/>
      <c r="DL10" s="883"/>
      <c r="DM10" s="884"/>
      <c r="DN10" s="884"/>
      <c r="DO10" s="884"/>
      <c r="DP10" s="915"/>
      <c r="DQ10" s="883"/>
      <c r="DR10" s="884"/>
      <c r="DS10" s="884"/>
      <c r="DT10" s="884"/>
      <c r="DU10" s="915"/>
      <c r="DV10" s="876"/>
      <c r="DW10" s="877"/>
      <c r="DX10" s="877"/>
      <c r="DY10" s="877"/>
      <c r="DZ10" s="916"/>
      <c r="EA10" s="80"/>
    </row>
    <row r="11" spans="1:131" s="52" customFormat="1" ht="26.25" customHeight="1" x14ac:dyDescent="0.15">
      <c r="A11" s="58">
        <v>5</v>
      </c>
      <c r="B11" s="876"/>
      <c r="C11" s="877"/>
      <c r="D11" s="877"/>
      <c r="E11" s="877"/>
      <c r="F11" s="877"/>
      <c r="G11" s="877"/>
      <c r="H11" s="877"/>
      <c r="I11" s="877"/>
      <c r="J11" s="877"/>
      <c r="K11" s="877"/>
      <c r="L11" s="877"/>
      <c r="M11" s="877"/>
      <c r="N11" s="877"/>
      <c r="O11" s="877"/>
      <c r="P11" s="878"/>
      <c r="Q11" s="879"/>
      <c r="R11" s="880"/>
      <c r="S11" s="880"/>
      <c r="T11" s="880"/>
      <c r="U11" s="880"/>
      <c r="V11" s="880"/>
      <c r="W11" s="880"/>
      <c r="X11" s="880"/>
      <c r="Y11" s="880"/>
      <c r="Z11" s="880"/>
      <c r="AA11" s="880"/>
      <c r="AB11" s="880"/>
      <c r="AC11" s="880"/>
      <c r="AD11" s="880"/>
      <c r="AE11" s="886"/>
      <c r="AF11" s="927"/>
      <c r="AG11" s="884"/>
      <c r="AH11" s="884"/>
      <c r="AI11" s="884"/>
      <c r="AJ11" s="928"/>
      <c r="AK11" s="885"/>
      <c r="AL11" s="880"/>
      <c r="AM11" s="880"/>
      <c r="AN11" s="880"/>
      <c r="AO11" s="880"/>
      <c r="AP11" s="880"/>
      <c r="AQ11" s="880"/>
      <c r="AR11" s="880"/>
      <c r="AS11" s="880"/>
      <c r="AT11" s="880"/>
      <c r="AU11" s="881"/>
      <c r="AV11" s="881"/>
      <c r="AW11" s="881"/>
      <c r="AX11" s="881"/>
      <c r="AY11" s="882"/>
      <c r="AZ11" s="62"/>
      <c r="BA11" s="62"/>
      <c r="BB11" s="62"/>
      <c r="BC11" s="62"/>
      <c r="BD11" s="62"/>
      <c r="BE11" s="80"/>
      <c r="BF11" s="80"/>
      <c r="BG11" s="80"/>
      <c r="BH11" s="80"/>
      <c r="BI11" s="80"/>
      <c r="BJ11" s="80"/>
      <c r="BK11" s="80"/>
      <c r="BL11" s="80"/>
      <c r="BM11" s="80"/>
      <c r="BN11" s="80"/>
      <c r="BO11" s="80"/>
      <c r="BP11" s="80"/>
      <c r="BQ11" s="58">
        <v>5</v>
      </c>
      <c r="BR11" s="86"/>
      <c r="BS11" s="876"/>
      <c r="BT11" s="877"/>
      <c r="BU11" s="877"/>
      <c r="BV11" s="877"/>
      <c r="BW11" s="877"/>
      <c r="BX11" s="877"/>
      <c r="BY11" s="877"/>
      <c r="BZ11" s="877"/>
      <c r="CA11" s="877"/>
      <c r="CB11" s="877"/>
      <c r="CC11" s="877"/>
      <c r="CD11" s="877"/>
      <c r="CE11" s="877"/>
      <c r="CF11" s="877"/>
      <c r="CG11" s="878"/>
      <c r="CH11" s="883"/>
      <c r="CI11" s="884"/>
      <c r="CJ11" s="884"/>
      <c r="CK11" s="884"/>
      <c r="CL11" s="915"/>
      <c r="CM11" s="883"/>
      <c r="CN11" s="884"/>
      <c r="CO11" s="884"/>
      <c r="CP11" s="884"/>
      <c r="CQ11" s="915"/>
      <c r="CR11" s="883"/>
      <c r="CS11" s="884"/>
      <c r="CT11" s="884"/>
      <c r="CU11" s="884"/>
      <c r="CV11" s="915"/>
      <c r="CW11" s="883"/>
      <c r="CX11" s="884"/>
      <c r="CY11" s="884"/>
      <c r="CZ11" s="884"/>
      <c r="DA11" s="915"/>
      <c r="DB11" s="883"/>
      <c r="DC11" s="884"/>
      <c r="DD11" s="884"/>
      <c r="DE11" s="884"/>
      <c r="DF11" s="915"/>
      <c r="DG11" s="883"/>
      <c r="DH11" s="884"/>
      <c r="DI11" s="884"/>
      <c r="DJ11" s="884"/>
      <c r="DK11" s="915"/>
      <c r="DL11" s="883"/>
      <c r="DM11" s="884"/>
      <c r="DN11" s="884"/>
      <c r="DO11" s="884"/>
      <c r="DP11" s="915"/>
      <c r="DQ11" s="883"/>
      <c r="DR11" s="884"/>
      <c r="DS11" s="884"/>
      <c r="DT11" s="884"/>
      <c r="DU11" s="915"/>
      <c r="DV11" s="876"/>
      <c r="DW11" s="877"/>
      <c r="DX11" s="877"/>
      <c r="DY11" s="877"/>
      <c r="DZ11" s="916"/>
      <c r="EA11" s="80"/>
    </row>
    <row r="12" spans="1:131" s="52" customFormat="1" ht="26.25" customHeight="1" x14ac:dyDescent="0.15">
      <c r="A12" s="58">
        <v>6</v>
      </c>
      <c r="B12" s="876"/>
      <c r="C12" s="877"/>
      <c r="D12" s="877"/>
      <c r="E12" s="877"/>
      <c r="F12" s="877"/>
      <c r="G12" s="877"/>
      <c r="H12" s="877"/>
      <c r="I12" s="877"/>
      <c r="J12" s="877"/>
      <c r="K12" s="877"/>
      <c r="L12" s="877"/>
      <c r="M12" s="877"/>
      <c r="N12" s="877"/>
      <c r="O12" s="877"/>
      <c r="P12" s="878"/>
      <c r="Q12" s="879"/>
      <c r="R12" s="880"/>
      <c r="S12" s="880"/>
      <c r="T12" s="880"/>
      <c r="U12" s="880"/>
      <c r="V12" s="880"/>
      <c r="W12" s="880"/>
      <c r="X12" s="880"/>
      <c r="Y12" s="880"/>
      <c r="Z12" s="880"/>
      <c r="AA12" s="880"/>
      <c r="AB12" s="880"/>
      <c r="AC12" s="880"/>
      <c r="AD12" s="880"/>
      <c r="AE12" s="886"/>
      <c r="AF12" s="927"/>
      <c r="AG12" s="884"/>
      <c r="AH12" s="884"/>
      <c r="AI12" s="884"/>
      <c r="AJ12" s="928"/>
      <c r="AK12" s="885"/>
      <c r="AL12" s="880"/>
      <c r="AM12" s="880"/>
      <c r="AN12" s="880"/>
      <c r="AO12" s="880"/>
      <c r="AP12" s="880"/>
      <c r="AQ12" s="880"/>
      <c r="AR12" s="880"/>
      <c r="AS12" s="880"/>
      <c r="AT12" s="880"/>
      <c r="AU12" s="881"/>
      <c r="AV12" s="881"/>
      <c r="AW12" s="881"/>
      <c r="AX12" s="881"/>
      <c r="AY12" s="882"/>
      <c r="AZ12" s="62"/>
      <c r="BA12" s="62"/>
      <c r="BB12" s="62"/>
      <c r="BC12" s="62"/>
      <c r="BD12" s="62"/>
      <c r="BE12" s="80"/>
      <c r="BF12" s="80"/>
      <c r="BG12" s="80"/>
      <c r="BH12" s="80"/>
      <c r="BI12" s="80"/>
      <c r="BJ12" s="80"/>
      <c r="BK12" s="80"/>
      <c r="BL12" s="80"/>
      <c r="BM12" s="80"/>
      <c r="BN12" s="80"/>
      <c r="BO12" s="80"/>
      <c r="BP12" s="80"/>
      <c r="BQ12" s="58">
        <v>6</v>
      </c>
      <c r="BR12" s="86"/>
      <c r="BS12" s="876"/>
      <c r="BT12" s="877"/>
      <c r="BU12" s="877"/>
      <c r="BV12" s="877"/>
      <c r="BW12" s="877"/>
      <c r="BX12" s="877"/>
      <c r="BY12" s="877"/>
      <c r="BZ12" s="877"/>
      <c r="CA12" s="877"/>
      <c r="CB12" s="877"/>
      <c r="CC12" s="877"/>
      <c r="CD12" s="877"/>
      <c r="CE12" s="877"/>
      <c r="CF12" s="877"/>
      <c r="CG12" s="878"/>
      <c r="CH12" s="883"/>
      <c r="CI12" s="884"/>
      <c r="CJ12" s="884"/>
      <c r="CK12" s="884"/>
      <c r="CL12" s="915"/>
      <c r="CM12" s="883"/>
      <c r="CN12" s="884"/>
      <c r="CO12" s="884"/>
      <c r="CP12" s="884"/>
      <c r="CQ12" s="915"/>
      <c r="CR12" s="883"/>
      <c r="CS12" s="884"/>
      <c r="CT12" s="884"/>
      <c r="CU12" s="884"/>
      <c r="CV12" s="915"/>
      <c r="CW12" s="883"/>
      <c r="CX12" s="884"/>
      <c r="CY12" s="884"/>
      <c r="CZ12" s="884"/>
      <c r="DA12" s="915"/>
      <c r="DB12" s="883"/>
      <c r="DC12" s="884"/>
      <c r="DD12" s="884"/>
      <c r="DE12" s="884"/>
      <c r="DF12" s="915"/>
      <c r="DG12" s="883"/>
      <c r="DH12" s="884"/>
      <c r="DI12" s="884"/>
      <c r="DJ12" s="884"/>
      <c r="DK12" s="915"/>
      <c r="DL12" s="883"/>
      <c r="DM12" s="884"/>
      <c r="DN12" s="884"/>
      <c r="DO12" s="884"/>
      <c r="DP12" s="915"/>
      <c r="DQ12" s="883"/>
      <c r="DR12" s="884"/>
      <c r="DS12" s="884"/>
      <c r="DT12" s="884"/>
      <c r="DU12" s="915"/>
      <c r="DV12" s="876"/>
      <c r="DW12" s="877"/>
      <c r="DX12" s="877"/>
      <c r="DY12" s="877"/>
      <c r="DZ12" s="916"/>
      <c r="EA12" s="80"/>
    </row>
    <row r="13" spans="1:131" s="52" customFormat="1" ht="26.25" customHeight="1" x14ac:dyDescent="0.15">
      <c r="A13" s="58">
        <v>7</v>
      </c>
      <c r="B13" s="876"/>
      <c r="C13" s="877"/>
      <c r="D13" s="877"/>
      <c r="E13" s="877"/>
      <c r="F13" s="877"/>
      <c r="G13" s="877"/>
      <c r="H13" s="877"/>
      <c r="I13" s="877"/>
      <c r="J13" s="877"/>
      <c r="K13" s="877"/>
      <c r="L13" s="877"/>
      <c r="M13" s="877"/>
      <c r="N13" s="877"/>
      <c r="O13" s="877"/>
      <c r="P13" s="878"/>
      <c r="Q13" s="879"/>
      <c r="R13" s="880"/>
      <c r="S13" s="880"/>
      <c r="T13" s="880"/>
      <c r="U13" s="880"/>
      <c r="V13" s="880"/>
      <c r="W13" s="880"/>
      <c r="X13" s="880"/>
      <c r="Y13" s="880"/>
      <c r="Z13" s="880"/>
      <c r="AA13" s="880"/>
      <c r="AB13" s="880"/>
      <c r="AC13" s="880"/>
      <c r="AD13" s="880"/>
      <c r="AE13" s="886"/>
      <c r="AF13" s="927"/>
      <c r="AG13" s="884"/>
      <c r="AH13" s="884"/>
      <c r="AI13" s="884"/>
      <c r="AJ13" s="928"/>
      <c r="AK13" s="885"/>
      <c r="AL13" s="880"/>
      <c r="AM13" s="880"/>
      <c r="AN13" s="880"/>
      <c r="AO13" s="880"/>
      <c r="AP13" s="880"/>
      <c r="AQ13" s="880"/>
      <c r="AR13" s="880"/>
      <c r="AS13" s="880"/>
      <c r="AT13" s="880"/>
      <c r="AU13" s="881"/>
      <c r="AV13" s="881"/>
      <c r="AW13" s="881"/>
      <c r="AX13" s="881"/>
      <c r="AY13" s="882"/>
      <c r="AZ13" s="62"/>
      <c r="BA13" s="62"/>
      <c r="BB13" s="62"/>
      <c r="BC13" s="62"/>
      <c r="BD13" s="62"/>
      <c r="BE13" s="80"/>
      <c r="BF13" s="80"/>
      <c r="BG13" s="80"/>
      <c r="BH13" s="80"/>
      <c r="BI13" s="80"/>
      <c r="BJ13" s="80"/>
      <c r="BK13" s="80"/>
      <c r="BL13" s="80"/>
      <c r="BM13" s="80"/>
      <c r="BN13" s="80"/>
      <c r="BO13" s="80"/>
      <c r="BP13" s="80"/>
      <c r="BQ13" s="58">
        <v>7</v>
      </c>
      <c r="BR13" s="86"/>
      <c r="BS13" s="876"/>
      <c r="BT13" s="877"/>
      <c r="BU13" s="877"/>
      <c r="BV13" s="877"/>
      <c r="BW13" s="877"/>
      <c r="BX13" s="877"/>
      <c r="BY13" s="877"/>
      <c r="BZ13" s="877"/>
      <c r="CA13" s="877"/>
      <c r="CB13" s="877"/>
      <c r="CC13" s="877"/>
      <c r="CD13" s="877"/>
      <c r="CE13" s="877"/>
      <c r="CF13" s="877"/>
      <c r="CG13" s="878"/>
      <c r="CH13" s="883"/>
      <c r="CI13" s="884"/>
      <c r="CJ13" s="884"/>
      <c r="CK13" s="884"/>
      <c r="CL13" s="915"/>
      <c r="CM13" s="883"/>
      <c r="CN13" s="884"/>
      <c r="CO13" s="884"/>
      <c r="CP13" s="884"/>
      <c r="CQ13" s="915"/>
      <c r="CR13" s="883"/>
      <c r="CS13" s="884"/>
      <c r="CT13" s="884"/>
      <c r="CU13" s="884"/>
      <c r="CV13" s="915"/>
      <c r="CW13" s="883"/>
      <c r="CX13" s="884"/>
      <c r="CY13" s="884"/>
      <c r="CZ13" s="884"/>
      <c r="DA13" s="915"/>
      <c r="DB13" s="883"/>
      <c r="DC13" s="884"/>
      <c r="DD13" s="884"/>
      <c r="DE13" s="884"/>
      <c r="DF13" s="915"/>
      <c r="DG13" s="883"/>
      <c r="DH13" s="884"/>
      <c r="DI13" s="884"/>
      <c r="DJ13" s="884"/>
      <c r="DK13" s="915"/>
      <c r="DL13" s="883"/>
      <c r="DM13" s="884"/>
      <c r="DN13" s="884"/>
      <c r="DO13" s="884"/>
      <c r="DP13" s="915"/>
      <c r="DQ13" s="883"/>
      <c r="DR13" s="884"/>
      <c r="DS13" s="884"/>
      <c r="DT13" s="884"/>
      <c r="DU13" s="915"/>
      <c r="DV13" s="876"/>
      <c r="DW13" s="877"/>
      <c r="DX13" s="877"/>
      <c r="DY13" s="877"/>
      <c r="DZ13" s="916"/>
      <c r="EA13" s="80"/>
    </row>
    <row r="14" spans="1:131" s="52" customFormat="1" ht="26.25" customHeight="1" x14ac:dyDescent="0.15">
      <c r="A14" s="58">
        <v>8</v>
      </c>
      <c r="B14" s="876"/>
      <c r="C14" s="877"/>
      <c r="D14" s="877"/>
      <c r="E14" s="877"/>
      <c r="F14" s="877"/>
      <c r="G14" s="877"/>
      <c r="H14" s="877"/>
      <c r="I14" s="877"/>
      <c r="J14" s="877"/>
      <c r="K14" s="877"/>
      <c r="L14" s="877"/>
      <c r="M14" s="877"/>
      <c r="N14" s="877"/>
      <c r="O14" s="877"/>
      <c r="P14" s="878"/>
      <c r="Q14" s="879"/>
      <c r="R14" s="880"/>
      <c r="S14" s="880"/>
      <c r="T14" s="880"/>
      <c r="U14" s="880"/>
      <c r="V14" s="880"/>
      <c r="W14" s="880"/>
      <c r="X14" s="880"/>
      <c r="Y14" s="880"/>
      <c r="Z14" s="880"/>
      <c r="AA14" s="880"/>
      <c r="AB14" s="880"/>
      <c r="AC14" s="880"/>
      <c r="AD14" s="880"/>
      <c r="AE14" s="886"/>
      <c r="AF14" s="927"/>
      <c r="AG14" s="884"/>
      <c r="AH14" s="884"/>
      <c r="AI14" s="884"/>
      <c r="AJ14" s="928"/>
      <c r="AK14" s="885"/>
      <c r="AL14" s="880"/>
      <c r="AM14" s="880"/>
      <c r="AN14" s="880"/>
      <c r="AO14" s="880"/>
      <c r="AP14" s="880"/>
      <c r="AQ14" s="880"/>
      <c r="AR14" s="880"/>
      <c r="AS14" s="880"/>
      <c r="AT14" s="880"/>
      <c r="AU14" s="881"/>
      <c r="AV14" s="881"/>
      <c r="AW14" s="881"/>
      <c r="AX14" s="881"/>
      <c r="AY14" s="882"/>
      <c r="AZ14" s="62"/>
      <c r="BA14" s="62"/>
      <c r="BB14" s="62"/>
      <c r="BC14" s="62"/>
      <c r="BD14" s="62"/>
      <c r="BE14" s="80"/>
      <c r="BF14" s="80"/>
      <c r="BG14" s="80"/>
      <c r="BH14" s="80"/>
      <c r="BI14" s="80"/>
      <c r="BJ14" s="80"/>
      <c r="BK14" s="80"/>
      <c r="BL14" s="80"/>
      <c r="BM14" s="80"/>
      <c r="BN14" s="80"/>
      <c r="BO14" s="80"/>
      <c r="BP14" s="80"/>
      <c r="BQ14" s="58">
        <v>8</v>
      </c>
      <c r="BR14" s="86"/>
      <c r="BS14" s="876"/>
      <c r="BT14" s="877"/>
      <c r="BU14" s="877"/>
      <c r="BV14" s="877"/>
      <c r="BW14" s="877"/>
      <c r="BX14" s="877"/>
      <c r="BY14" s="877"/>
      <c r="BZ14" s="877"/>
      <c r="CA14" s="877"/>
      <c r="CB14" s="877"/>
      <c r="CC14" s="877"/>
      <c r="CD14" s="877"/>
      <c r="CE14" s="877"/>
      <c r="CF14" s="877"/>
      <c r="CG14" s="878"/>
      <c r="CH14" s="883"/>
      <c r="CI14" s="884"/>
      <c r="CJ14" s="884"/>
      <c r="CK14" s="884"/>
      <c r="CL14" s="915"/>
      <c r="CM14" s="883"/>
      <c r="CN14" s="884"/>
      <c r="CO14" s="884"/>
      <c r="CP14" s="884"/>
      <c r="CQ14" s="915"/>
      <c r="CR14" s="883"/>
      <c r="CS14" s="884"/>
      <c r="CT14" s="884"/>
      <c r="CU14" s="884"/>
      <c r="CV14" s="915"/>
      <c r="CW14" s="883"/>
      <c r="CX14" s="884"/>
      <c r="CY14" s="884"/>
      <c r="CZ14" s="884"/>
      <c r="DA14" s="915"/>
      <c r="DB14" s="883"/>
      <c r="DC14" s="884"/>
      <c r="DD14" s="884"/>
      <c r="DE14" s="884"/>
      <c r="DF14" s="915"/>
      <c r="DG14" s="883"/>
      <c r="DH14" s="884"/>
      <c r="DI14" s="884"/>
      <c r="DJ14" s="884"/>
      <c r="DK14" s="915"/>
      <c r="DL14" s="883"/>
      <c r="DM14" s="884"/>
      <c r="DN14" s="884"/>
      <c r="DO14" s="884"/>
      <c r="DP14" s="915"/>
      <c r="DQ14" s="883"/>
      <c r="DR14" s="884"/>
      <c r="DS14" s="884"/>
      <c r="DT14" s="884"/>
      <c r="DU14" s="915"/>
      <c r="DV14" s="876"/>
      <c r="DW14" s="877"/>
      <c r="DX14" s="877"/>
      <c r="DY14" s="877"/>
      <c r="DZ14" s="916"/>
      <c r="EA14" s="80"/>
    </row>
    <row r="15" spans="1:131" s="52" customFormat="1" ht="26.25" customHeight="1" x14ac:dyDescent="0.15">
      <c r="A15" s="58">
        <v>9</v>
      </c>
      <c r="B15" s="876"/>
      <c r="C15" s="877"/>
      <c r="D15" s="877"/>
      <c r="E15" s="877"/>
      <c r="F15" s="877"/>
      <c r="G15" s="877"/>
      <c r="H15" s="877"/>
      <c r="I15" s="877"/>
      <c r="J15" s="877"/>
      <c r="K15" s="877"/>
      <c r="L15" s="877"/>
      <c r="M15" s="877"/>
      <c r="N15" s="877"/>
      <c r="O15" s="877"/>
      <c r="P15" s="878"/>
      <c r="Q15" s="879"/>
      <c r="R15" s="880"/>
      <c r="S15" s="880"/>
      <c r="T15" s="880"/>
      <c r="U15" s="880"/>
      <c r="V15" s="880"/>
      <c r="W15" s="880"/>
      <c r="X15" s="880"/>
      <c r="Y15" s="880"/>
      <c r="Z15" s="880"/>
      <c r="AA15" s="880"/>
      <c r="AB15" s="880"/>
      <c r="AC15" s="880"/>
      <c r="AD15" s="880"/>
      <c r="AE15" s="886"/>
      <c r="AF15" s="927"/>
      <c r="AG15" s="884"/>
      <c r="AH15" s="884"/>
      <c r="AI15" s="884"/>
      <c r="AJ15" s="928"/>
      <c r="AK15" s="885"/>
      <c r="AL15" s="880"/>
      <c r="AM15" s="880"/>
      <c r="AN15" s="880"/>
      <c r="AO15" s="880"/>
      <c r="AP15" s="880"/>
      <c r="AQ15" s="880"/>
      <c r="AR15" s="880"/>
      <c r="AS15" s="880"/>
      <c r="AT15" s="880"/>
      <c r="AU15" s="881"/>
      <c r="AV15" s="881"/>
      <c r="AW15" s="881"/>
      <c r="AX15" s="881"/>
      <c r="AY15" s="882"/>
      <c r="AZ15" s="62"/>
      <c r="BA15" s="62"/>
      <c r="BB15" s="62"/>
      <c r="BC15" s="62"/>
      <c r="BD15" s="62"/>
      <c r="BE15" s="80"/>
      <c r="BF15" s="80"/>
      <c r="BG15" s="80"/>
      <c r="BH15" s="80"/>
      <c r="BI15" s="80"/>
      <c r="BJ15" s="80"/>
      <c r="BK15" s="80"/>
      <c r="BL15" s="80"/>
      <c r="BM15" s="80"/>
      <c r="BN15" s="80"/>
      <c r="BO15" s="80"/>
      <c r="BP15" s="80"/>
      <c r="BQ15" s="58">
        <v>9</v>
      </c>
      <c r="BR15" s="86"/>
      <c r="BS15" s="876"/>
      <c r="BT15" s="877"/>
      <c r="BU15" s="877"/>
      <c r="BV15" s="877"/>
      <c r="BW15" s="877"/>
      <c r="BX15" s="877"/>
      <c r="BY15" s="877"/>
      <c r="BZ15" s="877"/>
      <c r="CA15" s="877"/>
      <c r="CB15" s="877"/>
      <c r="CC15" s="877"/>
      <c r="CD15" s="877"/>
      <c r="CE15" s="877"/>
      <c r="CF15" s="877"/>
      <c r="CG15" s="878"/>
      <c r="CH15" s="883"/>
      <c r="CI15" s="884"/>
      <c r="CJ15" s="884"/>
      <c r="CK15" s="884"/>
      <c r="CL15" s="915"/>
      <c r="CM15" s="883"/>
      <c r="CN15" s="884"/>
      <c r="CO15" s="884"/>
      <c r="CP15" s="884"/>
      <c r="CQ15" s="915"/>
      <c r="CR15" s="883"/>
      <c r="CS15" s="884"/>
      <c r="CT15" s="884"/>
      <c r="CU15" s="884"/>
      <c r="CV15" s="915"/>
      <c r="CW15" s="883"/>
      <c r="CX15" s="884"/>
      <c r="CY15" s="884"/>
      <c r="CZ15" s="884"/>
      <c r="DA15" s="915"/>
      <c r="DB15" s="883"/>
      <c r="DC15" s="884"/>
      <c r="DD15" s="884"/>
      <c r="DE15" s="884"/>
      <c r="DF15" s="915"/>
      <c r="DG15" s="883"/>
      <c r="DH15" s="884"/>
      <c r="DI15" s="884"/>
      <c r="DJ15" s="884"/>
      <c r="DK15" s="915"/>
      <c r="DL15" s="883"/>
      <c r="DM15" s="884"/>
      <c r="DN15" s="884"/>
      <c r="DO15" s="884"/>
      <c r="DP15" s="915"/>
      <c r="DQ15" s="883"/>
      <c r="DR15" s="884"/>
      <c r="DS15" s="884"/>
      <c r="DT15" s="884"/>
      <c r="DU15" s="915"/>
      <c r="DV15" s="876"/>
      <c r="DW15" s="877"/>
      <c r="DX15" s="877"/>
      <c r="DY15" s="877"/>
      <c r="DZ15" s="916"/>
      <c r="EA15" s="80"/>
    </row>
    <row r="16" spans="1:131" s="52" customFormat="1" ht="26.25" customHeight="1" x14ac:dyDescent="0.15">
      <c r="A16" s="58">
        <v>10</v>
      </c>
      <c r="B16" s="876"/>
      <c r="C16" s="877"/>
      <c r="D16" s="877"/>
      <c r="E16" s="877"/>
      <c r="F16" s="877"/>
      <c r="G16" s="877"/>
      <c r="H16" s="877"/>
      <c r="I16" s="877"/>
      <c r="J16" s="877"/>
      <c r="K16" s="877"/>
      <c r="L16" s="877"/>
      <c r="M16" s="877"/>
      <c r="N16" s="877"/>
      <c r="O16" s="877"/>
      <c r="P16" s="878"/>
      <c r="Q16" s="879"/>
      <c r="R16" s="880"/>
      <c r="S16" s="880"/>
      <c r="T16" s="880"/>
      <c r="U16" s="880"/>
      <c r="V16" s="880"/>
      <c r="W16" s="880"/>
      <c r="X16" s="880"/>
      <c r="Y16" s="880"/>
      <c r="Z16" s="880"/>
      <c r="AA16" s="880"/>
      <c r="AB16" s="880"/>
      <c r="AC16" s="880"/>
      <c r="AD16" s="880"/>
      <c r="AE16" s="886"/>
      <c r="AF16" s="927"/>
      <c r="AG16" s="884"/>
      <c r="AH16" s="884"/>
      <c r="AI16" s="884"/>
      <c r="AJ16" s="928"/>
      <c r="AK16" s="885"/>
      <c r="AL16" s="880"/>
      <c r="AM16" s="880"/>
      <c r="AN16" s="880"/>
      <c r="AO16" s="880"/>
      <c r="AP16" s="880"/>
      <c r="AQ16" s="880"/>
      <c r="AR16" s="880"/>
      <c r="AS16" s="880"/>
      <c r="AT16" s="880"/>
      <c r="AU16" s="881"/>
      <c r="AV16" s="881"/>
      <c r="AW16" s="881"/>
      <c r="AX16" s="881"/>
      <c r="AY16" s="882"/>
      <c r="AZ16" s="62"/>
      <c r="BA16" s="62"/>
      <c r="BB16" s="62"/>
      <c r="BC16" s="62"/>
      <c r="BD16" s="62"/>
      <c r="BE16" s="80"/>
      <c r="BF16" s="80"/>
      <c r="BG16" s="80"/>
      <c r="BH16" s="80"/>
      <c r="BI16" s="80"/>
      <c r="BJ16" s="80"/>
      <c r="BK16" s="80"/>
      <c r="BL16" s="80"/>
      <c r="BM16" s="80"/>
      <c r="BN16" s="80"/>
      <c r="BO16" s="80"/>
      <c r="BP16" s="80"/>
      <c r="BQ16" s="58">
        <v>10</v>
      </c>
      <c r="BR16" s="86"/>
      <c r="BS16" s="876"/>
      <c r="BT16" s="877"/>
      <c r="BU16" s="877"/>
      <c r="BV16" s="877"/>
      <c r="BW16" s="877"/>
      <c r="BX16" s="877"/>
      <c r="BY16" s="877"/>
      <c r="BZ16" s="877"/>
      <c r="CA16" s="877"/>
      <c r="CB16" s="877"/>
      <c r="CC16" s="877"/>
      <c r="CD16" s="877"/>
      <c r="CE16" s="877"/>
      <c r="CF16" s="877"/>
      <c r="CG16" s="878"/>
      <c r="CH16" s="883"/>
      <c r="CI16" s="884"/>
      <c r="CJ16" s="884"/>
      <c r="CK16" s="884"/>
      <c r="CL16" s="915"/>
      <c r="CM16" s="883"/>
      <c r="CN16" s="884"/>
      <c r="CO16" s="884"/>
      <c r="CP16" s="884"/>
      <c r="CQ16" s="915"/>
      <c r="CR16" s="883"/>
      <c r="CS16" s="884"/>
      <c r="CT16" s="884"/>
      <c r="CU16" s="884"/>
      <c r="CV16" s="915"/>
      <c r="CW16" s="883"/>
      <c r="CX16" s="884"/>
      <c r="CY16" s="884"/>
      <c r="CZ16" s="884"/>
      <c r="DA16" s="915"/>
      <c r="DB16" s="883"/>
      <c r="DC16" s="884"/>
      <c r="DD16" s="884"/>
      <c r="DE16" s="884"/>
      <c r="DF16" s="915"/>
      <c r="DG16" s="883"/>
      <c r="DH16" s="884"/>
      <c r="DI16" s="884"/>
      <c r="DJ16" s="884"/>
      <c r="DK16" s="915"/>
      <c r="DL16" s="883"/>
      <c r="DM16" s="884"/>
      <c r="DN16" s="884"/>
      <c r="DO16" s="884"/>
      <c r="DP16" s="915"/>
      <c r="DQ16" s="883"/>
      <c r="DR16" s="884"/>
      <c r="DS16" s="884"/>
      <c r="DT16" s="884"/>
      <c r="DU16" s="915"/>
      <c r="DV16" s="876"/>
      <c r="DW16" s="877"/>
      <c r="DX16" s="877"/>
      <c r="DY16" s="877"/>
      <c r="DZ16" s="916"/>
      <c r="EA16" s="80"/>
    </row>
    <row r="17" spans="1:131" s="52" customFormat="1" ht="26.25" customHeight="1" x14ac:dyDescent="0.15">
      <c r="A17" s="58">
        <v>11</v>
      </c>
      <c r="B17" s="876"/>
      <c r="C17" s="877"/>
      <c r="D17" s="877"/>
      <c r="E17" s="877"/>
      <c r="F17" s="877"/>
      <c r="G17" s="877"/>
      <c r="H17" s="877"/>
      <c r="I17" s="877"/>
      <c r="J17" s="877"/>
      <c r="K17" s="877"/>
      <c r="L17" s="877"/>
      <c r="M17" s="877"/>
      <c r="N17" s="877"/>
      <c r="O17" s="877"/>
      <c r="P17" s="878"/>
      <c r="Q17" s="879"/>
      <c r="R17" s="880"/>
      <c r="S17" s="880"/>
      <c r="T17" s="880"/>
      <c r="U17" s="880"/>
      <c r="V17" s="880"/>
      <c r="W17" s="880"/>
      <c r="X17" s="880"/>
      <c r="Y17" s="880"/>
      <c r="Z17" s="880"/>
      <c r="AA17" s="880"/>
      <c r="AB17" s="880"/>
      <c r="AC17" s="880"/>
      <c r="AD17" s="880"/>
      <c r="AE17" s="886"/>
      <c r="AF17" s="927"/>
      <c r="AG17" s="884"/>
      <c r="AH17" s="884"/>
      <c r="AI17" s="884"/>
      <c r="AJ17" s="928"/>
      <c r="AK17" s="885"/>
      <c r="AL17" s="880"/>
      <c r="AM17" s="880"/>
      <c r="AN17" s="880"/>
      <c r="AO17" s="880"/>
      <c r="AP17" s="880"/>
      <c r="AQ17" s="880"/>
      <c r="AR17" s="880"/>
      <c r="AS17" s="880"/>
      <c r="AT17" s="880"/>
      <c r="AU17" s="881"/>
      <c r="AV17" s="881"/>
      <c r="AW17" s="881"/>
      <c r="AX17" s="881"/>
      <c r="AY17" s="882"/>
      <c r="AZ17" s="62"/>
      <c r="BA17" s="62"/>
      <c r="BB17" s="62"/>
      <c r="BC17" s="62"/>
      <c r="BD17" s="62"/>
      <c r="BE17" s="80"/>
      <c r="BF17" s="80"/>
      <c r="BG17" s="80"/>
      <c r="BH17" s="80"/>
      <c r="BI17" s="80"/>
      <c r="BJ17" s="80"/>
      <c r="BK17" s="80"/>
      <c r="BL17" s="80"/>
      <c r="BM17" s="80"/>
      <c r="BN17" s="80"/>
      <c r="BO17" s="80"/>
      <c r="BP17" s="80"/>
      <c r="BQ17" s="58">
        <v>11</v>
      </c>
      <c r="BR17" s="86"/>
      <c r="BS17" s="876"/>
      <c r="BT17" s="877"/>
      <c r="BU17" s="877"/>
      <c r="BV17" s="877"/>
      <c r="BW17" s="877"/>
      <c r="BX17" s="877"/>
      <c r="BY17" s="877"/>
      <c r="BZ17" s="877"/>
      <c r="CA17" s="877"/>
      <c r="CB17" s="877"/>
      <c r="CC17" s="877"/>
      <c r="CD17" s="877"/>
      <c r="CE17" s="877"/>
      <c r="CF17" s="877"/>
      <c r="CG17" s="878"/>
      <c r="CH17" s="883"/>
      <c r="CI17" s="884"/>
      <c r="CJ17" s="884"/>
      <c r="CK17" s="884"/>
      <c r="CL17" s="915"/>
      <c r="CM17" s="883"/>
      <c r="CN17" s="884"/>
      <c r="CO17" s="884"/>
      <c r="CP17" s="884"/>
      <c r="CQ17" s="915"/>
      <c r="CR17" s="883"/>
      <c r="CS17" s="884"/>
      <c r="CT17" s="884"/>
      <c r="CU17" s="884"/>
      <c r="CV17" s="915"/>
      <c r="CW17" s="883"/>
      <c r="CX17" s="884"/>
      <c r="CY17" s="884"/>
      <c r="CZ17" s="884"/>
      <c r="DA17" s="915"/>
      <c r="DB17" s="883"/>
      <c r="DC17" s="884"/>
      <c r="DD17" s="884"/>
      <c r="DE17" s="884"/>
      <c r="DF17" s="915"/>
      <c r="DG17" s="883"/>
      <c r="DH17" s="884"/>
      <c r="DI17" s="884"/>
      <c r="DJ17" s="884"/>
      <c r="DK17" s="915"/>
      <c r="DL17" s="883"/>
      <c r="DM17" s="884"/>
      <c r="DN17" s="884"/>
      <c r="DO17" s="884"/>
      <c r="DP17" s="915"/>
      <c r="DQ17" s="883"/>
      <c r="DR17" s="884"/>
      <c r="DS17" s="884"/>
      <c r="DT17" s="884"/>
      <c r="DU17" s="915"/>
      <c r="DV17" s="876"/>
      <c r="DW17" s="877"/>
      <c r="DX17" s="877"/>
      <c r="DY17" s="877"/>
      <c r="DZ17" s="916"/>
      <c r="EA17" s="80"/>
    </row>
    <row r="18" spans="1:131" s="52" customFormat="1" ht="26.25" customHeight="1" x14ac:dyDescent="0.15">
      <c r="A18" s="58">
        <v>12</v>
      </c>
      <c r="B18" s="876"/>
      <c r="C18" s="877"/>
      <c r="D18" s="877"/>
      <c r="E18" s="877"/>
      <c r="F18" s="877"/>
      <c r="G18" s="877"/>
      <c r="H18" s="877"/>
      <c r="I18" s="877"/>
      <c r="J18" s="877"/>
      <c r="K18" s="877"/>
      <c r="L18" s="877"/>
      <c r="M18" s="877"/>
      <c r="N18" s="877"/>
      <c r="O18" s="877"/>
      <c r="P18" s="878"/>
      <c r="Q18" s="879"/>
      <c r="R18" s="880"/>
      <c r="S18" s="880"/>
      <c r="T18" s="880"/>
      <c r="U18" s="880"/>
      <c r="V18" s="880"/>
      <c r="W18" s="880"/>
      <c r="X18" s="880"/>
      <c r="Y18" s="880"/>
      <c r="Z18" s="880"/>
      <c r="AA18" s="880"/>
      <c r="AB18" s="880"/>
      <c r="AC18" s="880"/>
      <c r="AD18" s="880"/>
      <c r="AE18" s="886"/>
      <c r="AF18" s="927"/>
      <c r="AG18" s="884"/>
      <c r="AH18" s="884"/>
      <c r="AI18" s="884"/>
      <c r="AJ18" s="928"/>
      <c r="AK18" s="885"/>
      <c r="AL18" s="880"/>
      <c r="AM18" s="880"/>
      <c r="AN18" s="880"/>
      <c r="AO18" s="880"/>
      <c r="AP18" s="880"/>
      <c r="AQ18" s="880"/>
      <c r="AR18" s="880"/>
      <c r="AS18" s="880"/>
      <c r="AT18" s="880"/>
      <c r="AU18" s="881"/>
      <c r="AV18" s="881"/>
      <c r="AW18" s="881"/>
      <c r="AX18" s="881"/>
      <c r="AY18" s="882"/>
      <c r="AZ18" s="62"/>
      <c r="BA18" s="62"/>
      <c r="BB18" s="62"/>
      <c r="BC18" s="62"/>
      <c r="BD18" s="62"/>
      <c r="BE18" s="80"/>
      <c r="BF18" s="80"/>
      <c r="BG18" s="80"/>
      <c r="BH18" s="80"/>
      <c r="BI18" s="80"/>
      <c r="BJ18" s="80"/>
      <c r="BK18" s="80"/>
      <c r="BL18" s="80"/>
      <c r="BM18" s="80"/>
      <c r="BN18" s="80"/>
      <c r="BO18" s="80"/>
      <c r="BP18" s="80"/>
      <c r="BQ18" s="58">
        <v>12</v>
      </c>
      <c r="BR18" s="86"/>
      <c r="BS18" s="876"/>
      <c r="BT18" s="877"/>
      <c r="BU18" s="877"/>
      <c r="BV18" s="877"/>
      <c r="BW18" s="877"/>
      <c r="BX18" s="877"/>
      <c r="BY18" s="877"/>
      <c r="BZ18" s="877"/>
      <c r="CA18" s="877"/>
      <c r="CB18" s="877"/>
      <c r="CC18" s="877"/>
      <c r="CD18" s="877"/>
      <c r="CE18" s="877"/>
      <c r="CF18" s="877"/>
      <c r="CG18" s="878"/>
      <c r="CH18" s="883"/>
      <c r="CI18" s="884"/>
      <c r="CJ18" s="884"/>
      <c r="CK18" s="884"/>
      <c r="CL18" s="915"/>
      <c r="CM18" s="883"/>
      <c r="CN18" s="884"/>
      <c r="CO18" s="884"/>
      <c r="CP18" s="884"/>
      <c r="CQ18" s="915"/>
      <c r="CR18" s="883"/>
      <c r="CS18" s="884"/>
      <c r="CT18" s="884"/>
      <c r="CU18" s="884"/>
      <c r="CV18" s="915"/>
      <c r="CW18" s="883"/>
      <c r="CX18" s="884"/>
      <c r="CY18" s="884"/>
      <c r="CZ18" s="884"/>
      <c r="DA18" s="915"/>
      <c r="DB18" s="883"/>
      <c r="DC18" s="884"/>
      <c r="DD18" s="884"/>
      <c r="DE18" s="884"/>
      <c r="DF18" s="915"/>
      <c r="DG18" s="883"/>
      <c r="DH18" s="884"/>
      <c r="DI18" s="884"/>
      <c r="DJ18" s="884"/>
      <c r="DK18" s="915"/>
      <c r="DL18" s="883"/>
      <c r="DM18" s="884"/>
      <c r="DN18" s="884"/>
      <c r="DO18" s="884"/>
      <c r="DP18" s="915"/>
      <c r="DQ18" s="883"/>
      <c r="DR18" s="884"/>
      <c r="DS18" s="884"/>
      <c r="DT18" s="884"/>
      <c r="DU18" s="915"/>
      <c r="DV18" s="876"/>
      <c r="DW18" s="877"/>
      <c r="DX18" s="877"/>
      <c r="DY18" s="877"/>
      <c r="DZ18" s="916"/>
      <c r="EA18" s="80"/>
    </row>
    <row r="19" spans="1:131" s="52" customFormat="1" ht="26.25" customHeight="1" x14ac:dyDescent="0.15">
      <c r="A19" s="58">
        <v>13</v>
      </c>
      <c r="B19" s="876"/>
      <c r="C19" s="877"/>
      <c r="D19" s="877"/>
      <c r="E19" s="877"/>
      <c r="F19" s="877"/>
      <c r="G19" s="877"/>
      <c r="H19" s="877"/>
      <c r="I19" s="877"/>
      <c r="J19" s="877"/>
      <c r="K19" s="877"/>
      <c r="L19" s="877"/>
      <c r="M19" s="877"/>
      <c r="N19" s="877"/>
      <c r="O19" s="877"/>
      <c r="P19" s="878"/>
      <c r="Q19" s="879"/>
      <c r="R19" s="880"/>
      <c r="S19" s="880"/>
      <c r="T19" s="880"/>
      <c r="U19" s="880"/>
      <c r="V19" s="880"/>
      <c r="W19" s="880"/>
      <c r="X19" s="880"/>
      <c r="Y19" s="880"/>
      <c r="Z19" s="880"/>
      <c r="AA19" s="880"/>
      <c r="AB19" s="880"/>
      <c r="AC19" s="880"/>
      <c r="AD19" s="880"/>
      <c r="AE19" s="886"/>
      <c r="AF19" s="927"/>
      <c r="AG19" s="884"/>
      <c r="AH19" s="884"/>
      <c r="AI19" s="884"/>
      <c r="AJ19" s="928"/>
      <c r="AK19" s="885"/>
      <c r="AL19" s="880"/>
      <c r="AM19" s="880"/>
      <c r="AN19" s="880"/>
      <c r="AO19" s="880"/>
      <c r="AP19" s="880"/>
      <c r="AQ19" s="880"/>
      <c r="AR19" s="880"/>
      <c r="AS19" s="880"/>
      <c r="AT19" s="880"/>
      <c r="AU19" s="881"/>
      <c r="AV19" s="881"/>
      <c r="AW19" s="881"/>
      <c r="AX19" s="881"/>
      <c r="AY19" s="882"/>
      <c r="AZ19" s="62"/>
      <c r="BA19" s="62"/>
      <c r="BB19" s="62"/>
      <c r="BC19" s="62"/>
      <c r="BD19" s="62"/>
      <c r="BE19" s="80"/>
      <c r="BF19" s="80"/>
      <c r="BG19" s="80"/>
      <c r="BH19" s="80"/>
      <c r="BI19" s="80"/>
      <c r="BJ19" s="80"/>
      <c r="BK19" s="80"/>
      <c r="BL19" s="80"/>
      <c r="BM19" s="80"/>
      <c r="BN19" s="80"/>
      <c r="BO19" s="80"/>
      <c r="BP19" s="80"/>
      <c r="BQ19" s="58">
        <v>13</v>
      </c>
      <c r="BR19" s="86"/>
      <c r="BS19" s="876"/>
      <c r="BT19" s="877"/>
      <c r="BU19" s="877"/>
      <c r="BV19" s="877"/>
      <c r="BW19" s="877"/>
      <c r="BX19" s="877"/>
      <c r="BY19" s="877"/>
      <c r="BZ19" s="877"/>
      <c r="CA19" s="877"/>
      <c r="CB19" s="877"/>
      <c r="CC19" s="877"/>
      <c r="CD19" s="877"/>
      <c r="CE19" s="877"/>
      <c r="CF19" s="877"/>
      <c r="CG19" s="878"/>
      <c r="CH19" s="883"/>
      <c r="CI19" s="884"/>
      <c r="CJ19" s="884"/>
      <c r="CK19" s="884"/>
      <c r="CL19" s="915"/>
      <c r="CM19" s="883"/>
      <c r="CN19" s="884"/>
      <c r="CO19" s="884"/>
      <c r="CP19" s="884"/>
      <c r="CQ19" s="915"/>
      <c r="CR19" s="883"/>
      <c r="CS19" s="884"/>
      <c r="CT19" s="884"/>
      <c r="CU19" s="884"/>
      <c r="CV19" s="915"/>
      <c r="CW19" s="883"/>
      <c r="CX19" s="884"/>
      <c r="CY19" s="884"/>
      <c r="CZ19" s="884"/>
      <c r="DA19" s="915"/>
      <c r="DB19" s="883"/>
      <c r="DC19" s="884"/>
      <c r="DD19" s="884"/>
      <c r="DE19" s="884"/>
      <c r="DF19" s="915"/>
      <c r="DG19" s="883"/>
      <c r="DH19" s="884"/>
      <c r="DI19" s="884"/>
      <c r="DJ19" s="884"/>
      <c r="DK19" s="915"/>
      <c r="DL19" s="883"/>
      <c r="DM19" s="884"/>
      <c r="DN19" s="884"/>
      <c r="DO19" s="884"/>
      <c r="DP19" s="915"/>
      <c r="DQ19" s="883"/>
      <c r="DR19" s="884"/>
      <c r="DS19" s="884"/>
      <c r="DT19" s="884"/>
      <c r="DU19" s="915"/>
      <c r="DV19" s="876"/>
      <c r="DW19" s="877"/>
      <c r="DX19" s="877"/>
      <c r="DY19" s="877"/>
      <c r="DZ19" s="916"/>
      <c r="EA19" s="80"/>
    </row>
    <row r="20" spans="1:131" s="52" customFormat="1" ht="26.25" customHeight="1" x14ac:dyDescent="0.15">
      <c r="A20" s="58">
        <v>14</v>
      </c>
      <c r="B20" s="876"/>
      <c r="C20" s="877"/>
      <c r="D20" s="877"/>
      <c r="E20" s="877"/>
      <c r="F20" s="877"/>
      <c r="G20" s="877"/>
      <c r="H20" s="877"/>
      <c r="I20" s="877"/>
      <c r="J20" s="877"/>
      <c r="K20" s="877"/>
      <c r="L20" s="877"/>
      <c r="M20" s="877"/>
      <c r="N20" s="877"/>
      <c r="O20" s="877"/>
      <c r="P20" s="878"/>
      <c r="Q20" s="879"/>
      <c r="R20" s="880"/>
      <c r="S20" s="880"/>
      <c r="T20" s="880"/>
      <c r="U20" s="880"/>
      <c r="V20" s="880"/>
      <c r="W20" s="880"/>
      <c r="X20" s="880"/>
      <c r="Y20" s="880"/>
      <c r="Z20" s="880"/>
      <c r="AA20" s="880"/>
      <c r="AB20" s="880"/>
      <c r="AC20" s="880"/>
      <c r="AD20" s="880"/>
      <c r="AE20" s="886"/>
      <c r="AF20" s="927"/>
      <c r="AG20" s="884"/>
      <c r="AH20" s="884"/>
      <c r="AI20" s="884"/>
      <c r="AJ20" s="928"/>
      <c r="AK20" s="885"/>
      <c r="AL20" s="880"/>
      <c r="AM20" s="880"/>
      <c r="AN20" s="880"/>
      <c r="AO20" s="880"/>
      <c r="AP20" s="880"/>
      <c r="AQ20" s="880"/>
      <c r="AR20" s="880"/>
      <c r="AS20" s="880"/>
      <c r="AT20" s="880"/>
      <c r="AU20" s="881"/>
      <c r="AV20" s="881"/>
      <c r="AW20" s="881"/>
      <c r="AX20" s="881"/>
      <c r="AY20" s="882"/>
      <c r="AZ20" s="62"/>
      <c r="BA20" s="62"/>
      <c r="BB20" s="62"/>
      <c r="BC20" s="62"/>
      <c r="BD20" s="62"/>
      <c r="BE20" s="80"/>
      <c r="BF20" s="80"/>
      <c r="BG20" s="80"/>
      <c r="BH20" s="80"/>
      <c r="BI20" s="80"/>
      <c r="BJ20" s="80"/>
      <c r="BK20" s="80"/>
      <c r="BL20" s="80"/>
      <c r="BM20" s="80"/>
      <c r="BN20" s="80"/>
      <c r="BO20" s="80"/>
      <c r="BP20" s="80"/>
      <c r="BQ20" s="58">
        <v>14</v>
      </c>
      <c r="BR20" s="86"/>
      <c r="BS20" s="876"/>
      <c r="BT20" s="877"/>
      <c r="BU20" s="877"/>
      <c r="BV20" s="877"/>
      <c r="BW20" s="877"/>
      <c r="BX20" s="877"/>
      <c r="BY20" s="877"/>
      <c r="BZ20" s="877"/>
      <c r="CA20" s="877"/>
      <c r="CB20" s="877"/>
      <c r="CC20" s="877"/>
      <c r="CD20" s="877"/>
      <c r="CE20" s="877"/>
      <c r="CF20" s="877"/>
      <c r="CG20" s="878"/>
      <c r="CH20" s="883"/>
      <c r="CI20" s="884"/>
      <c r="CJ20" s="884"/>
      <c r="CK20" s="884"/>
      <c r="CL20" s="915"/>
      <c r="CM20" s="883"/>
      <c r="CN20" s="884"/>
      <c r="CO20" s="884"/>
      <c r="CP20" s="884"/>
      <c r="CQ20" s="915"/>
      <c r="CR20" s="883"/>
      <c r="CS20" s="884"/>
      <c r="CT20" s="884"/>
      <c r="CU20" s="884"/>
      <c r="CV20" s="915"/>
      <c r="CW20" s="883"/>
      <c r="CX20" s="884"/>
      <c r="CY20" s="884"/>
      <c r="CZ20" s="884"/>
      <c r="DA20" s="915"/>
      <c r="DB20" s="883"/>
      <c r="DC20" s="884"/>
      <c r="DD20" s="884"/>
      <c r="DE20" s="884"/>
      <c r="DF20" s="915"/>
      <c r="DG20" s="883"/>
      <c r="DH20" s="884"/>
      <c r="DI20" s="884"/>
      <c r="DJ20" s="884"/>
      <c r="DK20" s="915"/>
      <c r="DL20" s="883"/>
      <c r="DM20" s="884"/>
      <c r="DN20" s="884"/>
      <c r="DO20" s="884"/>
      <c r="DP20" s="915"/>
      <c r="DQ20" s="883"/>
      <c r="DR20" s="884"/>
      <c r="DS20" s="884"/>
      <c r="DT20" s="884"/>
      <c r="DU20" s="915"/>
      <c r="DV20" s="876"/>
      <c r="DW20" s="877"/>
      <c r="DX20" s="877"/>
      <c r="DY20" s="877"/>
      <c r="DZ20" s="916"/>
      <c r="EA20" s="80"/>
    </row>
    <row r="21" spans="1:131" s="52" customFormat="1" ht="26.25" customHeight="1" x14ac:dyDescent="0.15">
      <c r="A21" s="58">
        <v>15</v>
      </c>
      <c r="B21" s="876"/>
      <c r="C21" s="877"/>
      <c r="D21" s="877"/>
      <c r="E21" s="877"/>
      <c r="F21" s="877"/>
      <c r="G21" s="877"/>
      <c r="H21" s="877"/>
      <c r="I21" s="877"/>
      <c r="J21" s="877"/>
      <c r="K21" s="877"/>
      <c r="L21" s="877"/>
      <c r="M21" s="877"/>
      <c r="N21" s="877"/>
      <c r="O21" s="877"/>
      <c r="P21" s="878"/>
      <c r="Q21" s="879"/>
      <c r="R21" s="880"/>
      <c r="S21" s="880"/>
      <c r="T21" s="880"/>
      <c r="U21" s="880"/>
      <c r="V21" s="880"/>
      <c r="W21" s="880"/>
      <c r="X21" s="880"/>
      <c r="Y21" s="880"/>
      <c r="Z21" s="880"/>
      <c r="AA21" s="880"/>
      <c r="AB21" s="880"/>
      <c r="AC21" s="880"/>
      <c r="AD21" s="880"/>
      <c r="AE21" s="886"/>
      <c r="AF21" s="927"/>
      <c r="AG21" s="884"/>
      <c r="AH21" s="884"/>
      <c r="AI21" s="884"/>
      <c r="AJ21" s="928"/>
      <c r="AK21" s="885"/>
      <c r="AL21" s="880"/>
      <c r="AM21" s="880"/>
      <c r="AN21" s="880"/>
      <c r="AO21" s="880"/>
      <c r="AP21" s="880"/>
      <c r="AQ21" s="880"/>
      <c r="AR21" s="880"/>
      <c r="AS21" s="880"/>
      <c r="AT21" s="880"/>
      <c r="AU21" s="881"/>
      <c r="AV21" s="881"/>
      <c r="AW21" s="881"/>
      <c r="AX21" s="881"/>
      <c r="AY21" s="882"/>
      <c r="AZ21" s="62"/>
      <c r="BA21" s="62"/>
      <c r="BB21" s="62"/>
      <c r="BC21" s="62"/>
      <c r="BD21" s="62"/>
      <c r="BE21" s="80"/>
      <c r="BF21" s="80"/>
      <c r="BG21" s="80"/>
      <c r="BH21" s="80"/>
      <c r="BI21" s="80"/>
      <c r="BJ21" s="80"/>
      <c r="BK21" s="80"/>
      <c r="BL21" s="80"/>
      <c r="BM21" s="80"/>
      <c r="BN21" s="80"/>
      <c r="BO21" s="80"/>
      <c r="BP21" s="80"/>
      <c r="BQ21" s="58">
        <v>15</v>
      </c>
      <c r="BR21" s="86"/>
      <c r="BS21" s="876"/>
      <c r="BT21" s="877"/>
      <c r="BU21" s="877"/>
      <c r="BV21" s="877"/>
      <c r="BW21" s="877"/>
      <c r="BX21" s="877"/>
      <c r="BY21" s="877"/>
      <c r="BZ21" s="877"/>
      <c r="CA21" s="877"/>
      <c r="CB21" s="877"/>
      <c r="CC21" s="877"/>
      <c r="CD21" s="877"/>
      <c r="CE21" s="877"/>
      <c r="CF21" s="877"/>
      <c r="CG21" s="878"/>
      <c r="CH21" s="883"/>
      <c r="CI21" s="884"/>
      <c r="CJ21" s="884"/>
      <c r="CK21" s="884"/>
      <c r="CL21" s="915"/>
      <c r="CM21" s="883"/>
      <c r="CN21" s="884"/>
      <c r="CO21" s="884"/>
      <c r="CP21" s="884"/>
      <c r="CQ21" s="915"/>
      <c r="CR21" s="883"/>
      <c r="CS21" s="884"/>
      <c r="CT21" s="884"/>
      <c r="CU21" s="884"/>
      <c r="CV21" s="915"/>
      <c r="CW21" s="883"/>
      <c r="CX21" s="884"/>
      <c r="CY21" s="884"/>
      <c r="CZ21" s="884"/>
      <c r="DA21" s="915"/>
      <c r="DB21" s="883"/>
      <c r="DC21" s="884"/>
      <c r="DD21" s="884"/>
      <c r="DE21" s="884"/>
      <c r="DF21" s="915"/>
      <c r="DG21" s="883"/>
      <c r="DH21" s="884"/>
      <c r="DI21" s="884"/>
      <c r="DJ21" s="884"/>
      <c r="DK21" s="915"/>
      <c r="DL21" s="883"/>
      <c r="DM21" s="884"/>
      <c r="DN21" s="884"/>
      <c r="DO21" s="884"/>
      <c r="DP21" s="915"/>
      <c r="DQ21" s="883"/>
      <c r="DR21" s="884"/>
      <c r="DS21" s="884"/>
      <c r="DT21" s="884"/>
      <c r="DU21" s="915"/>
      <c r="DV21" s="876"/>
      <c r="DW21" s="877"/>
      <c r="DX21" s="877"/>
      <c r="DY21" s="877"/>
      <c r="DZ21" s="916"/>
      <c r="EA21" s="80"/>
    </row>
    <row r="22" spans="1:131" s="52" customFormat="1" ht="26.25" customHeight="1" x14ac:dyDescent="0.15">
      <c r="A22" s="58">
        <v>16</v>
      </c>
      <c r="B22" s="876"/>
      <c r="C22" s="877"/>
      <c r="D22" s="877"/>
      <c r="E22" s="877"/>
      <c r="F22" s="877"/>
      <c r="G22" s="877"/>
      <c r="H22" s="877"/>
      <c r="I22" s="877"/>
      <c r="J22" s="877"/>
      <c r="K22" s="877"/>
      <c r="L22" s="877"/>
      <c r="M22" s="877"/>
      <c r="N22" s="877"/>
      <c r="O22" s="877"/>
      <c r="P22" s="878"/>
      <c r="Q22" s="952"/>
      <c r="R22" s="953"/>
      <c r="S22" s="953"/>
      <c r="T22" s="953"/>
      <c r="U22" s="953"/>
      <c r="V22" s="953"/>
      <c r="W22" s="953"/>
      <c r="X22" s="953"/>
      <c r="Y22" s="953"/>
      <c r="Z22" s="953"/>
      <c r="AA22" s="953"/>
      <c r="AB22" s="953"/>
      <c r="AC22" s="953"/>
      <c r="AD22" s="953"/>
      <c r="AE22" s="954"/>
      <c r="AF22" s="927"/>
      <c r="AG22" s="884"/>
      <c r="AH22" s="884"/>
      <c r="AI22" s="884"/>
      <c r="AJ22" s="928"/>
      <c r="AK22" s="955"/>
      <c r="AL22" s="953"/>
      <c r="AM22" s="953"/>
      <c r="AN22" s="953"/>
      <c r="AO22" s="953"/>
      <c r="AP22" s="953"/>
      <c r="AQ22" s="953"/>
      <c r="AR22" s="953"/>
      <c r="AS22" s="953"/>
      <c r="AT22" s="953"/>
      <c r="AU22" s="956"/>
      <c r="AV22" s="956"/>
      <c r="AW22" s="956"/>
      <c r="AX22" s="956"/>
      <c r="AY22" s="957"/>
      <c r="AZ22" s="932" t="s">
        <v>314</v>
      </c>
      <c r="BA22" s="932"/>
      <c r="BB22" s="932"/>
      <c r="BC22" s="932"/>
      <c r="BD22" s="933"/>
      <c r="BE22" s="80"/>
      <c r="BF22" s="80"/>
      <c r="BG22" s="80"/>
      <c r="BH22" s="80"/>
      <c r="BI22" s="80"/>
      <c r="BJ22" s="80"/>
      <c r="BK22" s="80"/>
      <c r="BL22" s="80"/>
      <c r="BM22" s="80"/>
      <c r="BN22" s="80"/>
      <c r="BO22" s="80"/>
      <c r="BP22" s="80"/>
      <c r="BQ22" s="58">
        <v>16</v>
      </c>
      <c r="BR22" s="86"/>
      <c r="BS22" s="876"/>
      <c r="BT22" s="877"/>
      <c r="BU22" s="877"/>
      <c r="BV22" s="877"/>
      <c r="BW22" s="877"/>
      <c r="BX22" s="877"/>
      <c r="BY22" s="877"/>
      <c r="BZ22" s="877"/>
      <c r="CA22" s="877"/>
      <c r="CB22" s="877"/>
      <c r="CC22" s="877"/>
      <c r="CD22" s="877"/>
      <c r="CE22" s="877"/>
      <c r="CF22" s="877"/>
      <c r="CG22" s="878"/>
      <c r="CH22" s="883"/>
      <c r="CI22" s="884"/>
      <c r="CJ22" s="884"/>
      <c r="CK22" s="884"/>
      <c r="CL22" s="915"/>
      <c r="CM22" s="883"/>
      <c r="CN22" s="884"/>
      <c r="CO22" s="884"/>
      <c r="CP22" s="884"/>
      <c r="CQ22" s="915"/>
      <c r="CR22" s="883"/>
      <c r="CS22" s="884"/>
      <c r="CT22" s="884"/>
      <c r="CU22" s="884"/>
      <c r="CV22" s="915"/>
      <c r="CW22" s="883"/>
      <c r="CX22" s="884"/>
      <c r="CY22" s="884"/>
      <c r="CZ22" s="884"/>
      <c r="DA22" s="915"/>
      <c r="DB22" s="883"/>
      <c r="DC22" s="884"/>
      <c r="DD22" s="884"/>
      <c r="DE22" s="884"/>
      <c r="DF22" s="915"/>
      <c r="DG22" s="883"/>
      <c r="DH22" s="884"/>
      <c r="DI22" s="884"/>
      <c r="DJ22" s="884"/>
      <c r="DK22" s="915"/>
      <c r="DL22" s="883"/>
      <c r="DM22" s="884"/>
      <c r="DN22" s="884"/>
      <c r="DO22" s="884"/>
      <c r="DP22" s="915"/>
      <c r="DQ22" s="883"/>
      <c r="DR22" s="884"/>
      <c r="DS22" s="884"/>
      <c r="DT22" s="884"/>
      <c r="DU22" s="915"/>
      <c r="DV22" s="876"/>
      <c r="DW22" s="877"/>
      <c r="DX22" s="877"/>
      <c r="DY22" s="877"/>
      <c r="DZ22" s="916"/>
      <c r="EA22" s="80"/>
    </row>
    <row r="23" spans="1:131" s="52" customFormat="1" ht="26.25" customHeight="1" x14ac:dyDescent="0.15">
      <c r="A23" s="59" t="s">
        <v>283</v>
      </c>
      <c r="B23" s="854" t="s">
        <v>291</v>
      </c>
      <c r="C23" s="855"/>
      <c r="D23" s="855"/>
      <c r="E23" s="855"/>
      <c r="F23" s="855"/>
      <c r="G23" s="855"/>
      <c r="H23" s="855"/>
      <c r="I23" s="855"/>
      <c r="J23" s="855"/>
      <c r="K23" s="855"/>
      <c r="L23" s="855"/>
      <c r="M23" s="855"/>
      <c r="N23" s="855"/>
      <c r="O23" s="855"/>
      <c r="P23" s="856"/>
      <c r="Q23" s="950">
        <v>48672</v>
      </c>
      <c r="R23" s="866"/>
      <c r="S23" s="866"/>
      <c r="T23" s="866"/>
      <c r="U23" s="866"/>
      <c r="V23" s="866">
        <v>45299</v>
      </c>
      <c r="W23" s="866"/>
      <c r="X23" s="866"/>
      <c r="Y23" s="866"/>
      <c r="Z23" s="866"/>
      <c r="AA23" s="866">
        <v>3373</v>
      </c>
      <c r="AB23" s="866"/>
      <c r="AC23" s="866"/>
      <c r="AD23" s="866"/>
      <c r="AE23" s="951"/>
      <c r="AF23" s="918">
        <v>3144</v>
      </c>
      <c r="AG23" s="866"/>
      <c r="AH23" s="866"/>
      <c r="AI23" s="866"/>
      <c r="AJ23" s="919"/>
      <c r="AK23" s="920"/>
      <c r="AL23" s="865"/>
      <c r="AM23" s="865"/>
      <c r="AN23" s="865"/>
      <c r="AO23" s="865"/>
      <c r="AP23" s="866">
        <v>16792</v>
      </c>
      <c r="AQ23" s="866"/>
      <c r="AR23" s="866"/>
      <c r="AS23" s="866"/>
      <c r="AT23" s="866"/>
      <c r="AU23" s="867"/>
      <c r="AV23" s="867"/>
      <c r="AW23" s="867"/>
      <c r="AX23" s="867"/>
      <c r="AY23" s="868"/>
      <c r="AZ23" s="922" t="s">
        <v>188</v>
      </c>
      <c r="BA23" s="861"/>
      <c r="BB23" s="861"/>
      <c r="BC23" s="861"/>
      <c r="BD23" s="923"/>
      <c r="BE23" s="80"/>
      <c r="BF23" s="80"/>
      <c r="BG23" s="80"/>
      <c r="BH23" s="80"/>
      <c r="BI23" s="80"/>
      <c r="BJ23" s="80"/>
      <c r="BK23" s="80"/>
      <c r="BL23" s="80"/>
      <c r="BM23" s="80"/>
      <c r="BN23" s="80"/>
      <c r="BO23" s="80"/>
      <c r="BP23" s="80"/>
      <c r="BQ23" s="58">
        <v>17</v>
      </c>
      <c r="BR23" s="86"/>
      <c r="BS23" s="876"/>
      <c r="BT23" s="877"/>
      <c r="BU23" s="877"/>
      <c r="BV23" s="877"/>
      <c r="BW23" s="877"/>
      <c r="BX23" s="877"/>
      <c r="BY23" s="877"/>
      <c r="BZ23" s="877"/>
      <c r="CA23" s="877"/>
      <c r="CB23" s="877"/>
      <c r="CC23" s="877"/>
      <c r="CD23" s="877"/>
      <c r="CE23" s="877"/>
      <c r="CF23" s="877"/>
      <c r="CG23" s="878"/>
      <c r="CH23" s="883"/>
      <c r="CI23" s="884"/>
      <c r="CJ23" s="884"/>
      <c r="CK23" s="884"/>
      <c r="CL23" s="915"/>
      <c r="CM23" s="883"/>
      <c r="CN23" s="884"/>
      <c r="CO23" s="884"/>
      <c r="CP23" s="884"/>
      <c r="CQ23" s="915"/>
      <c r="CR23" s="883"/>
      <c r="CS23" s="884"/>
      <c r="CT23" s="884"/>
      <c r="CU23" s="884"/>
      <c r="CV23" s="915"/>
      <c r="CW23" s="883"/>
      <c r="CX23" s="884"/>
      <c r="CY23" s="884"/>
      <c r="CZ23" s="884"/>
      <c r="DA23" s="915"/>
      <c r="DB23" s="883"/>
      <c r="DC23" s="884"/>
      <c r="DD23" s="884"/>
      <c r="DE23" s="884"/>
      <c r="DF23" s="915"/>
      <c r="DG23" s="883"/>
      <c r="DH23" s="884"/>
      <c r="DI23" s="884"/>
      <c r="DJ23" s="884"/>
      <c r="DK23" s="915"/>
      <c r="DL23" s="883"/>
      <c r="DM23" s="884"/>
      <c r="DN23" s="884"/>
      <c r="DO23" s="884"/>
      <c r="DP23" s="915"/>
      <c r="DQ23" s="883"/>
      <c r="DR23" s="884"/>
      <c r="DS23" s="884"/>
      <c r="DT23" s="884"/>
      <c r="DU23" s="915"/>
      <c r="DV23" s="876"/>
      <c r="DW23" s="877"/>
      <c r="DX23" s="877"/>
      <c r="DY23" s="877"/>
      <c r="DZ23" s="916"/>
      <c r="EA23" s="80"/>
    </row>
    <row r="24" spans="1:131" s="52" customFormat="1" ht="26.25" customHeight="1" x14ac:dyDescent="0.15">
      <c r="A24" s="948" t="s">
        <v>504</v>
      </c>
      <c r="B24" s="948"/>
      <c r="C24" s="948"/>
      <c r="D24" s="948"/>
      <c r="E24" s="948"/>
      <c r="F24" s="948"/>
      <c r="G24" s="948"/>
      <c r="H24" s="948"/>
      <c r="I24" s="948"/>
      <c r="J24" s="948"/>
      <c r="K24" s="948"/>
      <c r="L24" s="948"/>
      <c r="M24" s="948"/>
      <c r="N24" s="948"/>
      <c r="O24" s="948"/>
      <c r="P24" s="948"/>
      <c r="Q24" s="948"/>
      <c r="R24" s="948"/>
      <c r="S24" s="948"/>
      <c r="T24" s="948"/>
      <c r="U24" s="948"/>
      <c r="V24" s="948"/>
      <c r="W24" s="948"/>
      <c r="X24" s="948"/>
      <c r="Y24" s="948"/>
      <c r="Z24" s="948"/>
      <c r="AA24" s="948"/>
      <c r="AB24" s="948"/>
      <c r="AC24" s="948"/>
      <c r="AD24" s="948"/>
      <c r="AE24" s="948"/>
      <c r="AF24" s="948"/>
      <c r="AG24" s="948"/>
      <c r="AH24" s="948"/>
      <c r="AI24" s="948"/>
      <c r="AJ24" s="948"/>
      <c r="AK24" s="948"/>
      <c r="AL24" s="948"/>
      <c r="AM24" s="948"/>
      <c r="AN24" s="948"/>
      <c r="AO24" s="948"/>
      <c r="AP24" s="948"/>
      <c r="AQ24" s="948"/>
      <c r="AR24" s="948"/>
      <c r="AS24" s="948"/>
      <c r="AT24" s="948"/>
      <c r="AU24" s="948"/>
      <c r="AV24" s="948"/>
      <c r="AW24" s="948"/>
      <c r="AX24" s="948"/>
      <c r="AY24" s="948"/>
      <c r="AZ24" s="62"/>
      <c r="BA24" s="62"/>
      <c r="BB24" s="62"/>
      <c r="BC24" s="62"/>
      <c r="BD24" s="62"/>
      <c r="BE24" s="80"/>
      <c r="BF24" s="80"/>
      <c r="BG24" s="80"/>
      <c r="BH24" s="80"/>
      <c r="BI24" s="80"/>
      <c r="BJ24" s="80"/>
      <c r="BK24" s="80"/>
      <c r="BL24" s="80"/>
      <c r="BM24" s="80"/>
      <c r="BN24" s="80"/>
      <c r="BO24" s="80"/>
      <c r="BP24" s="80"/>
      <c r="BQ24" s="58">
        <v>18</v>
      </c>
      <c r="BR24" s="86"/>
      <c r="BS24" s="876"/>
      <c r="BT24" s="877"/>
      <c r="BU24" s="877"/>
      <c r="BV24" s="877"/>
      <c r="BW24" s="877"/>
      <c r="BX24" s="877"/>
      <c r="BY24" s="877"/>
      <c r="BZ24" s="877"/>
      <c r="CA24" s="877"/>
      <c r="CB24" s="877"/>
      <c r="CC24" s="877"/>
      <c r="CD24" s="877"/>
      <c r="CE24" s="877"/>
      <c r="CF24" s="877"/>
      <c r="CG24" s="878"/>
      <c r="CH24" s="883"/>
      <c r="CI24" s="884"/>
      <c r="CJ24" s="884"/>
      <c r="CK24" s="884"/>
      <c r="CL24" s="915"/>
      <c r="CM24" s="883"/>
      <c r="CN24" s="884"/>
      <c r="CO24" s="884"/>
      <c r="CP24" s="884"/>
      <c r="CQ24" s="915"/>
      <c r="CR24" s="883"/>
      <c r="CS24" s="884"/>
      <c r="CT24" s="884"/>
      <c r="CU24" s="884"/>
      <c r="CV24" s="915"/>
      <c r="CW24" s="883"/>
      <c r="CX24" s="884"/>
      <c r="CY24" s="884"/>
      <c r="CZ24" s="884"/>
      <c r="DA24" s="915"/>
      <c r="DB24" s="883"/>
      <c r="DC24" s="884"/>
      <c r="DD24" s="884"/>
      <c r="DE24" s="884"/>
      <c r="DF24" s="915"/>
      <c r="DG24" s="883"/>
      <c r="DH24" s="884"/>
      <c r="DI24" s="884"/>
      <c r="DJ24" s="884"/>
      <c r="DK24" s="915"/>
      <c r="DL24" s="883"/>
      <c r="DM24" s="884"/>
      <c r="DN24" s="884"/>
      <c r="DO24" s="884"/>
      <c r="DP24" s="915"/>
      <c r="DQ24" s="883"/>
      <c r="DR24" s="884"/>
      <c r="DS24" s="884"/>
      <c r="DT24" s="884"/>
      <c r="DU24" s="915"/>
      <c r="DV24" s="876"/>
      <c r="DW24" s="877"/>
      <c r="DX24" s="877"/>
      <c r="DY24" s="877"/>
      <c r="DZ24" s="916"/>
      <c r="EA24" s="80"/>
    </row>
    <row r="25" spans="1:131" s="50" customFormat="1" ht="26.25" customHeight="1" x14ac:dyDescent="0.15">
      <c r="A25" s="949" t="s">
        <v>295</v>
      </c>
      <c r="B25" s="949"/>
      <c r="C25" s="949"/>
      <c r="D25" s="949"/>
      <c r="E25" s="949"/>
      <c r="F25" s="949"/>
      <c r="G25" s="949"/>
      <c r="H25" s="949"/>
      <c r="I25" s="949"/>
      <c r="J25" s="949"/>
      <c r="K25" s="949"/>
      <c r="L25" s="949"/>
      <c r="M25" s="949"/>
      <c r="N25" s="949"/>
      <c r="O25" s="949"/>
      <c r="P25" s="949"/>
      <c r="Q25" s="949"/>
      <c r="R25" s="949"/>
      <c r="S25" s="949"/>
      <c r="T25" s="949"/>
      <c r="U25" s="949"/>
      <c r="V25" s="949"/>
      <c r="W25" s="949"/>
      <c r="X25" s="949"/>
      <c r="Y25" s="949"/>
      <c r="Z25" s="949"/>
      <c r="AA25" s="949"/>
      <c r="AB25" s="949"/>
      <c r="AC25" s="949"/>
      <c r="AD25" s="949"/>
      <c r="AE25" s="949"/>
      <c r="AF25" s="949"/>
      <c r="AG25" s="949"/>
      <c r="AH25" s="949"/>
      <c r="AI25" s="949"/>
      <c r="AJ25" s="949"/>
      <c r="AK25" s="949"/>
      <c r="AL25" s="949"/>
      <c r="AM25" s="949"/>
      <c r="AN25" s="949"/>
      <c r="AO25" s="949"/>
      <c r="AP25" s="949"/>
      <c r="AQ25" s="949"/>
      <c r="AR25" s="949"/>
      <c r="AS25" s="949"/>
      <c r="AT25" s="949"/>
      <c r="AU25" s="949"/>
      <c r="AV25" s="949"/>
      <c r="AW25" s="949"/>
      <c r="AX25" s="949"/>
      <c r="AY25" s="949"/>
      <c r="AZ25" s="949"/>
      <c r="BA25" s="949"/>
      <c r="BB25" s="949"/>
      <c r="BC25" s="949"/>
      <c r="BD25" s="949"/>
      <c r="BE25" s="949"/>
      <c r="BF25" s="949"/>
      <c r="BG25" s="949"/>
      <c r="BH25" s="949"/>
      <c r="BI25" s="949"/>
      <c r="BJ25" s="62"/>
      <c r="BK25" s="62"/>
      <c r="BL25" s="62"/>
      <c r="BM25" s="62"/>
      <c r="BN25" s="62"/>
      <c r="BO25" s="61"/>
      <c r="BP25" s="61"/>
      <c r="BQ25" s="58">
        <v>19</v>
      </c>
      <c r="BR25" s="86"/>
      <c r="BS25" s="876"/>
      <c r="BT25" s="877"/>
      <c r="BU25" s="877"/>
      <c r="BV25" s="877"/>
      <c r="BW25" s="877"/>
      <c r="BX25" s="877"/>
      <c r="BY25" s="877"/>
      <c r="BZ25" s="877"/>
      <c r="CA25" s="877"/>
      <c r="CB25" s="877"/>
      <c r="CC25" s="877"/>
      <c r="CD25" s="877"/>
      <c r="CE25" s="877"/>
      <c r="CF25" s="877"/>
      <c r="CG25" s="878"/>
      <c r="CH25" s="883"/>
      <c r="CI25" s="884"/>
      <c r="CJ25" s="884"/>
      <c r="CK25" s="884"/>
      <c r="CL25" s="915"/>
      <c r="CM25" s="883"/>
      <c r="CN25" s="884"/>
      <c r="CO25" s="884"/>
      <c r="CP25" s="884"/>
      <c r="CQ25" s="915"/>
      <c r="CR25" s="883"/>
      <c r="CS25" s="884"/>
      <c r="CT25" s="884"/>
      <c r="CU25" s="884"/>
      <c r="CV25" s="915"/>
      <c r="CW25" s="883"/>
      <c r="CX25" s="884"/>
      <c r="CY25" s="884"/>
      <c r="CZ25" s="884"/>
      <c r="DA25" s="915"/>
      <c r="DB25" s="883"/>
      <c r="DC25" s="884"/>
      <c r="DD25" s="884"/>
      <c r="DE25" s="884"/>
      <c r="DF25" s="915"/>
      <c r="DG25" s="883"/>
      <c r="DH25" s="884"/>
      <c r="DI25" s="884"/>
      <c r="DJ25" s="884"/>
      <c r="DK25" s="915"/>
      <c r="DL25" s="883"/>
      <c r="DM25" s="884"/>
      <c r="DN25" s="884"/>
      <c r="DO25" s="884"/>
      <c r="DP25" s="915"/>
      <c r="DQ25" s="883"/>
      <c r="DR25" s="884"/>
      <c r="DS25" s="884"/>
      <c r="DT25" s="884"/>
      <c r="DU25" s="915"/>
      <c r="DV25" s="876"/>
      <c r="DW25" s="877"/>
      <c r="DX25" s="877"/>
      <c r="DY25" s="877"/>
      <c r="DZ25" s="916"/>
      <c r="EA25" s="53"/>
    </row>
    <row r="26" spans="1:131" s="50" customFormat="1" ht="26.25" customHeight="1" x14ac:dyDescent="0.15">
      <c r="A26" s="894" t="s">
        <v>482</v>
      </c>
      <c r="B26" s="895"/>
      <c r="C26" s="895"/>
      <c r="D26" s="895"/>
      <c r="E26" s="895"/>
      <c r="F26" s="895"/>
      <c r="G26" s="895"/>
      <c r="H26" s="895"/>
      <c r="I26" s="895"/>
      <c r="J26" s="895"/>
      <c r="K26" s="895"/>
      <c r="L26" s="895"/>
      <c r="M26" s="895"/>
      <c r="N26" s="895"/>
      <c r="O26" s="895"/>
      <c r="P26" s="896"/>
      <c r="Q26" s="900" t="s">
        <v>388</v>
      </c>
      <c r="R26" s="901"/>
      <c r="S26" s="901"/>
      <c r="T26" s="901"/>
      <c r="U26" s="902"/>
      <c r="V26" s="900" t="s">
        <v>323</v>
      </c>
      <c r="W26" s="901"/>
      <c r="X26" s="901"/>
      <c r="Y26" s="901"/>
      <c r="Z26" s="902"/>
      <c r="AA26" s="900" t="s">
        <v>186</v>
      </c>
      <c r="AB26" s="901"/>
      <c r="AC26" s="901"/>
      <c r="AD26" s="901"/>
      <c r="AE26" s="901"/>
      <c r="AF26" s="944" t="s">
        <v>73</v>
      </c>
      <c r="AG26" s="907"/>
      <c r="AH26" s="907"/>
      <c r="AI26" s="907"/>
      <c r="AJ26" s="945"/>
      <c r="AK26" s="901" t="s">
        <v>453</v>
      </c>
      <c r="AL26" s="901"/>
      <c r="AM26" s="901"/>
      <c r="AN26" s="901"/>
      <c r="AO26" s="902"/>
      <c r="AP26" s="900" t="s">
        <v>171</v>
      </c>
      <c r="AQ26" s="901"/>
      <c r="AR26" s="901"/>
      <c r="AS26" s="901"/>
      <c r="AT26" s="902"/>
      <c r="AU26" s="900" t="s">
        <v>448</v>
      </c>
      <c r="AV26" s="901"/>
      <c r="AW26" s="901"/>
      <c r="AX26" s="901"/>
      <c r="AY26" s="902"/>
      <c r="AZ26" s="900" t="s">
        <v>4</v>
      </c>
      <c r="BA26" s="901"/>
      <c r="BB26" s="901"/>
      <c r="BC26" s="901"/>
      <c r="BD26" s="902"/>
      <c r="BE26" s="900" t="s">
        <v>389</v>
      </c>
      <c r="BF26" s="901"/>
      <c r="BG26" s="901"/>
      <c r="BH26" s="901"/>
      <c r="BI26" s="913"/>
      <c r="BJ26" s="62"/>
      <c r="BK26" s="62"/>
      <c r="BL26" s="62"/>
      <c r="BM26" s="62"/>
      <c r="BN26" s="62"/>
      <c r="BO26" s="61"/>
      <c r="BP26" s="61"/>
      <c r="BQ26" s="58">
        <v>20</v>
      </c>
      <c r="BR26" s="86"/>
      <c r="BS26" s="876"/>
      <c r="BT26" s="877"/>
      <c r="BU26" s="877"/>
      <c r="BV26" s="877"/>
      <c r="BW26" s="877"/>
      <c r="BX26" s="877"/>
      <c r="BY26" s="877"/>
      <c r="BZ26" s="877"/>
      <c r="CA26" s="877"/>
      <c r="CB26" s="877"/>
      <c r="CC26" s="877"/>
      <c r="CD26" s="877"/>
      <c r="CE26" s="877"/>
      <c r="CF26" s="877"/>
      <c r="CG26" s="878"/>
      <c r="CH26" s="883"/>
      <c r="CI26" s="884"/>
      <c r="CJ26" s="884"/>
      <c r="CK26" s="884"/>
      <c r="CL26" s="915"/>
      <c r="CM26" s="883"/>
      <c r="CN26" s="884"/>
      <c r="CO26" s="884"/>
      <c r="CP26" s="884"/>
      <c r="CQ26" s="915"/>
      <c r="CR26" s="883"/>
      <c r="CS26" s="884"/>
      <c r="CT26" s="884"/>
      <c r="CU26" s="884"/>
      <c r="CV26" s="915"/>
      <c r="CW26" s="883"/>
      <c r="CX26" s="884"/>
      <c r="CY26" s="884"/>
      <c r="CZ26" s="884"/>
      <c r="DA26" s="915"/>
      <c r="DB26" s="883"/>
      <c r="DC26" s="884"/>
      <c r="DD26" s="884"/>
      <c r="DE26" s="884"/>
      <c r="DF26" s="915"/>
      <c r="DG26" s="883"/>
      <c r="DH26" s="884"/>
      <c r="DI26" s="884"/>
      <c r="DJ26" s="884"/>
      <c r="DK26" s="915"/>
      <c r="DL26" s="883"/>
      <c r="DM26" s="884"/>
      <c r="DN26" s="884"/>
      <c r="DO26" s="884"/>
      <c r="DP26" s="915"/>
      <c r="DQ26" s="883"/>
      <c r="DR26" s="884"/>
      <c r="DS26" s="884"/>
      <c r="DT26" s="884"/>
      <c r="DU26" s="915"/>
      <c r="DV26" s="876"/>
      <c r="DW26" s="877"/>
      <c r="DX26" s="877"/>
      <c r="DY26" s="877"/>
      <c r="DZ26" s="916"/>
      <c r="EA26" s="53"/>
    </row>
    <row r="27" spans="1:131" s="50" customFormat="1" ht="26.25" customHeight="1" x14ac:dyDescent="0.15">
      <c r="A27" s="897"/>
      <c r="B27" s="898"/>
      <c r="C27" s="898"/>
      <c r="D27" s="898"/>
      <c r="E27" s="898"/>
      <c r="F27" s="898"/>
      <c r="G27" s="898"/>
      <c r="H27" s="898"/>
      <c r="I27" s="898"/>
      <c r="J27" s="898"/>
      <c r="K27" s="898"/>
      <c r="L27" s="898"/>
      <c r="M27" s="898"/>
      <c r="N27" s="898"/>
      <c r="O27" s="898"/>
      <c r="P27" s="899"/>
      <c r="Q27" s="903"/>
      <c r="R27" s="904"/>
      <c r="S27" s="904"/>
      <c r="T27" s="904"/>
      <c r="U27" s="905"/>
      <c r="V27" s="903"/>
      <c r="W27" s="904"/>
      <c r="X27" s="904"/>
      <c r="Y27" s="904"/>
      <c r="Z27" s="905"/>
      <c r="AA27" s="903"/>
      <c r="AB27" s="904"/>
      <c r="AC27" s="904"/>
      <c r="AD27" s="904"/>
      <c r="AE27" s="904"/>
      <c r="AF27" s="946"/>
      <c r="AG27" s="910"/>
      <c r="AH27" s="910"/>
      <c r="AI27" s="910"/>
      <c r="AJ27" s="947"/>
      <c r="AK27" s="904"/>
      <c r="AL27" s="904"/>
      <c r="AM27" s="904"/>
      <c r="AN27" s="904"/>
      <c r="AO27" s="905"/>
      <c r="AP27" s="903"/>
      <c r="AQ27" s="904"/>
      <c r="AR27" s="904"/>
      <c r="AS27" s="904"/>
      <c r="AT27" s="905"/>
      <c r="AU27" s="903"/>
      <c r="AV27" s="904"/>
      <c r="AW27" s="904"/>
      <c r="AX27" s="904"/>
      <c r="AY27" s="905"/>
      <c r="AZ27" s="903"/>
      <c r="BA27" s="904"/>
      <c r="BB27" s="904"/>
      <c r="BC27" s="904"/>
      <c r="BD27" s="905"/>
      <c r="BE27" s="903"/>
      <c r="BF27" s="904"/>
      <c r="BG27" s="904"/>
      <c r="BH27" s="904"/>
      <c r="BI27" s="914"/>
      <c r="BJ27" s="62"/>
      <c r="BK27" s="62"/>
      <c r="BL27" s="62"/>
      <c r="BM27" s="62"/>
      <c r="BN27" s="62"/>
      <c r="BO27" s="61"/>
      <c r="BP27" s="61"/>
      <c r="BQ27" s="58">
        <v>21</v>
      </c>
      <c r="BR27" s="86"/>
      <c r="BS27" s="876"/>
      <c r="BT27" s="877"/>
      <c r="BU27" s="877"/>
      <c r="BV27" s="877"/>
      <c r="BW27" s="877"/>
      <c r="BX27" s="877"/>
      <c r="BY27" s="877"/>
      <c r="BZ27" s="877"/>
      <c r="CA27" s="877"/>
      <c r="CB27" s="877"/>
      <c r="CC27" s="877"/>
      <c r="CD27" s="877"/>
      <c r="CE27" s="877"/>
      <c r="CF27" s="877"/>
      <c r="CG27" s="878"/>
      <c r="CH27" s="883"/>
      <c r="CI27" s="884"/>
      <c r="CJ27" s="884"/>
      <c r="CK27" s="884"/>
      <c r="CL27" s="915"/>
      <c r="CM27" s="883"/>
      <c r="CN27" s="884"/>
      <c r="CO27" s="884"/>
      <c r="CP27" s="884"/>
      <c r="CQ27" s="915"/>
      <c r="CR27" s="883"/>
      <c r="CS27" s="884"/>
      <c r="CT27" s="884"/>
      <c r="CU27" s="884"/>
      <c r="CV27" s="915"/>
      <c r="CW27" s="883"/>
      <c r="CX27" s="884"/>
      <c r="CY27" s="884"/>
      <c r="CZ27" s="884"/>
      <c r="DA27" s="915"/>
      <c r="DB27" s="883"/>
      <c r="DC27" s="884"/>
      <c r="DD27" s="884"/>
      <c r="DE27" s="884"/>
      <c r="DF27" s="915"/>
      <c r="DG27" s="883"/>
      <c r="DH27" s="884"/>
      <c r="DI27" s="884"/>
      <c r="DJ27" s="884"/>
      <c r="DK27" s="915"/>
      <c r="DL27" s="883"/>
      <c r="DM27" s="884"/>
      <c r="DN27" s="884"/>
      <c r="DO27" s="884"/>
      <c r="DP27" s="915"/>
      <c r="DQ27" s="883"/>
      <c r="DR27" s="884"/>
      <c r="DS27" s="884"/>
      <c r="DT27" s="884"/>
      <c r="DU27" s="915"/>
      <c r="DV27" s="876"/>
      <c r="DW27" s="877"/>
      <c r="DX27" s="877"/>
      <c r="DY27" s="877"/>
      <c r="DZ27" s="916"/>
      <c r="EA27" s="53"/>
    </row>
    <row r="28" spans="1:131" s="50" customFormat="1" ht="26.25" customHeight="1" x14ac:dyDescent="0.15">
      <c r="A28" s="60">
        <v>1</v>
      </c>
      <c r="B28" s="887" t="s">
        <v>361</v>
      </c>
      <c r="C28" s="888"/>
      <c r="D28" s="888"/>
      <c r="E28" s="888"/>
      <c r="F28" s="888"/>
      <c r="G28" s="888"/>
      <c r="H28" s="888"/>
      <c r="I28" s="888"/>
      <c r="J28" s="888"/>
      <c r="K28" s="888"/>
      <c r="L28" s="888"/>
      <c r="M28" s="888"/>
      <c r="N28" s="888"/>
      <c r="O28" s="888"/>
      <c r="P28" s="889"/>
      <c r="Q28" s="935">
        <v>12604</v>
      </c>
      <c r="R28" s="936"/>
      <c r="S28" s="936"/>
      <c r="T28" s="936"/>
      <c r="U28" s="936"/>
      <c r="V28" s="936">
        <v>11983</v>
      </c>
      <c r="W28" s="936"/>
      <c r="X28" s="936"/>
      <c r="Y28" s="936"/>
      <c r="Z28" s="936"/>
      <c r="AA28" s="936">
        <v>621</v>
      </c>
      <c r="AB28" s="936"/>
      <c r="AC28" s="936"/>
      <c r="AD28" s="936"/>
      <c r="AE28" s="937"/>
      <c r="AF28" s="938">
        <v>621</v>
      </c>
      <c r="AG28" s="936"/>
      <c r="AH28" s="936"/>
      <c r="AI28" s="936"/>
      <c r="AJ28" s="939"/>
      <c r="AK28" s="940">
        <v>1200</v>
      </c>
      <c r="AL28" s="936"/>
      <c r="AM28" s="936"/>
      <c r="AN28" s="936"/>
      <c r="AO28" s="936"/>
      <c r="AP28" s="936" t="s">
        <v>188</v>
      </c>
      <c r="AQ28" s="936"/>
      <c r="AR28" s="936"/>
      <c r="AS28" s="936"/>
      <c r="AT28" s="936"/>
      <c r="AU28" s="936" t="s">
        <v>188</v>
      </c>
      <c r="AV28" s="936"/>
      <c r="AW28" s="936"/>
      <c r="AX28" s="936"/>
      <c r="AY28" s="936"/>
      <c r="AZ28" s="941" t="s">
        <v>188</v>
      </c>
      <c r="BA28" s="941"/>
      <c r="BB28" s="941"/>
      <c r="BC28" s="941"/>
      <c r="BD28" s="941"/>
      <c r="BE28" s="942"/>
      <c r="BF28" s="942"/>
      <c r="BG28" s="942"/>
      <c r="BH28" s="942"/>
      <c r="BI28" s="943"/>
      <c r="BJ28" s="62"/>
      <c r="BK28" s="62"/>
      <c r="BL28" s="62"/>
      <c r="BM28" s="62"/>
      <c r="BN28" s="62"/>
      <c r="BO28" s="61"/>
      <c r="BP28" s="61"/>
      <c r="BQ28" s="58">
        <v>22</v>
      </c>
      <c r="BR28" s="86"/>
      <c r="BS28" s="876"/>
      <c r="BT28" s="877"/>
      <c r="BU28" s="877"/>
      <c r="BV28" s="877"/>
      <c r="BW28" s="877"/>
      <c r="BX28" s="877"/>
      <c r="BY28" s="877"/>
      <c r="BZ28" s="877"/>
      <c r="CA28" s="877"/>
      <c r="CB28" s="877"/>
      <c r="CC28" s="877"/>
      <c r="CD28" s="877"/>
      <c r="CE28" s="877"/>
      <c r="CF28" s="877"/>
      <c r="CG28" s="878"/>
      <c r="CH28" s="883"/>
      <c r="CI28" s="884"/>
      <c r="CJ28" s="884"/>
      <c r="CK28" s="884"/>
      <c r="CL28" s="915"/>
      <c r="CM28" s="883"/>
      <c r="CN28" s="884"/>
      <c r="CO28" s="884"/>
      <c r="CP28" s="884"/>
      <c r="CQ28" s="915"/>
      <c r="CR28" s="883"/>
      <c r="CS28" s="884"/>
      <c r="CT28" s="884"/>
      <c r="CU28" s="884"/>
      <c r="CV28" s="915"/>
      <c r="CW28" s="883"/>
      <c r="CX28" s="884"/>
      <c r="CY28" s="884"/>
      <c r="CZ28" s="884"/>
      <c r="DA28" s="915"/>
      <c r="DB28" s="883"/>
      <c r="DC28" s="884"/>
      <c r="DD28" s="884"/>
      <c r="DE28" s="884"/>
      <c r="DF28" s="915"/>
      <c r="DG28" s="883"/>
      <c r="DH28" s="884"/>
      <c r="DI28" s="884"/>
      <c r="DJ28" s="884"/>
      <c r="DK28" s="915"/>
      <c r="DL28" s="883"/>
      <c r="DM28" s="884"/>
      <c r="DN28" s="884"/>
      <c r="DO28" s="884"/>
      <c r="DP28" s="915"/>
      <c r="DQ28" s="883"/>
      <c r="DR28" s="884"/>
      <c r="DS28" s="884"/>
      <c r="DT28" s="884"/>
      <c r="DU28" s="915"/>
      <c r="DV28" s="876"/>
      <c r="DW28" s="877"/>
      <c r="DX28" s="877"/>
      <c r="DY28" s="877"/>
      <c r="DZ28" s="916"/>
      <c r="EA28" s="53"/>
    </row>
    <row r="29" spans="1:131" s="50" customFormat="1" ht="26.25" customHeight="1" x14ac:dyDescent="0.15">
      <c r="A29" s="60">
        <v>2</v>
      </c>
      <c r="B29" s="876" t="s">
        <v>193</v>
      </c>
      <c r="C29" s="877"/>
      <c r="D29" s="877"/>
      <c r="E29" s="877"/>
      <c r="F29" s="877"/>
      <c r="G29" s="877"/>
      <c r="H29" s="877"/>
      <c r="I29" s="877"/>
      <c r="J29" s="877"/>
      <c r="K29" s="877"/>
      <c r="L29" s="877"/>
      <c r="M29" s="877"/>
      <c r="N29" s="877"/>
      <c r="O29" s="877"/>
      <c r="P29" s="878"/>
      <c r="Q29" s="879">
        <v>5034</v>
      </c>
      <c r="R29" s="880"/>
      <c r="S29" s="880"/>
      <c r="T29" s="880"/>
      <c r="U29" s="880"/>
      <c r="V29" s="880">
        <v>4876</v>
      </c>
      <c r="W29" s="880"/>
      <c r="X29" s="880"/>
      <c r="Y29" s="880"/>
      <c r="Z29" s="880"/>
      <c r="AA29" s="880">
        <v>158</v>
      </c>
      <c r="AB29" s="880"/>
      <c r="AC29" s="880"/>
      <c r="AD29" s="880"/>
      <c r="AE29" s="886"/>
      <c r="AF29" s="927">
        <v>158</v>
      </c>
      <c r="AG29" s="884"/>
      <c r="AH29" s="884"/>
      <c r="AI29" s="884"/>
      <c r="AJ29" s="928"/>
      <c r="AK29" s="885">
        <v>782</v>
      </c>
      <c r="AL29" s="880"/>
      <c r="AM29" s="880"/>
      <c r="AN29" s="880"/>
      <c r="AO29" s="880"/>
      <c r="AP29" s="880" t="s">
        <v>188</v>
      </c>
      <c r="AQ29" s="880"/>
      <c r="AR29" s="880"/>
      <c r="AS29" s="880"/>
      <c r="AT29" s="880"/>
      <c r="AU29" s="880" t="s">
        <v>188</v>
      </c>
      <c r="AV29" s="880"/>
      <c r="AW29" s="880"/>
      <c r="AX29" s="880"/>
      <c r="AY29" s="880"/>
      <c r="AZ29" s="934" t="s">
        <v>188</v>
      </c>
      <c r="BA29" s="934"/>
      <c r="BB29" s="934"/>
      <c r="BC29" s="934"/>
      <c r="BD29" s="934"/>
      <c r="BE29" s="881"/>
      <c r="BF29" s="881"/>
      <c r="BG29" s="881"/>
      <c r="BH29" s="881"/>
      <c r="BI29" s="882"/>
      <c r="BJ29" s="62"/>
      <c r="BK29" s="62"/>
      <c r="BL29" s="62"/>
      <c r="BM29" s="62"/>
      <c r="BN29" s="62"/>
      <c r="BO29" s="61"/>
      <c r="BP29" s="61"/>
      <c r="BQ29" s="58">
        <v>23</v>
      </c>
      <c r="BR29" s="86"/>
      <c r="BS29" s="876"/>
      <c r="BT29" s="877"/>
      <c r="BU29" s="877"/>
      <c r="BV29" s="877"/>
      <c r="BW29" s="877"/>
      <c r="BX29" s="877"/>
      <c r="BY29" s="877"/>
      <c r="BZ29" s="877"/>
      <c r="CA29" s="877"/>
      <c r="CB29" s="877"/>
      <c r="CC29" s="877"/>
      <c r="CD29" s="877"/>
      <c r="CE29" s="877"/>
      <c r="CF29" s="877"/>
      <c r="CG29" s="878"/>
      <c r="CH29" s="883"/>
      <c r="CI29" s="884"/>
      <c r="CJ29" s="884"/>
      <c r="CK29" s="884"/>
      <c r="CL29" s="915"/>
      <c r="CM29" s="883"/>
      <c r="CN29" s="884"/>
      <c r="CO29" s="884"/>
      <c r="CP29" s="884"/>
      <c r="CQ29" s="915"/>
      <c r="CR29" s="883"/>
      <c r="CS29" s="884"/>
      <c r="CT29" s="884"/>
      <c r="CU29" s="884"/>
      <c r="CV29" s="915"/>
      <c r="CW29" s="883"/>
      <c r="CX29" s="884"/>
      <c r="CY29" s="884"/>
      <c r="CZ29" s="884"/>
      <c r="DA29" s="915"/>
      <c r="DB29" s="883"/>
      <c r="DC29" s="884"/>
      <c r="DD29" s="884"/>
      <c r="DE29" s="884"/>
      <c r="DF29" s="915"/>
      <c r="DG29" s="883"/>
      <c r="DH29" s="884"/>
      <c r="DI29" s="884"/>
      <c r="DJ29" s="884"/>
      <c r="DK29" s="915"/>
      <c r="DL29" s="883"/>
      <c r="DM29" s="884"/>
      <c r="DN29" s="884"/>
      <c r="DO29" s="884"/>
      <c r="DP29" s="915"/>
      <c r="DQ29" s="883"/>
      <c r="DR29" s="884"/>
      <c r="DS29" s="884"/>
      <c r="DT29" s="884"/>
      <c r="DU29" s="915"/>
      <c r="DV29" s="876"/>
      <c r="DW29" s="877"/>
      <c r="DX29" s="877"/>
      <c r="DY29" s="877"/>
      <c r="DZ29" s="916"/>
      <c r="EA29" s="53"/>
    </row>
    <row r="30" spans="1:131" s="50" customFormat="1" ht="26.25" customHeight="1" x14ac:dyDescent="0.15">
      <c r="A30" s="60">
        <v>3</v>
      </c>
      <c r="B30" s="876" t="s">
        <v>379</v>
      </c>
      <c r="C30" s="877"/>
      <c r="D30" s="877"/>
      <c r="E30" s="877"/>
      <c r="F30" s="877"/>
      <c r="G30" s="877"/>
      <c r="H30" s="877"/>
      <c r="I30" s="877"/>
      <c r="J30" s="877"/>
      <c r="K30" s="877"/>
      <c r="L30" s="877"/>
      <c r="M30" s="877"/>
      <c r="N30" s="877"/>
      <c r="O30" s="877"/>
      <c r="P30" s="878"/>
      <c r="Q30" s="879">
        <v>642</v>
      </c>
      <c r="R30" s="880"/>
      <c r="S30" s="880"/>
      <c r="T30" s="880"/>
      <c r="U30" s="880"/>
      <c r="V30" s="880">
        <v>624</v>
      </c>
      <c r="W30" s="880"/>
      <c r="X30" s="880"/>
      <c r="Y30" s="880"/>
      <c r="Z30" s="880"/>
      <c r="AA30" s="880">
        <v>18</v>
      </c>
      <c r="AB30" s="880"/>
      <c r="AC30" s="880"/>
      <c r="AD30" s="880"/>
      <c r="AE30" s="886"/>
      <c r="AF30" s="927">
        <v>18</v>
      </c>
      <c r="AG30" s="884"/>
      <c r="AH30" s="884"/>
      <c r="AI30" s="884"/>
      <c r="AJ30" s="928"/>
      <c r="AK30" s="885">
        <v>194</v>
      </c>
      <c r="AL30" s="880"/>
      <c r="AM30" s="880"/>
      <c r="AN30" s="880"/>
      <c r="AO30" s="880"/>
      <c r="AP30" s="880" t="s">
        <v>188</v>
      </c>
      <c r="AQ30" s="880"/>
      <c r="AR30" s="880"/>
      <c r="AS30" s="880"/>
      <c r="AT30" s="880"/>
      <c r="AU30" s="880" t="s">
        <v>188</v>
      </c>
      <c r="AV30" s="880"/>
      <c r="AW30" s="880"/>
      <c r="AX30" s="880"/>
      <c r="AY30" s="880"/>
      <c r="AZ30" s="934" t="s">
        <v>188</v>
      </c>
      <c r="BA30" s="934"/>
      <c r="BB30" s="934"/>
      <c r="BC30" s="934"/>
      <c r="BD30" s="934"/>
      <c r="BE30" s="881"/>
      <c r="BF30" s="881"/>
      <c r="BG30" s="881"/>
      <c r="BH30" s="881"/>
      <c r="BI30" s="882"/>
      <c r="BJ30" s="62"/>
      <c r="BK30" s="62"/>
      <c r="BL30" s="62"/>
      <c r="BM30" s="62"/>
      <c r="BN30" s="62"/>
      <c r="BO30" s="61"/>
      <c r="BP30" s="61"/>
      <c r="BQ30" s="58">
        <v>24</v>
      </c>
      <c r="BR30" s="86"/>
      <c r="BS30" s="876"/>
      <c r="BT30" s="877"/>
      <c r="BU30" s="877"/>
      <c r="BV30" s="877"/>
      <c r="BW30" s="877"/>
      <c r="BX30" s="877"/>
      <c r="BY30" s="877"/>
      <c r="BZ30" s="877"/>
      <c r="CA30" s="877"/>
      <c r="CB30" s="877"/>
      <c r="CC30" s="877"/>
      <c r="CD30" s="877"/>
      <c r="CE30" s="877"/>
      <c r="CF30" s="877"/>
      <c r="CG30" s="878"/>
      <c r="CH30" s="883"/>
      <c r="CI30" s="884"/>
      <c r="CJ30" s="884"/>
      <c r="CK30" s="884"/>
      <c r="CL30" s="915"/>
      <c r="CM30" s="883"/>
      <c r="CN30" s="884"/>
      <c r="CO30" s="884"/>
      <c r="CP30" s="884"/>
      <c r="CQ30" s="915"/>
      <c r="CR30" s="883"/>
      <c r="CS30" s="884"/>
      <c r="CT30" s="884"/>
      <c r="CU30" s="884"/>
      <c r="CV30" s="915"/>
      <c r="CW30" s="883"/>
      <c r="CX30" s="884"/>
      <c r="CY30" s="884"/>
      <c r="CZ30" s="884"/>
      <c r="DA30" s="915"/>
      <c r="DB30" s="883"/>
      <c r="DC30" s="884"/>
      <c r="DD30" s="884"/>
      <c r="DE30" s="884"/>
      <c r="DF30" s="915"/>
      <c r="DG30" s="883"/>
      <c r="DH30" s="884"/>
      <c r="DI30" s="884"/>
      <c r="DJ30" s="884"/>
      <c r="DK30" s="915"/>
      <c r="DL30" s="883"/>
      <c r="DM30" s="884"/>
      <c r="DN30" s="884"/>
      <c r="DO30" s="884"/>
      <c r="DP30" s="915"/>
      <c r="DQ30" s="883"/>
      <c r="DR30" s="884"/>
      <c r="DS30" s="884"/>
      <c r="DT30" s="884"/>
      <c r="DU30" s="915"/>
      <c r="DV30" s="876"/>
      <c r="DW30" s="877"/>
      <c r="DX30" s="877"/>
      <c r="DY30" s="877"/>
      <c r="DZ30" s="916"/>
      <c r="EA30" s="53"/>
    </row>
    <row r="31" spans="1:131" s="50" customFormat="1" ht="26.25" customHeight="1" x14ac:dyDescent="0.15">
      <c r="A31" s="60">
        <v>4</v>
      </c>
      <c r="B31" s="876" t="s">
        <v>114</v>
      </c>
      <c r="C31" s="877"/>
      <c r="D31" s="877"/>
      <c r="E31" s="877"/>
      <c r="F31" s="877"/>
      <c r="G31" s="877"/>
      <c r="H31" s="877"/>
      <c r="I31" s="877"/>
      <c r="J31" s="877"/>
      <c r="K31" s="877"/>
      <c r="L31" s="877"/>
      <c r="M31" s="877"/>
      <c r="N31" s="877"/>
      <c r="O31" s="877"/>
      <c r="P31" s="878"/>
      <c r="Q31" s="879">
        <v>2583</v>
      </c>
      <c r="R31" s="880"/>
      <c r="S31" s="880"/>
      <c r="T31" s="880"/>
      <c r="U31" s="880"/>
      <c r="V31" s="880">
        <v>2361</v>
      </c>
      <c r="W31" s="880"/>
      <c r="X31" s="880"/>
      <c r="Y31" s="880"/>
      <c r="Z31" s="880"/>
      <c r="AA31" s="880">
        <v>222</v>
      </c>
      <c r="AB31" s="880"/>
      <c r="AC31" s="880"/>
      <c r="AD31" s="880"/>
      <c r="AE31" s="886"/>
      <c r="AF31" s="927">
        <v>2019</v>
      </c>
      <c r="AG31" s="884"/>
      <c r="AH31" s="884"/>
      <c r="AI31" s="884"/>
      <c r="AJ31" s="928"/>
      <c r="AK31" s="885">
        <v>146</v>
      </c>
      <c r="AL31" s="880"/>
      <c r="AM31" s="880"/>
      <c r="AN31" s="880"/>
      <c r="AO31" s="880"/>
      <c r="AP31" s="880">
        <v>4404</v>
      </c>
      <c r="AQ31" s="880"/>
      <c r="AR31" s="880"/>
      <c r="AS31" s="880"/>
      <c r="AT31" s="880"/>
      <c r="AU31" s="880">
        <v>3224</v>
      </c>
      <c r="AV31" s="880"/>
      <c r="AW31" s="880"/>
      <c r="AX31" s="880"/>
      <c r="AY31" s="880"/>
      <c r="AZ31" s="934" t="s">
        <v>188</v>
      </c>
      <c r="BA31" s="934"/>
      <c r="BB31" s="934"/>
      <c r="BC31" s="934"/>
      <c r="BD31" s="934"/>
      <c r="BE31" s="881" t="s">
        <v>370</v>
      </c>
      <c r="BF31" s="881"/>
      <c r="BG31" s="881"/>
      <c r="BH31" s="881"/>
      <c r="BI31" s="882"/>
      <c r="BJ31" s="62"/>
      <c r="BK31" s="62"/>
      <c r="BL31" s="62"/>
      <c r="BM31" s="62"/>
      <c r="BN31" s="62"/>
      <c r="BO31" s="61"/>
      <c r="BP31" s="61"/>
      <c r="BQ31" s="58">
        <v>25</v>
      </c>
      <c r="BR31" s="86"/>
      <c r="BS31" s="876"/>
      <c r="BT31" s="877"/>
      <c r="BU31" s="877"/>
      <c r="BV31" s="877"/>
      <c r="BW31" s="877"/>
      <c r="BX31" s="877"/>
      <c r="BY31" s="877"/>
      <c r="BZ31" s="877"/>
      <c r="CA31" s="877"/>
      <c r="CB31" s="877"/>
      <c r="CC31" s="877"/>
      <c r="CD31" s="877"/>
      <c r="CE31" s="877"/>
      <c r="CF31" s="877"/>
      <c r="CG31" s="878"/>
      <c r="CH31" s="883"/>
      <c r="CI31" s="884"/>
      <c r="CJ31" s="884"/>
      <c r="CK31" s="884"/>
      <c r="CL31" s="915"/>
      <c r="CM31" s="883"/>
      <c r="CN31" s="884"/>
      <c r="CO31" s="884"/>
      <c r="CP31" s="884"/>
      <c r="CQ31" s="915"/>
      <c r="CR31" s="883"/>
      <c r="CS31" s="884"/>
      <c r="CT31" s="884"/>
      <c r="CU31" s="884"/>
      <c r="CV31" s="915"/>
      <c r="CW31" s="883"/>
      <c r="CX31" s="884"/>
      <c r="CY31" s="884"/>
      <c r="CZ31" s="884"/>
      <c r="DA31" s="915"/>
      <c r="DB31" s="883"/>
      <c r="DC31" s="884"/>
      <c r="DD31" s="884"/>
      <c r="DE31" s="884"/>
      <c r="DF31" s="915"/>
      <c r="DG31" s="883"/>
      <c r="DH31" s="884"/>
      <c r="DI31" s="884"/>
      <c r="DJ31" s="884"/>
      <c r="DK31" s="915"/>
      <c r="DL31" s="883"/>
      <c r="DM31" s="884"/>
      <c r="DN31" s="884"/>
      <c r="DO31" s="884"/>
      <c r="DP31" s="915"/>
      <c r="DQ31" s="883"/>
      <c r="DR31" s="884"/>
      <c r="DS31" s="884"/>
      <c r="DT31" s="884"/>
      <c r="DU31" s="915"/>
      <c r="DV31" s="876"/>
      <c r="DW31" s="877"/>
      <c r="DX31" s="877"/>
      <c r="DY31" s="877"/>
      <c r="DZ31" s="916"/>
      <c r="EA31" s="53"/>
    </row>
    <row r="32" spans="1:131" s="50" customFormat="1" ht="26.25" customHeight="1" x14ac:dyDescent="0.15">
      <c r="A32" s="60">
        <v>5</v>
      </c>
      <c r="B32" s="876" t="s">
        <v>174</v>
      </c>
      <c r="C32" s="877"/>
      <c r="D32" s="877"/>
      <c r="E32" s="877"/>
      <c r="F32" s="877"/>
      <c r="G32" s="877"/>
      <c r="H32" s="877"/>
      <c r="I32" s="877"/>
      <c r="J32" s="877"/>
      <c r="K32" s="877"/>
      <c r="L32" s="877"/>
      <c r="M32" s="877"/>
      <c r="N32" s="877"/>
      <c r="O32" s="877"/>
      <c r="P32" s="878"/>
      <c r="Q32" s="879">
        <v>2822</v>
      </c>
      <c r="R32" s="880"/>
      <c r="S32" s="880"/>
      <c r="T32" s="880"/>
      <c r="U32" s="880"/>
      <c r="V32" s="880">
        <v>2617</v>
      </c>
      <c r="W32" s="880"/>
      <c r="X32" s="880"/>
      <c r="Y32" s="880"/>
      <c r="Z32" s="880"/>
      <c r="AA32" s="880">
        <v>205</v>
      </c>
      <c r="AB32" s="880"/>
      <c r="AC32" s="880"/>
      <c r="AD32" s="880"/>
      <c r="AE32" s="886"/>
      <c r="AF32" s="927">
        <v>205</v>
      </c>
      <c r="AG32" s="884"/>
      <c r="AH32" s="884"/>
      <c r="AI32" s="884"/>
      <c r="AJ32" s="928"/>
      <c r="AK32" s="885">
        <v>886</v>
      </c>
      <c r="AL32" s="880"/>
      <c r="AM32" s="880"/>
      <c r="AN32" s="880"/>
      <c r="AO32" s="880"/>
      <c r="AP32" s="880">
        <v>6926</v>
      </c>
      <c r="AQ32" s="880"/>
      <c r="AR32" s="880"/>
      <c r="AS32" s="880"/>
      <c r="AT32" s="880"/>
      <c r="AU32" s="880">
        <v>6926</v>
      </c>
      <c r="AV32" s="880"/>
      <c r="AW32" s="880"/>
      <c r="AX32" s="880"/>
      <c r="AY32" s="880"/>
      <c r="AZ32" s="934" t="s">
        <v>188</v>
      </c>
      <c r="BA32" s="934"/>
      <c r="BB32" s="934"/>
      <c r="BC32" s="934"/>
      <c r="BD32" s="934"/>
      <c r="BE32" s="881" t="s">
        <v>483</v>
      </c>
      <c r="BF32" s="881"/>
      <c r="BG32" s="881"/>
      <c r="BH32" s="881"/>
      <c r="BI32" s="882"/>
      <c r="BJ32" s="62"/>
      <c r="BK32" s="62"/>
      <c r="BL32" s="62"/>
      <c r="BM32" s="62"/>
      <c r="BN32" s="62"/>
      <c r="BO32" s="61"/>
      <c r="BP32" s="61"/>
      <c r="BQ32" s="58">
        <v>26</v>
      </c>
      <c r="BR32" s="86"/>
      <c r="BS32" s="876"/>
      <c r="BT32" s="877"/>
      <c r="BU32" s="877"/>
      <c r="BV32" s="877"/>
      <c r="BW32" s="877"/>
      <c r="BX32" s="877"/>
      <c r="BY32" s="877"/>
      <c r="BZ32" s="877"/>
      <c r="CA32" s="877"/>
      <c r="CB32" s="877"/>
      <c r="CC32" s="877"/>
      <c r="CD32" s="877"/>
      <c r="CE32" s="877"/>
      <c r="CF32" s="877"/>
      <c r="CG32" s="878"/>
      <c r="CH32" s="883"/>
      <c r="CI32" s="884"/>
      <c r="CJ32" s="884"/>
      <c r="CK32" s="884"/>
      <c r="CL32" s="915"/>
      <c r="CM32" s="883"/>
      <c r="CN32" s="884"/>
      <c r="CO32" s="884"/>
      <c r="CP32" s="884"/>
      <c r="CQ32" s="915"/>
      <c r="CR32" s="883"/>
      <c r="CS32" s="884"/>
      <c r="CT32" s="884"/>
      <c r="CU32" s="884"/>
      <c r="CV32" s="915"/>
      <c r="CW32" s="883"/>
      <c r="CX32" s="884"/>
      <c r="CY32" s="884"/>
      <c r="CZ32" s="884"/>
      <c r="DA32" s="915"/>
      <c r="DB32" s="883"/>
      <c r="DC32" s="884"/>
      <c r="DD32" s="884"/>
      <c r="DE32" s="884"/>
      <c r="DF32" s="915"/>
      <c r="DG32" s="883"/>
      <c r="DH32" s="884"/>
      <c r="DI32" s="884"/>
      <c r="DJ32" s="884"/>
      <c r="DK32" s="915"/>
      <c r="DL32" s="883"/>
      <c r="DM32" s="884"/>
      <c r="DN32" s="884"/>
      <c r="DO32" s="884"/>
      <c r="DP32" s="915"/>
      <c r="DQ32" s="883"/>
      <c r="DR32" s="884"/>
      <c r="DS32" s="884"/>
      <c r="DT32" s="884"/>
      <c r="DU32" s="915"/>
      <c r="DV32" s="876"/>
      <c r="DW32" s="877"/>
      <c r="DX32" s="877"/>
      <c r="DY32" s="877"/>
      <c r="DZ32" s="916"/>
      <c r="EA32" s="53"/>
    </row>
    <row r="33" spans="1:131" s="50" customFormat="1" ht="26.25" customHeight="1" x14ac:dyDescent="0.15">
      <c r="A33" s="60">
        <v>6</v>
      </c>
      <c r="B33" s="876"/>
      <c r="C33" s="877"/>
      <c r="D33" s="877"/>
      <c r="E33" s="877"/>
      <c r="F33" s="877"/>
      <c r="G33" s="877"/>
      <c r="H33" s="877"/>
      <c r="I33" s="877"/>
      <c r="J33" s="877"/>
      <c r="K33" s="877"/>
      <c r="L33" s="877"/>
      <c r="M33" s="877"/>
      <c r="N33" s="877"/>
      <c r="O33" s="877"/>
      <c r="P33" s="878"/>
      <c r="Q33" s="879"/>
      <c r="R33" s="880"/>
      <c r="S33" s="880"/>
      <c r="T33" s="880"/>
      <c r="U33" s="880"/>
      <c r="V33" s="880"/>
      <c r="W33" s="880"/>
      <c r="X33" s="880"/>
      <c r="Y33" s="880"/>
      <c r="Z33" s="880"/>
      <c r="AA33" s="880"/>
      <c r="AB33" s="880"/>
      <c r="AC33" s="880"/>
      <c r="AD33" s="880"/>
      <c r="AE33" s="886"/>
      <c r="AF33" s="927"/>
      <c r="AG33" s="884"/>
      <c r="AH33" s="884"/>
      <c r="AI33" s="884"/>
      <c r="AJ33" s="928"/>
      <c r="AK33" s="885"/>
      <c r="AL33" s="880"/>
      <c r="AM33" s="880"/>
      <c r="AN33" s="880"/>
      <c r="AO33" s="880"/>
      <c r="AP33" s="880"/>
      <c r="AQ33" s="880"/>
      <c r="AR33" s="880"/>
      <c r="AS33" s="880"/>
      <c r="AT33" s="880"/>
      <c r="AU33" s="880"/>
      <c r="AV33" s="880"/>
      <c r="AW33" s="880"/>
      <c r="AX33" s="880"/>
      <c r="AY33" s="880"/>
      <c r="AZ33" s="934"/>
      <c r="BA33" s="934"/>
      <c r="BB33" s="934"/>
      <c r="BC33" s="934"/>
      <c r="BD33" s="934"/>
      <c r="BE33" s="881"/>
      <c r="BF33" s="881"/>
      <c r="BG33" s="881"/>
      <c r="BH33" s="881"/>
      <c r="BI33" s="882"/>
      <c r="BJ33" s="62"/>
      <c r="BK33" s="62"/>
      <c r="BL33" s="62"/>
      <c r="BM33" s="62"/>
      <c r="BN33" s="62"/>
      <c r="BO33" s="61"/>
      <c r="BP33" s="61"/>
      <c r="BQ33" s="58">
        <v>27</v>
      </c>
      <c r="BR33" s="86"/>
      <c r="BS33" s="876"/>
      <c r="BT33" s="877"/>
      <c r="BU33" s="877"/>
      <c r="BV33" s="877"/>
      <c r="BW33" s="877"/>
      <c r="BX33" s="877"/>
      <c r="BY33" s="877"/>
      <c r="BZ33" s="877"/>
      <c r="CA33" s="877"/>
      <c r="CB33" s="877"/>
      <c r="CC33" s="877"/>
      <c r="CD33" s="877"/>
      <c r="CE33" s="877"/>
      <c r="CF33" s="877"/>
      <c r="CG33" s="878"/>
      <c r="CH33" s="883"/>
      <c r="CI33" s="884"/>
      <c r="CJ33" s="884"/>
      <c r="CK33" s="884"/>
      <c r="CL33" s="915"/>
      <c r="CM33" s="883"/>
      <c r="CN33" s="884"/>
      <c r="CO33" s="884"/>
      <c r="CP33" s="884"/>
      <c r="CQ33" s="915"/>
      <c r="CR33" s="883"/>
      <c r="CS33" s="884"/>
      <c r="CT33" s="884"/>
      <c r="CU33" s="884"/>
      <c r="CV33" s="915"/>
      <c r="CW33" s="883"/>
      <c r="CX33" s="884"/>
      <c r="CY33" s="884"/>
      <c r="CZ33" s="884"/>
      <c r="DA33" s="915"/>
      <c r="DB33" s="883"/>
      <c r="DC33" s="884"/>
      <c r="DD33" s="884"/>
      <c r="DE33" s="884"/>
      <c r="DF33" s="915"/>
      <c r="DG33" s="883"/>
      <c r="DH33" s="884"/>
      <c r="DI33" s="884"/>
      <c r="DJ33" s="884"/>
      <c r="DK33" s="915"/>
      <c r="DL33" s="883"/>
      <c r="DM33" s="884"/>
      <c r="DN33" s="884"/>
      <c r="DO33" s="884"/>
      <c r="DP33" s="915"/>
      <c r="DQ33" s="883"/>
      <c r="DR33" s="884"/>
      <c r="DS33" s="884"/>
      <c r="DT33" s="884"/>
      <c r="DU33" s="915"/>
      <c r="DV33" s="876"/>
      <c r="DW33" s="877"/>
      <c r="DX33" s="877"/>
      <c r="DY33" s="877"/>
      <c r="DZ33" s="916"/>
      <c r="EA33" s="53"/>
    </row>
    <row r="34" spans="1:131" s="50" customFormat="1" ht="26.25" customHeight="1" x14ac:dyDescent="0.15">
      <c r="A34" s="60">
        <v>7</v>
      </c>
      <c r="B34" s="876"/>
      <c r="C34" s="877"/>
      <c r="D34" s="877"/>
      <c r="E34" s="877"/>
      <c r="F34" s="877"/>
      <c r="G34" s="877"/>
      <c r="H34" s="877"/>
      <c r="I34" s="877"/>
      <c r="J34" s="877"/>
      <c r="K34" s="877"/>
      <c r="L34" s="877"/>
      <c r="M34" s="877"/>
      <c r="N34" s="877"/>
      <c r="O34" s="877"/>
      <c r="P34" s="878"/>
      <c r="Q34" s="879"/>
      <c r="R34" s="880"/>
      <c r="S34" s="880"/>
      <c r="T34" s="880"/>
      <c r="U34" s="880"/>
      <c r="V34" s="880"/>
      <c r="W34" s="880"/>
      <c r="X34" s="880"/>
      <c r="Y34" s="880"/>
      <c r="Z34" s="880"/>
      <c r="AA34" s="880"/>
      <c r="AB34" s="880"/>
      <c r="AC34" s="880"/>
      <c r="AD34" s="880"/>
      <c r="AE34" s="886"/>
      <c r="AF34" s="927"/>
      <c r="AG34" s="884"/>
      <c r="AH34" s="884"/>
      <c r="AI34" s="884"/>
      <c r="AJ34" s="928"/>
      <c r="AK34" s="885"/>
      <c r="AL34" s="880"/>
      <c r="AM34" s="880"/>
      <c r="AN34" s="880"/>
      <c r="AO34" s="880"/>
      <c r="AP34" s="880"/>
      <c r="AQ34" s="880"/>
      <c r="AR34" s="880"/>
      <c r="AS34" s="880"/>
      <c r="AT34" s="880"/>
      <c r="AU34" s="880"/>
      <c r="AV34" s="880"/>
      <c r="AW34" s="880"/>
      <c r="AX34" s="880"/>
      <c r="AY34" s="880"/>
      <c r="AZ34" s="934"/>
      <c r="BA34" s="934"/>
      <c r="BB34" s="934"/>
      <c r="BC34" s="934"/>
      <c r="BD34" s="934"/>
      <c r="BE34" s="881"/>
      <c r="BF34" s="881"/>
      <c r="BG34" s="881"/>
      <c r="BH34" s="881"/>
      <c r="BI34" s="882"/>
      <c r="BJ34" s="62"/>
      <c r="BK34" s="62"/>
      <c r="BL34" s="62"/>
      <c r="BM34" s="62"/>
      <c r="BN34" s="62"/>
      <c r="BO34" s="61"/>
      <c r="BP34" s="61"/>
      <c r="BQ34" s="58">
        <v>28</v>
      </c>
      <c r="BR34" s="86"/>
      <c r="BS34" s="876"/>
      <c r="BT34" s="877"/>
      <c r="BU34" s="877"/>
      <c r="BV34" s="877"/>
      <c r="BW34" s="877"/>
      <c r="BX34" s="877"/>
      <c r="BY34" s="877"/>
      <c r="BZ34" s="877"/>
      <c r="CA34" s="877"/>
      <c r="CB34" s="877"/>
      <c r="CC34" s="877"/>
      <c r="CD34" s="877"/>
      <c r="CE34" s="877"/>
      <c r="CF34" s="877"/>
      <c r="CG34" s="878"/>
      <c r="CH34" s="883"/>
      <c r="CI34" s="884"/>
      <c r="CJ34" s="884"/>
      <c r="CK34" s="884"/>
      <c r="CL34" s="915"/>
      <c r="CM34" s="883"/>
      <c r="CN34" s="884"/>
      <c r="CO34" s="884"/>
      <c r="CP34" s="884"/>
      <c r="CQ34" s="915"/>
      <c r="CR34" s="883"/>
      <c r="CS34" s="884"/>
      <c r="CT34" s="884"/>
      <c r="CU34" s="884"/>
      <c r="CV34" s="915"/>
      <c r="CW34" s="883"/>
      <c r="CX34" s="884"/>
      <c r="CY34" s="884"/>
      <c r="CZ34" s="884"/>
      <c r="DA34" s="915"/>
      <c r="DB34" s="883"/>
      <c r="DC34" s="884"/>
      <c r="DD34" s="884"/>
      <c r="DE34" s="884"/>
      <c r="DF34" s="915"/>
      <c r="DG34" s="883"/>
      <c r="DH34" s="884"/>
      <c r="DI34" s="884"/>
      <c r="DJ34" s="884"/>
      <c r="DK34" s="915"/>
      <c r="DL34" s="883"/>
      <c r="DM34" s="884"/>
      <c r="DN34" s="884"/>
      <c r="DO34" s="884"/>
      <c r="DP34" s="915"/>
      <c r="DQ34" s="883"/>
      <c r="DR34" s="884"/>
      <c r="DS34" s="884"/>
      <c r="DT34" s="884"/>
      <c r="DU34" s="915"/>
      <c r="DV34" s="876"/>
      <c r="DW34" s="877"/>
      <c r="DX34" s="877"/>
      <c r="DY34" s="877"/>
      <c r="DZ34" s="916"/>
      <c r="EA34" s="53"/>
    </row>
    <row r="35" spans="1:131" s="50" customFormat="1" ht="26.25" customHeight="1" x14ac:dyDescent="0.15">
      <c r="A35" s="60">
        <v>8</v>
      </c>
      <c r="B35" s="876"/>
      <c r="C35" s="877"/>
      <c r="D35" s="877"/>
      <c r="E35" s="877"/>
      <c r="F35" s="877"/>
      <c r="G35" s="877"/>
      <c r="H35" s="877"/>
      <c r="I35" s="877"/>
      <c r="J35" s="877"/>
      <c r="K35" s="877"/>
      <c r="L35" s="877"/>
      <c r="M35" s="877"/>
      <c r="N35" s="877"/>
      <c r="O35" s="877"/>
      <c r="P35" s="878"/>
      <c r="Q35" s="879"/>
      <c r="R35" s="880"/>
      <c r="S35" s="880"/>
      <c r="T35" s="880"/>
      <c r="U35" s="880"/>
      <c r="V35" s="880"/>
      <c r="W35" s="880"/>
      <c r="X35" s="880"/>
      <c r="Y35" s="880"/>
      <c r="Z35" s="880"/>
      <c r="AA35" s="880"/>
      <c r="AB35" s="880"/>
      <c r="AC35" s="880"/>
      <c r="AD35" s="880"/>
      <c r="AE35" s="886"/>
      <c r="AF35" s="927"/>
      <c r="AG35" s="884"/>
      <c r="AH35" s="884"/>
      <c r="AI35" s="884"/>
      <c r="AJ35" s="928"/>
      <c r="AK35" s="885"/>
      <c r="AL35" s="880"/>
      <c r="AM35" s="880"/>
      <c r="AN35" s="880"/>
      <c r="AO35" s="880"/>
      <c r="AP35" s="880"/>
      <c r="AQ35" s="880"/>
      <c r="AR35" s="880"/>
      <c r="AS35" s="880"/>
      <c r="AT35" s="880"/>
      <c r="AU35" s="880"/>
      <c r="AV35" s="880"/>
      <c r="AW35" s="880"/>
      <c r="AX35" s="880"/>
      <c r="AY35" s="880"/>
      <c r="AZ35" s="934"/>
      <c r="BA35" s="934"/>
      <c r="BB35" s="934"/>
      <c r="BC35" s="934"/>
      <c r="BD35" s="934"/>
      <c r="BE35" s="881"/>
      <c r="BF35" s="881"/>
      <c r="BG35" s="881"/>
      <c r="BH35" s="881"/>
      <c r="BI35" s="882"/>
      <c r="BJ35" s="62"/>
      <c r="BK35" s="62"/>
      <c r="BL35" s="62"/>
      <c r="BM35" s="62"/>
      <c r="BN35" s="62"/>
      <c r="BO35" s="61"/>
      <c r="BP35" s="61"/>
      <c r="BQ35" s="58">
        <v>29</v>
      </c>
      <c r="BR35" s="86"/>
      <c r="BS35" s="876"/>
      <c r="BT35" s="877"/>
      <c r="BU35" s="877"/>
      <c r="BV35" s="877"/>
      <c r="BW35" s="877"/>
      <c r="BX35" s="877"/>
      <c r="BY35" s="877"/>
      <c r="BZ35" s="877"/>
      <c r="CA35" s="877"/>
      <c r="CB35" s="877"/>
      <c r="CC35" s="877"/>
      <c r="CD35" s="877"/>
      <c r="CE35" s="877"/>
      <c r="CF35" s="877"/>
      <c r="CG35" s="878"/>
      <c r="CH35" s="883"/>
      <c r="CI35" s="884"/>
      <c r="CJ35" s="884"/>
      <c r="CK35" s="884"/>
      <c r="CL35" s="915"/>
      <c r="CM35" s="883"/>
      <c r="CN35" s="884"/>
      <c r="CO35" s="884"/>
      <c r="CP35" s="884"/>
      <c r="CQ35" s="915"/>
      <c r="CR35" s="883"/>
      <c r="CS35" s="884"/>
      <c r="CT35" s="884"/>
      <c r="CU35" s="884"/>
      <c r="CV35" s="915"/>
      <c r="CW35" s="883"/>
      <c r="CX35" s="884"/>
      <c r="CY35" s="884"/>
      <c r="CZ35" s="884"/>
      <c r="DA35" s="915"/>
      <c r="DB35" s="883"/>
      <c r="DC35" s="884"/>
      <c r="DD35" s="884"/>
      <c r="DE35" s="884"/>
      <c r="DF35" s="915"/>
      <c r="DG35" s="883"/>
      <c r="DH35" s="884"/>
      <c r="DI35" s="884"/>
      <c r="DJ35" s="884"/>
      <c r="DK35" s="915"/>
      <c r="DL35" s="883"/>
      <c r="DM35" s="884"/>
      <c r="DN35" s="884"/>
      <c r="DO35" s="884"/>
      <c r="DP35" s="915"/>
      <c r="DQ35" s="883"/>
      <c r="DR35" s="884"/>
      <c r="DS35" s="884"/>
      <c r="DT35" s="884"/>
      <c r="DU35" s="915"/>
      <c r="DV35" s="876"/>
      <c r="DW35" s="877"/>
      <c r="DX35" s="877"/>
      <c r="DY35" s="877"/>
      <c r="DZ35" s="916"/>
      <c r="EA35" s="53"/>
    </row>
    <row r="36" spans="1:131" s="50" customFormat="1" ht="26.25" customHeight="1" x14ac:dyDescent="0.15">
      <c r="A36" s="60">
        <v>9</v>
      </c>
      <c r="B36" s="876"/>
      <c r="C36" s="877"/>
      <c r="D36" s="877"/>
      <c r="E36" s="877"/>
      <c r="F36" s="877"/>
      <c r="G36" s="877"/>
      <c r="H36" s="877"/>
      <c r="I36" s="877"/>
      <c r="J36" s="877"/>
      <c r="K36" s="877"/>
      <c r="L36" s="877"/>
      <c r="M36" s="877"/>
      <c r="N36" s="877"/>
      <c r="O36" s="877"/>
      <c r="P36" s="878"/>
      <c r="Q36" s="879"/>
      <c r="R36" s="880"/>
      <c r="S36" s="880"/>
      <c r="T36" s="880"/>
      <c r="U36" s="880"/>
      <c r="V36" s="880"/>
      <c r="W36" s="880"/>
      <c r="X36" s="880"/>
      <c r="Y36" s="880"/>
      <c r="Z36" s="880"/>
      <c r="AA36" s="880"/>
      <c r="AB36" s="880"/>
      <c r="AC36" s="880"/>
      <c r="AD36" s="880"/>
      <c r="AE36" s="886"/>
      <c r="AF36" s="927"/>
      <c r="AG36" s="884"/>
      <c r="AH36" s="884"/>
      <c r="AI36" s="884"/>
      <c r="AJ36" s="928"/>
      <c r="AK36" s="885"/>
      <c r="AL36" s="880"/>
      <c r="AM36" s="880"/>
      <c r="AN36" s="880"/>
      <c r="AO36" s="880"/>
      <c r="AP36" s="880"/>
      <c r="AQ36" s="880"/>
      <c r="AR36" s="880"/>
      <c r="AS36" s="880"/>
      <c r="AT36" s="880"/>
      <c r="AU36" s="880"/>
      <c r="AV36" s="880"/>
      <c r="AW36" s="880"/>
      <c r="AX36" s="880"/>
      <c r="AY36" s="880"/>
      <c r="AZ36" s="934"/>
      <c r="BA36" s="934"/>
      <c r="BB36" s="934"/>
      <c r="BC36" s="934"/>
      <c r="BD36" s="934"/>
      <c r="BE36" s="881"/>
      <c r="BF36" s="881"/>
      <c r="BG36" s="881"/>
      <c r="BH36" s="881"/>
      <c r="BI36" s="882"/>
      <c r="BJ36" s="62"/>
      <c r="BK36" s="62"/>
      <c r="BL36" s="62"/>
      <c r="BM36" s="62"/>
      <c r="BN36" s="62"/>
      <c r="BO36" s="61"/>
      <c r="BP36" s="61"/>
      <c r="BQ36" s="58">
        <v>30</v>
      </c>
      <c r="BR36" s="86"/>
      <c r="BS36" s="876"/>
      <c r="BT36" s="877"/>
      <c r="BU36" s="877"/>
      <c r="BV36" s="877"/>
      <c r="BW36" s="877"/>
      <c r="BX36" s="877"/>
      <c r="BY36" s="877"/>
      <c r="BZ36" s="877"/>
      <c r="CA36" s="877"/>
      <c r="CB36" s="877"/>
      <c r="CC36" s="877"/>
      <c r="CD36" s="877"/>
      <c r="CE36" s="877"/>
      <c r="CF36" s="877"/>
      <c r="CG36" s="878"/>
      <c r="CH36" s="883"/>
      <c r="CI36" s="884"/>
      <c r="CJ36" s="884"/>
      <c r="CK36" s="884"/>
      <c r="CL36" s="915"/>
      <c r="CM36" s="883"/>
      <c r="CN36" s="884"/>
      <c r="CO36" s="884"/>
      <c r="CP36" s="884"/>
      <c r="CQ36" s="915"/>
      <c r="CR36" s="883"/>
      <c r="CS36" s="884"/>
      <c r="CT36" s="884"/>
      <c r="CU36" s="884"/>
      <c r="CV36" s="915"/>
      <c r="CW36" s="883"/>
      <c r="CX36" s="884"/>
      <c r="CY36" s="884"/>
      <c r="CZ36" s="884"/>
      <c r="DA36" s="915"/>
      <c r="DB36" s="883"/>
      <c r="DC36" s="884"/>
      <c r="DD36" s="884"/>
      <c r="DE36" s="884"/>
      <c r="DF36" s="915"/>
      <c r="DG36" s="883"/>
      <c r="DH36" s="884"/>
      <c r="DI36" s="884"/>
      <c r="DJ36" s="884"/>
      <c r="DK36" s="915"/>
      <c r="DL36" s="883"/>
      <c r="DM36" s="884"/>
      <c r="DN36" s="884"/>
      <c r="DO36" s="884"/>
      <c r="DP36" s="915"/>
      <c r="DQ36" s="883"/>
      <c r="DR36" s="884"/>
      <c r="DS36" s="884"/>
      <c r="DT36" s="884"/>
      <c r="DU36" s="915"/>
      <c r="DV36" s="876"/>
      <c r="DW36" s="877"/>
      <c r="DX36" s="877"/>
      <c r="DY36" s="877"/>
      <c r="DZ36" s="916"/>
      <c r="EA36" s="53"/>
    </row>
    <row r="37" spans="1:131" s="50" customFormat="1" ht="26.25" customHeight="1" x14ac:dyDescent="0.15">
      <c r="A37" s="60">
        <v>10</v>
      </c>
      <c r="B37" s="876"/>
      <c r="C37" s="877"/>
      <c r="D37" s="877"/>
      <c r="E37" s="877"/>
      <c r="F37" s="877"/>
      <c r="G37" s="877"/>
      <c r="H37" s="877"/>
      <c r="I37" s="877"/>
      <c r="J37" s="877"/>
      <c r="K37" s="877"/>
      <c r="L37" s="877"/>
      <c r="M37" s="877"/>
      <c r="N37" s="877"/>
      <c r="O37" s="877"/>
      <c r="P37" s="878"/>
      <c r="Q37" s="879"/>
      <c r="R37" s="880"/>
      <c r="S37" s="880"/>
      <c r="T37" s="880"/>
      <c r="U37" s="880"/>
      <c r="V37" s="880"/>
      <c r="W37" s="880"/>
      <c r="X37" s="880"/>
      <c r="Y37" s="880"/>
      <c r="Z37" s="880"/>
      <c r="AA37" s="880"/>
      <c r="AB37" s="880"/>
      <c r="AC37" s="880"/>
      <c r="AD37" s="880"/>
      <c r="AE37" s="886"/>
      <c r="AF37" s="927"/>
      <c r="AG37" s="884"/>
      <c r="AH37" s="884"/>
      <c r="AI37" s="884"/>
      <c r="AJ37" s="928"/>
      <c r="AK37" s="885"/>
      <c r="AL37" s="880"/>
      <c r="AM37" s="880"/>
      <c r="AN37" s="880"/>
      <c r="AO37" s="880"/>
      <c r="AP37" s="880"/>
      <c r="AQ37" s="880"/>
      <c r="AR37" s="880"/>
      <c r="AS37" s="880"/>
      <c r="AT37" s="880"/>
      <c r="AU37" s="880"/>
      <c r="AV37" s="880"/>
      <c r="AW37" s="880"/>
      <c r="AX37" s="880"/>
      <c r="AY37" s="880"/>
      <c r="AZ37" s="934"/>
      <c r="BA37" s="934"/>
      <c r="BB37" s="934"/>
      <c r="BC37" s="934"/>
      <c r="BD37" s="934"/>
      <c r="BE37" s="881"/>
      <c r="BF37" s="881"/>
      <c r="BG37" s="881"/>
      <c r="BH37" s="881"/>
      <c r="BI37" s="882"/>
      <c r="BJ37" s="62"/>
      <c r="BK37" s="62"/>
      <c r="BL37" s="62"/>
      <c r="BM37" s="62"/>
      <c r="BN37" s="62"/>
      <c r="BO37" s="61"/>
      <c r="BP37" s="61"/>
      <c r="BQ37" s="58">
        <v>31</v>
      </c>
      <c r="BR37" s="86"/>
      <c r="BS37" s="876"/>
      <c r="BT37" s="877"/>
      <c r="BU37" s="877"/>
      <c r="BV37" s="877"/>
      <c r="BW37" s="877"/>
      <c r="BX37" s="877"/>
      <c r="BY37" s="877"/>
      <c r="BZ37" s="877"/>
      <c r="CA37" s="877"/>
      <c r="CB37" s="877"/>
      <c r="CC37" s="877"/>
      <c r="CD37" s="877"/>
      <c r="CE37" s="877"/>
      <c r="CF37" s="877"/>
      <c r="CG37" s="878"/>
      <c r="CH37" s="883"/>
      <c r="CI37" s="884"/>
      <c r="CJ37" s="884"/>
      <c r="CK37" s="884"/>
      <c r="CL37" s="915"/>
      <c r="CM37" s="883"/>
      <c r="CN37" s="884"/>
      <c r="CO37" s="884"/>
      <c r="CP37" s="884"/>
      <c r="CQ37" s="915"/>
      <c r="CR37" s="883"/>
      <c r="CS37" s="884"/>
      <c r="CT37" s="884"/>
      <c r="CU37" s="884"/>
      <c r="CV37" s="915"/>
      <c r="CW37" s="883"/>
      <c r="CX37" s="884"/>
      <c r="CY37" s="884"/>
      <c r="CZ37" s="884"/>
      <c r="DA37" s="915"/>
      <c r="DB37" s="883"/>
      <c r="DC37" s="884"/>
      <c r="DD37" s="884"/>
      <c r="DE37" s="884"/>
      <c r="DF37" s="915"/>
      <c r="DG37" s="883"/>
      <c r="DH37" s="884"/>
      <c r="DI37" s="884"/>
      <c r="DJ37" s="884"/>
      <c r="DK37" s="915"/>
      <c r="DL37" s="883"/>
      <c r="DM37" s="884"/>
      <c r="DN37" s="884"/>
      <c r="DO37" s="884"/>
      <c r="DP37" s="915"/>
      <c r="DQ37" s="883"/>
      <c r="DR37" s="884"/>
      <c r="DS37" s="884"/>
      <c r="DT37" s="884"/>
      <c r="DU37" s="915"/>
      <c r="DV37" s="876"/>
      <c r="DW37" s="877"/>
      <c r="DX37" s="877"/>
      <c r="DY37" s="877"/>
      <c r="DZ37" s="916"/>
      <c r="EA37" s="53"/>
    </row>
    <row r="38" spans="1:131" s="50" customFormat="1" ht="26.25" customHeight="1" x14ac:dyDescent="0.15">
      <c r="A38" s="60">
        <v>11</v>
      </c>
      <c r="B38" s="876"/>
      <c r="C38" s="877"/>
      <c r="D38" s="877"/>
      <c r="E38" s="877"/>
      <c r="F38" s="877"/>
      <c r="G38" s="877"/>
      <c r="H38" s="877"/>
      <c r="I38" s="877"/>
      <c r="J38" s="877"/>
      <c r="K38" s="877"/>
      <c r="L38" s="877"/>
      <c r="M38" s="877"/>
      <c r="N38" s="877"/>
      <c r="O38" s="877"/>
      <c r="P38" s="878"/>
      <c r="Q38" s="879"/>
      <c r="R38" s="880"/>
      <c r="S38" s="880"/>
      <c r="T38" s="880"/>
      <c r="U38" s="880"/>
      <c r="V38" s="880"/>
      <c r="W38" s="880"/>
      <c r="X38" s="880"/>
      <c r="Y38" s="880"/>
      <c r="Z38" s="880"/>
      <c r="AA38" s="880"/>
      <c r="AB38" s="880"/>
      <c r="AC38" s="880"/>
      <c r="AD38" s="880"/>
      <c r="AE38" s="886"/>
      <c r="AF38" s="927"/>
      <c r="AG38" s="884"/>
      <c r="AH38" s="884"/>
      <c r="AI38" s="884"/>
      <c r="AJ38" s="928"/>
      <c r="AK38" s="885"/>
      <c r="AL38" s="880"/>
      <c r="AM38" s="880"/>
      <c r="AN38" s="880"/>
      <c r="AO38" s="880"/>
      <c r="AP38" s="880"/>
      <c r="AQ38" s="880"/>
      <c r="AR38" s="880"/>
      <c r="AS38" s="880"/>
      <c r="AT38" s="880"/>
      <c r="AU38" s="880"/>
      <c r="AV38" s="880"/>
      <c r="AW38" s="880"/>
      <c r="AX38" s="880"/>
      <c r="AY38" s="880"/>
      <c r="AZ38" s="934"/>
      <c r="BA38" s="934"/>
      <c r="BB38" s="934"/>
      <c r="BC38" s="934"/>
      <c r="BD38" s="934"/>
      <c r="BE38" s="881"/>
      <c r="BF38" s="881"/>
      <c r="BG38" s="881"/>
      <c r="BH38" s="881"/>
      <c r="BI38" s="882"/>
      <c r="BJ38" s="62"/>
      <c r="BK38" s="62"/>
      <c r="BL38" s="62"/>
      <c r="BM38" s="62"/>
      <c r="BN38" s="62"/>
      <c r="BO38" s="61"/>
      <c r="BP38" s="61"/>
      <c r="BQ38" s="58">
        <v>32</v>
      </c>
      <c r="BR38" s="86"/>
      <c r="BS38" s="876"/>
      <c r="BT38" s="877"/>
      <c r="BU38" s="877"/>
      <c r="BV38" s="877"/>
      <c r="BW38" s="877"/>
      <c r="BX38" s="877"/>
      <c r="BY38" s="877"/>
      <c r="BZ38" s="877"/>
      <c r="CA38" s="877"/>
      <c r="CB38" s="877"/>
      <c r="CC38" s="877"/>
      <c r="CD38" s="877"/>
      <c r="CE38" s="877"/>
      <c r="CF38" s="877"/>
      <c r="CG38" s="878"/>
      <c r="CH38" s="883"/>
      <c r="CI38" s="884"/>
      <c r="CJ38" s="884"/>
      <c r="CK38" s="884"/>
      <c r="CL38" s="915"/>
      <c r="CM38" s="883"/>
      <c r="CN38" s="884"/>
      <c r="CO38" s="884"/>
      <c r="CP38" s="884"/>
      <c r="CQ38" s="915"/>
      <c r="CR38" s="883"/>
      <c r="CS38" s="884"/>
      <c r="CT38" s="884"/>
      <c r="CU38" s="884"/>
      <c r="CV38" s="915"/>
      <c r="CW38" s="883"/>
      <c r="CX38" s="884"/>
      <c r="CY38" s="884"/>
      <c r="CZ38" s="884"/>
      <c r="DA38" s="915"/>
      <c r="DB38" s="883"/>
      <c r="DC38" s="884"/>
      <c r="DD38" s="884"/>
      <c r="DE38" s="884"/>
      <c r="DF38" s="915"/>
      <c r="DG38" s="883"/>
      <c r="DH38" s="884"/>
      <c r="DI38" s="884"/>
      <c r="DJ38" s="884"/>
      <c r="DK38" s="915"/>
      <c r="DL38" s="883"/>
      <c r="DM38" s="884"/>
      <c r="DN38" s="884"/>
      <c r="DO38" s="884"/>
      <c r="DP38" s="915"/>
      <c r="DQ38" s="883"/>
      <c r="DR38" s="884"/>
      <c r="DS38" s="884"/>
      <c r="DT38" s="884"/>
      <c r="DU38" s="915"/>
      <c r="DV38" s="876"/>
      <c r="DW38" s="877"/>
      <c r="DX38" s="877"/>
      <c r="DY38" s="877"/>
      <c r="DZ38" s="916"/>
      <c r="EA38" s="53"/>
    </row>
    <row r="39" spans="1:131" s="50" customFormat="1" ht="26.25" customHeight="1" x14ac:dyDescent="0.15">
      <c r="A39" s="60">
        <v>12</v>
      </c>
      <c r="B39" s="876"/>
      <c r="C39" s="877"/>
      <c r="D39" s="877"/>
      <c r="E39" s="877"/>
      <c r="F39" s="877"/>
      <c r="G39" s="877"/>
      <c r="H39" s="877"/>
      <c r="I39" s="877"/>
      <c r="J39" s="877"/>
      <c r="K39" s="877"/>
      <c r="L39" s="877"/>
      <c r="M39" s="877"/>
      <c r="N39" s="877"/>
      <c r="O39" s="877"/>
      <c r="P39" s="878"/>
      <c r="Q39" s="879"/>
      <c r="R39" s="880"/>
      <c r="S39" s="880"/>
      <c r="T39" s="880"/>
      <c r="U39" s="880"/>
      <c r="V39" s="880"/>
      <c r="W39" s="880"/>
      <c r="X39" s="880"/>
      <c r="Y39" s="880"/>
      <c r="Z39" s="880"/>
      <c r="AA39" s="880"/>
      <c r="AB39" s="880"/>
      <c r="AC39" s="880"/>
      <c r="AD39" s="880"/>
      <c r="AE39" s="886"/>
      <c r="AF39" s="927"/>
      <c r="AG39" s="884"/>
      <c r="AH39" s="884"/>
      <c r="AI39" s="884"/>
      <c r="AJ39" s="928"/>
      <c r="AK39" s="885"/>
      <c r="AL39" s="880"/>
      <c r="AM39" s="880"/>
      <c r="AN39" s="880"/>
      <c r="AO39" s="880"/>
      <c r="AP39" s="880"/>
      <c r="AQ39" s="880"/>
      <c r="AR39" s="880"/>
      <c r="AS39" s="880"/>
      <c r="AT39" s="880"/>
      <c r="AU39" s="880"/>
      <c r="AV39" s="880"/>
      <c r="AW39" s="880"/>
      <c r="AX39" s="880"/>
      <c r="AY39" s="880"/>
      <c r="AZ39" s="934"/>
      <c r="BA39" s="934"/>
      <c r="BB39" s="934"/>
      <c r="BC39" s="934"/>
      <c r="BD39" s="934"/>
      <c r="BE39" s="881"/>
      <c r="BF39" s="881"/>
      <c r="BG39" s="881"/>
      <c r="BH39" s="881"/>
      <c r="BI39" s="882"/>
      <c r="BJ39" s="62"/>
      <c r="BK39" s="62"/>
      <c r="BL39" s="62"/>
      <c r="BM39" s="62"/>
      <c r="BN39" s="62"/>
      <c r="BO39" s="61"/>
      <c r="BP39" s="61"/>
      <c r="BQ39" s="58">
        <v>33</v>
      </c>
      <c r="BR39" s="86"/>
      <c r="BS39" s="876"/>
      <c r="BT39" s="877"/>
      <c r="BU39" s="877"/>
      <c r="BV39" s="877"/>
      <c r="BW39" s="877"/>
      <c r="BX39" s="877"/>
      <c r="BY39" s="877"/>
      <c r="BZ39" s="877"/>
      <c r="CA39" s="877"/>
      <c r="CB39" s="877"/>
      <c r="CC39" s="877"/>
      <c r="CD39" s="877"/>
      <c r="CE39" s="877"/>
      <c r="CF39" s="877"/>
      <c r="CG39" s="878"/>
      <c r="CH39" s="883"/>
      <c r="CI39" s="884"/>
      <c r="CJ39" s="884"/>
      <c r="CK39" s="884"/>
      <c r="CL39" s="915"/>
      <c r="CM39" s="883"/>
      <c r="CN39" s="884"/>
      <c r="CO39" s="884"/>
      <c r="CP39" s="884"/>
      <c r="CQ39" s="915"/>
      <c r="CR39" s="883"/>
      <c r="CS39" s="884"/>
      <c r="CT39" s="884"/>
      <c r="CU39" s="884"/>
      <c r="CV39" s="915"/>
      <c r="CW39" s="883"/>
      <c r="CX39" s="884"/>
      <c r="CY39" s="884"/>
      <c r="CZ39" s="884"/>
      <c r="DA39" s="915"/>
      <c r="DB39" s="883"/>
      <c r="DC39" s="884"/>
      <c r="DD39" s="884"/>
      <c r="DE39" s="884"/>
      <c r="DF39" s="915"/>
      <c r="DG39" s="883"/>
      <c r="DH39" s="884"/>
      <c r="DI39" s="884"/>
      <c r="DJ39" s="884"/>
      <c r="DK39" s="915"/>
      <c r="DL39" s="883"/>
      <c r="DM39" s="884"/>
      <c r="DN39" s="884"/>
      <c r="DO39" s="884"/>
      <c r="DP39" s="915"/>
      <c r="DQ39" s="883"/>
      <c r="DR39" s="884"/>
      <c r="DS39" s="884"/>
      <c r="DT39" s="884"/>
      <c r="DU39" s="915"/>
      <c r="DV39" s="876"/>
      <c r="DW39" s="877"/>
      <c r="DX39" s="877"/>
      <c r="DY39" s="877"/>
      <c r="DZ39" s="916"/>
      <c r="EA39" s="53"/>
    </row>
    <row r="40" spans="1:131" s="50" customFormat="1" ht="26.25" customHeight="1" x14ac:dyDescent="0.15">
      <c r="A40" s="58">
        <v>13</v>
      </c>
      <c r="B40" s="876"/>
      <c r="C40" s="877"/>
      <c r="D40" s="877"/>
      <c r="E40" s="877"/>
      <c r="F40" s="877"/>
      <c r="G40" s="877"/>
      <c r="H40" s="877"/>
      <c r="I40" s="877"/>
      <c r="J40" s="877"/>
      <c r="K40" s="877"/>
      <c r="L40" s="877"/>
      <c r="M40" s="877"/>
      <c r="N40" s="877"/>
      <c r="O40" s="877"/>
      <c r="P40" s="878"/>
      <c r="Q40" s="879"/>
      <c r="R40" s="880"/>
      <c r="S40" s="880"/>
      <c r="T40" s="880"/>
      <c r="U40" s="880"/>
      <c r="V40" s="880"/>
      <c r="W40" s="880"/>
      <c r="X40" s="880"/>
      <c r="Y40" s="880"/>
      <c r="Z40" s="880"/>
      <c r="AA40" s="880"/>
      <c r="AB40" s="880"/>
      <c r="AC40" s="880"/>
      <c r="AD40" s="880"/>
      <c r="AE40" s="886"/>
      <c r="AF40" s="927"/>
      <c r="AG40" s="884"/>
      <c r="AH40" s="884"/>
      <c r="AI40" s="884"/>
      <c r="AJ40" s="928"/>
      <c r="AK40" s="885"/>
      <c r="AL40" s="880"/>
      <c r="AM40" s="880"/>
      <c r="AN40" s="880"/>
      <c r="AO40" s="880"/>
      <c r="AP40" s="880"/>
      <c r="AQ40" s="880"/>
      <c r="AR40" s="880"/>
      <c r="AS40" s="880"/>
      <c r="AT40" s="880"/>
      <c r="AU40" s="880"/>
      <c r="AV40" s="880"/>
      <c r="AW40" s="880"/>
      <c r="AX40" s="880"/>
      <c r="AY40" s="880"/>
      <c r="AZ40" s="934"/>
      <c r="BA40" s="934"/>
      <c r="BB40" s="934"/>
      <c r="BC40" s="934"/>
      <c r="BD40" s="934"/>
      <c r="BE40" s="881"/>
      <c r="BF40" s="881"/>
      <c r="BG40" s="881"/>
      <c r="BH40" s="881"/>
      <c r="BI40" s="882"/>
      <c r="BJ40" s="62"/>
      <c r="BK40" s="62"/>
      <c r="BL40" s="62"/>
      <c r="BM40" s="62"/>
      <c r="BN40" s="62"/>
      <c r="BO40" s="61"/>
      <c r="BP40" s="61"/>
      <c r="BQ40" s="58">
        <v>34</v>
      </c>
      <c r="BR40" s="86"/>
      <c r="BS40" s="876"/>
      <c r="BT40" s="877"/>
      <c r="BU40" s="877"/>
      <c r="BV40" s="877"/>
      <c r="BW40" s="877"/>
      <c r="BX40" s="877"/>
      <c r="BY40" s="877"/>
      <c r="BZ40" s="877"/>
      <c r="CA40" s="877"/>
      <c r="CB40" s="877"/>
      <c r="CC40" s="877"/>
      <c r="CD40" s="877"/>
      <c r="CE40" s="877"/>
      <c r="CF40" s="877"/>
      <c r="CG40" s="878"/>
      <c r="CH40" s="883"/>
      <c r="CI40" s="884"/>
      <c r="CJ40" s="884"/>
      <c r="CK40" s="884"/>
      <c r="CL40" s="915"/>
      <c r="CM40" s="883"/>
      <c r="CN40" s="884"/>
      <c r="CO40" s="884"/>
      <c r="CP40" s="884"/>
      <c r="CQ40" s="915"/>
      <c r="CR40" s="883"/>
      <c r="CS40" s="884"/>
      <c r="CT40" s="884"/>
      <c r="CU40" s="884"/>
      <c r="CV40" s="915"/>
      <c r="CW40" s="883"/>
      <c r="CX40" s="884"/>
      <c r="CY40" s="884"/>
      <c r="CZ40" s="884"/>
      <c r="DA40" s="915"/>
      <c r="DB40" s="883"/>
      <c r="DC40" s="884"/>
      <c r="DD40" s="884"/>
      <c r="DE40" s="884"/>
      <c r="DF40" s="915"/>
      <c r="DG40" s="883"/>
      <c r="DH40" s="884"/>
      <c r="DI40" s="884"/>
      <c r="DJ40" s="884"/>
      <c r="DK40" s="915"/>
      <c r="DL40" s="883"/>
      <c r="DM40" s="884"/>
      <c r="DN40" s="884"/>
      <c r="DO40" s="884"/>
      <c r="DP40" s="915"/>
      <c r="DQ40" s="883"/>
      <c r="DR40" s="884"/>
      <c r="DS40" s="884"/>
      <c r="DT40" s="884"/>
      <c r="DU40" s="915"/>
      <c r="DV40" s="876"/>
      <c r="DW40" s="877"/>
      <c r="DX40" s="877"/>
      <c r="DY40" s="877"/>
      <c r="DZ40" s="916"/>
      <c r="EA40" s="53"/>
    </row>
    <row r="41" spans="1:131" s="50" customFormat="1" ht="26.25" customHeight="1" x14ac:dyDescent="0.15">
      <c r="A41" s="58">
        <v>14</v>
      </c>
      <c r="B41" s="876"/>
      <c r="C41" s="877"/>
      <c r="D41" s="877"/>
      <c r="E41" s="877"/>
      <c r="F41" s="877"/>
      <c r="G41" s="877"/>
      <c r="H41" s="877"/>
      <c r="I41" s="877"/>
      <c r="J41" s="877"/>
      <c r="K41" s="877"/>
      <c r="L41" s="877"/>
      <c r="M41" s="877"/>
      <c r="N41" s="877"/>
      <c r="O41" s="877"/>
      <c r="P41" s="878"/>
      <c r="Q41" s="879"/>
      <c r="R41" s="880"/>
      <c r="S41" s="880"/>
      <c r="T41" s="880"/>
      <c r="U41" s="880"/>
      <c r="V41" s="880"/>
      <c r="W41" s="880"/>
      <c r="X41" s="880"/>
      <c r="Y41" s="880"/>
      <c r="Z41" s="880"/>
      <c r="AA41" s="880"/>
      <c r="AB41" s="880"/>
      <c r="AC41" s="880"/>
      <c r="AD41" s="880"/>
      <c r="AE41" s="886"/>
      <c r="AF41" s="927"/>
      <c r="AG41" s="884"/>
      <c r="AH41" s="884"/>
      <c r="AI41" s="884"/>
      <c r="AJ41" s="928"/>
      <c r="AK41" s="885"/>
      <c r="AL41" s="880"/>
      <c r="AM41" s="880"/>
      <c r="AN41" s="880"/>
      <c r="AO41" s="880"/>
      <c r="AP41" s="880"/>
      <c r="AQ41" s="880"/>
      <c r="AR41" s="880"/>
      <c r="AS41" s="880"/>
      <c r="AT41" s="880"/>
      <c r="AU41" s="880"/>
      <c r="AV41" s="880"/>
      <c r="AW41" s="880"/>
      <c r="AX41" s="880"/>
      <c r="AY41" s="880"/>
      <c r="AZ41" s="934"/>
      <c r="BA41" s="934"/>
      <c r="BB41" s="934"/>
      <c r="BC41" s="934"/>
      <c r="BD41" s="934"/>
      <c r="BE41" s="881"/>
      <c r="BF41" s="881"/>
      <c r="BG41" s="881"/>
      <c r="BH41" s="881"/>
      <c r="BI41" s="882"/>
      <c r="BJ41" s="62"/>
      <c r="BK41" s="62"/>
      <c r="BL41" s="62"/>
      <c r="BM41" s="62"/>
      <c r="BN41" s="62"/>
      <c r="BO41" s="61"/>
      <c r="BP41" s="61"/>
      <c r="BQ41" s="58">
        <v>35</v>
      </c>
      <c r="BR41" s="86"/>
      <c r="BS41" s="876"/>
      <c r="BT41" s="877"/>
      <c r="BU41" s="877"/>
      <c r="BV41" s="877"/>
      <c r="BW41" s="877"/>
      <c r="BX41" s="877"/>
      <c r="BY41" s="877"/>
      <c r="BZ41" s="877"/>
      <c r="CA41" s="877"/>
      <c r="CB41" s="877"/>
      <c r="CC41" s="877"/>
      <c r="CD41" s="877"/>
      <c r="CE41" s="877"/>
      <c r="CF41" s="877"/>
      <c r="CG41" s="878"/>
      <c r="CH41" s="883"/>
      <c r="CI41" s="884"/>
      <c r="CJ41" s="884"/>
      <c r="CK41" s="884"/>
      <c r="CL41" s="915"/>
      <c r="CM41" s="883"/>
      <c r="CN41" s="884"/>
      <c r="CO41" s="884"/>
      <c r="CP41" s="884"/>
      <c r="CQ41" s="915"/>
      <c r="CR41" s="883"/>
      <c r="CS41" s="884"/>
      <c r="CT41" s="884"/>
      <c r="CU41" s="884"/>
      <c r="CV41" s="915"/>
      <c r="CW41" s="883"/>
      <c r="CX41" s="884"/>
      <c r="CY41" s="884"/>
      <c r="CZ41" s="884"/>
      <c r="DA41" s="915"/>
      <c r="DB41" s="883"/>
      <c r="DC41" s="884"/>
      <c r="DD41" s="884"/>
      <c r="DE41" s="884"/>
      <c r="DF41" s="915"/>
      <c r="DG41" s="883"/>
      <c r="DH41" s="884"/>
      <c r="DI41" s="884"/>
      <c r="DJ41" s="884"/>
      <c r="DK41" s="915"/>
      <c r="DL41" s="883"/>
      <c r="DM41" s="884"/>
      <c r="DN41" s="884"/>
      <c r="DO41" s="884"/>
      <c r="DP41" s="915"/>
      <c r="DQ41" s="883"/>
      <c r="DR41" s="884"/>
      <c r="DS41" s="884"/>
      <c r="DT41" s="884"/>
      <c r="DU41" s="915"/>
      <c r="DV41" s="876"/>
      <c r="DW41" s="877"/>
      <c r="DX41" s="877"/>
      <c r="DY41" s="877"/>
      <c r="DZ41" s="916"/>
      <c r="EA41" s="53"/>
    </row>
    <row r="42" spans="1:131" s="50" customFormat="1" ht="26.25" customHeight="1" x14ac:dyDescent="0.15">
      <c r="A42" s="58">
        <v>15</v>
      </c>
      <c r="B42" s="876"/>
      <c r="C42" s="877"/>
      <c r="D42" s="877"/>
      <c r="E42" s="877"/>
      <c r="F42" s="877"/>
      <c r="G42" s="877"/>
      <c r="H42" s="877"/>
      <c r="I42" s="877"/>
      <c r="J42" s="877"/>
      <c r="K42" s="877"/>
      <c r="L42" s="877"/>
      <c r="M42" s="877"/>
      <c r="N42" s="877"/>
      <c r="O42" s="877"/>
      <c r="P42" s="878"/>
      <c r="Q42" s="879"/>
      <c r="R42" s="880"/>
      <c r="S42" s="880"/>
      <c r="T42" s="880"/>
      <c r="U42" s="880"/>
      <c r="V42" s="880"/>
      <c r="W42" s="880"/>
      <c r="X42" s="880"/>
      <c r="Y42" s="880"/>
      <c r="Z42" s="880"/>
      <c r="AA42" s="880"/>
      <c r="AB42" s="880"/>
      <c r="AC42" s="880"/>
      <c r="AD42" s="880"/>
      <c r="AE42" s="886"/>
      <c r="AF42" s="927"/>
      <c r="AG42" s="884"/>
      <c r="AH42" s="884"/>
      <c r="AI42" s="884"/>
      <c r="AJ42" s="928"/>
      <c r="AK42" s="885"/>
      <c r="AL42" s="880"/>
      <c r="AM42" s="880"/>
      <c r="AN42" s="880"/>
      <c r="AO42" s="880"/>
      <c r="AP42" s="880"/>
      <c r="AQ42" s="880"/>
      <c r="AR42" s="880"/>
      <c r="AS42" s="880"/>
      <c r="AT42" s="880"/>
      <c r="AU42" s="880"/>
      <c r="AV42" s="880"/>
      <c r="AW42" s="880"/>
      <c r="AX42" s="880"/>
      <c r="AY42" s="880"/>
      <c r="AZ42" s="934"/>
      <c r="BA42" s="934"/>
      <c r="BB42" s="934"/>
      <c r="BC42" s="934"/>
      <c r="BD42" s="934"/>
      <c r="BE42" s="881"/>
      <c r="BF42" s="881"/>
      <c r="BG42" s="881"/>
      <c r="BH42" s="881"/>
      <c r="BI42" s="882"/>
      <c r="BJ42" s="62"/>
      <c r="BK42" s="62"/>
      <c r="BL42" s="62"/>
      <c r="BM42" s="62"/>
      <c r="BN42" s="62"/>
      <c r="BO42" s="61"/>
      <c r="BP42" s="61"/>
      <c r="BQ42" s="58">
        <v>36</v>
      </c>
      <c r="BR42" s="86"/>
      <c r="BS42" s="876"/>
      <c r="BT42" s="877"/>
      <c r="BU42" s="877"/>
      <c r="BV42" s="877"/>
      <c r="BW42" s="877"/>
      <c r="BX42" s="877"/>
      <c r="BY42" s="877"/>
      <c r="BZ42" s="877"/>
      <c r="CA42" s="877"/>
      <c r="CB42" s="877"/>
      <c r="CC42" s="877"/>
      <c r="CD42" s="877"/>
      <c r="CE42" s="877"/>
      <c r="CF42" s="877"/>
      <c r="CG42" s="878"/>
      <c r="CH42" s="883"/>
      <c r="CI42" s="884"/>
      <c r="CJ42" s="884"/>
      <c r="CK42" s="884"/>
      <c r="CL42" s="915"/>
      <c r="CM42" s="883"/>
      <c r="CN42" s="884"/>
      <c r="CO42" s="884"/>
      <c r="CP42" s="884"/>
      <c r="CQ42" s="915"/>
      <c r="CR42" s="883"/>
      <c r="CS42" s="884"/>
      <c r="CT42" s="884"/>
      <c r="CU42" s="884"/>
      <c r="CV42" s="915"/>
      <c r="CW42" s="883"/>
      <c r="CX42" s="884"/>
      <c r="CY42" s="884"/>
      <c r="CZ42" s="884"/>
      <c r="DA42" s="915"/>
      <c r="DB42" s="883"/>
      <c r="DC42" s="884"/>
      <c r="DD42" s="884"/>
      <c r="DE42" s="884"/>
      <c r="DF42" s="915"/>
      <c r="DG42" s="883"/>
      <c r="DH42" s="884"/>
      <c r="DI42" s="884"/>
      <c r="DJ42" s="884"/>
      <c r="DK42" s="915"/>
      <c r="DL42" s="883"/>
      <c r="DM42" s="884"/>
      <c r="DN42" s="884"/>
      <c r="DO42" s="884"/>
      <c r="DP42" s="915"/>
      <c r="DQ42" s="883"/>
      <c r="DR42" s="884"/>
      <c r="DS42" s="884"/>
      <c r="DT42" s="884"/>
      <c r="DU42" s="915"/>
      <c r="DV42" s="876"/>
      <c r="DW42" s="877"/>
      <c r="DX42" s="877"/>
      <c r="DY42" s="877"/>
      <c r="DZ42" s="916"/>
      <c r="EA42" s="53"/>
    </row>
    <row r="43" spans="1:131" s="50" customFormat="1" ht="26.25" customHeight="1" x14ac:dyDescent="0.15">
      <c r="A43" s="58">
        <v>16</v>
      </c>
      <c r="B43" s="876"/>
      <c r="C43" s="877"/>
      <c r="D43" s="877"/>
      <c r="E43" s="877"/>
      <c r="F43" s="877"/>
      <c r="G43" s="877"/>
      <c r="H43" s="877"/>
      <c r="I43" s="877"/>
      <c r="J43" s="877"/>
      <c r="K43" s="877"/>
      <c r="L43" s="877"/>
      <c r="M43" s="877"/>
      <c r="N43" s="877"/>
      <c r="O43" s="877"/>
      <c r="P43" s="878"/>
      <c r="Q43" s="879"/>
      <c r="R43" s="880"/>
      <c r="S43" s="880"/>
      <c r="T43" s="880"/>
      <c r="U43" s="880"/>
      <c r="V43" s="880"/>
      <c r="W43" s="880"/>
      <c r="X43" s="880"/>
      <c r="Y43" s="880"/>
      <c r="Z43" s="880"/>
      <c r="AA43" s="880"/>
      <c r="AB43" s="880"/>
      <c r="AC43" s="880"/>
      <c r="AD43" s="880"/>
      <c r="AE43" s="886"/>
      <c r="AF43" s="927"/>
      <c r="AG43" s="884"/>
      <c r="AH43" s="884"/>
      <c r="AI43" s="884"/>
      <c r="AJ43" s="928"/>
      <c r="AK43" s="885"/>
      <c r="AL43" s="880"/>
      <c r="AM43" s="880"/>
      <c r="AN43" s="880"/>
      <c r="AO43" s="880"/>
      <c r="AP43" s="880"/>
      <c r="AQ43" s="880"/>
      <c r="AR43" s="880"/>
      <c r="AS43" s="880"/>
      <c r="AT43" s="880"/>
      <c r="AU43" s="880"/>
      <c r="AV43" s="880"/>
      <c r="AW43" s="880"/>
      <c r="AX43" s="880"/>
      <c r="AY43" s="880"/>
      <c r="AZ43" s="934"/>
      <c r="BA43" s="934"/>
      <c r="BB43" s="934"/>
      <c r="BC43" s="934"/>
      <c r="BD43" s="934"/>
      <c r="BE43" s="881"/>
      <c r="BF43" s="881"/>
      <c r="BG43" s="881"/>
      <c r="BH43" s="881"/>
      <c r="BI43" s="882"/>
      <c r="BJ43" s="62"/>
      <c r="BK43" s="62"/>
      <c r="BL43" s="62"/>
      <c r="BM43" s="62"/>
      <c r="BN43" s="62"/>
      <c r="BO43" s="61"/>
      <c r="BP43" s="61"/>
      <c r="BQ43" s="58">
        <v>37</v>
      </c>
      <c r="BR43" s="86"/>
      <c r="BS43" s="876"/>
      <c r="BT43" s="877"/>
      <c r="BU43" s="877"/>
      <c r="BV43" s="877"/>
      <c r="BW43" s="877"/>
      <c r="BX43" s="877"/>
      <c r="BY43" s="877"/>
      <c r="BZ43" s="877"/>
      <c r="CA43" s="877"/>
      <c r="CB43" s="877"/>
      <c r="CC43" s="877"/>
      <c r="CD43" s="877"/>
      <c r="CE43" s="877"/>
      <c r="CF43" s="877"/>
      <c r="CG43" s="878"/>
      <c r="CH43" s="883"/>
      <c r="CI43" s="884"/>
      <c r="CJ43" s="884"/>
      <c r="CK43" s="884"/>
      <c r="CL43" s="915"/>
      <c r="CM43" s="883"/>
      <c r="CN43" s="884"/>
      <c r="CO43" s="884"/>
      <c r="CP43" s="884"/>
      <c r="CQ43" s="915"/>
      <c r="CR43" s="883"/>
      <c r="CS43" s="884"/>
      <c r="CT43" s="884"/>
      <c r="CU43" s="884"/>
      <c r="CV43" s="915"/>
      <c r="CW43" s="883"/>
      <c r="CX43" s="884"/>
      <c r="CY43" s="884"/>
      <c r="CZ43" s="884"/>
      <c r="DA43" s="915"/>
      <c r="DB43" s="883"/>
      <c r="DC43" s="884"/>
      <c r="DD43" s="884"/>
      <c r="DE43" s="884"/>
      <c r="DF43" s="915"/>
      <c r="DG43" s="883"/>
      <c r="DH43" s="884"/>
      <c r="DI43" s="884"/>
      <c r="DJ43" s="884"/>
      <c r="DK43" s="915"/>
      <c r="DL43" s="883"/>
      <c r="DM43" s="884"/>
      <c r="DN43" s="884"/>
      <c r="DO43" s="884"/>
      <c r="DP43" s="915"/>
      <c r="DQ43" s="883"/>
      <c r="DR43" s="884"/>
      <c r="DS43" s="884"/>
      <c r="DT43" s="884"/>
      <c r="DU43" s="915"/>
      <c r="DV43" s="876"/>
      <c r="DW43" s="877"/>
      <c r="DX43" s="877"/>
      <c r="DY43" s="877"/>
      <c r="DZ43" s="916"/>
      <c r="EA43" s="53"/>
    </row>
    <row r="44" spans="1:131" s="50" customFormat="1" ht="26.25" customHeight="1" x14ac:dyDescent="0.15">
      <c r="A44" s="58">
        <v>17</v>
      </c>
      <c r="B44" s="876"/>
      <c r="C44" s="877"/>
      <c r="D44" s="877"/>
      <c r="E44" s="877"/>
      <c r="F44" s="877"/>
      <c r="G44" s="877"/>
      <c r="H44" s="877"/>
      <c r="I44" s="877"/>
      <c r="J44" s="877"/>
      <c r="K44" s="877"/>
      <c r="L44" s="877"/>
      <c r="M44" s="877"/>
      <c r="N44" s="877"/>
      <c r="O44" s="877"/>
      <c r="P44" s="878"/>
      <c r="Q44" s="879"/>
      <c r="R44" s="880"/>
      <c r="S44" s="880"/>
      <c r="T44" s="880"/>
      <c r="U44" s="880"/>
      <c r="V44" s="880"/>
      <c r="W44" s="880"/>
      <c r="X44" s="880"/>
      <c r="Y44" s="880"/>
      <c r="Z44" s="880"/>
      <c r="AA44" s="880"/>
      <c r="AB44" s="880"/>
      <c r="AC44" s="880"/>
      <c r="AD44" s="880"/>
      <c r="AE44" s="886"/>
      <c r="AF44" s="927"/>
      <c r="AG44" s="884"/>
      <c r="AH44" s="884"/>
      <c r="AI44" s="884"/>
      <c r="AJ44" s="928"/>
      <c r="AK44" s="885"/>
      <c r="AL44" s="880"/>
      <c r="AM44" s="880"/>
      <c r="AN44" s="880"/>
      <c r="AO44" s="880"/>
      <c r="AP44" s="880"/>
      <c r="AQ44" s="880"/>
      <c r="AR44" s="880"/>
      <c r="AS44" s="880"/>
      <c r="AT44" s="880"/>
      <c r="AU44" s="880"/>
      <c r="AV44" s="880"/>
      <c r="AW44" s="880"/>
      <c r="AX44" s="880"/>
      <c r="AY44" s="880"/>
      <c r="AZ44" s="934"/>
      <c r="BA44" s="934"/>
      <c r="BB44" s="934"/>
      <c r="BC44" s="934"/>
      <c r="BD44" s="934"/>
      <c r="BE44" s="881"/>
      <c r="BF44" s="881"/>
      <c r="BG44" s="881"/>
      <c r="BH44" s="881"/>
      <c r="BI44" s="882"/>
      <c r="BJ44" s="62"/>
      <c r="BK44" s="62"/>
      <c r="BL44" s="62"/>
      <c r="BM44" s="62"/>
      <c r="BN44" s="62"/>
      <c r="BO44" s="61"/>
      <c r="BP44" s="61"/>
      <c r="BQ44" s="58">
        <v>38</v>
      </c>
      <c r="BR44" s="86"/>
      <c r="BS44" s="876"/>
      <c r="BT44" s="877"/>
      <c r="BU44" s="877"/>
      <c r="BV44" s="877"/>
      <c r="BW44" s="877"/>
      <c r="BX44" s="877"/>
      <c r="BY44" s="877"/>
      <c r="BZ44" s="877"/>
      <c r="CA44" s="877"/>
      <c r="CB44" s="877"/>
      <c r="CC44" s="877"/>
      <c r="CD44" s="877"/>
      <c r="CE44" s="877"/>
      <c r="CF44" s="877"/>
      <c r="CG44" s="878"/>
      <c r="CH44" s="883"/>
      <c r="CI44" s="884"/>
      <c r="CJ44" s="884"/>
      <c r="CK44" s="884"/>
      <c r="CL44" s="915"/>
      <c r="CM44" s="883"/>
      <c r="CN44" s="884"/>
      <c r="CO44" s="884"/>
      <c r="CP44" s="884"/>
      <c r="CQ44" s="915"/>
      <c r="CR44" s="883"/>
      <c r="CS44" s="884"/>
      <c r="CT44" s="884"/>
      <c r="CU44" s="884"/>
      <c r="CV44" s="915"/>
      <c r="CW44" s="883"/>
      <c r="CX44" s="884"/>
      <c r="CY44" s="884"/>
      <c r="CZ44" s="884"/>
      <c r="DA44" s="915"/>
      <c r="DB44" s="883"/>
      <c r="DC44" s="884"/>
      <c r="DD44" s="884"/>
      <c r="DE44" s="884"/>
      <c r="DF44" s="915"/>
      <c r="DG44" s="883"/>
      <c r="DH44" s="884"/>
      <c r="DI44" s="884"/>
      <c r="DJ44" s="884"/>
      <c r="DK44" s="915"/>
      <c r="DL44" s="883"/>
      <c r="DM44" s="884"/>
      <c r="DN44" s="884"/>
      <c r="DO44" s="884"/>
      <c r="DP44" s="915"/>
      <c r="DQ44" s="883"/>
      <c r="DR44" s="884"/>
      <c r="DS44" s="884"/>
      <c r="DT44" s="884"/>
      <c r="DU44" s="915"/>
      <c r="DV44" s="876"/>
      <c r="DW44" s="877"/>
      <c r="DX44" s="877"/>
      <c r="DY44" s="877"/>
      <c r="DZ44" s="916"/>
      <c r="EA44" s="53"/>
    </row>
    <row r="45" spans="1:131" s="50" customFormat="1" ht="26.25" customHeight="1" x14ac:dyDescent="0.15">
      <c r="A45" s="58">
        <v>18</v>
      </c>
      <c r="B45" s="876"/>
      <c r="C45" s="877"/>
      <c r="D45" s="877"/>
      <c r="E45" s="877"/>
      <c r="F45" s="877"/>
      <c r="G45" s="877"/>
      <c r="H45" s="877"/>
      <c r="I45" s="877"/>
      <c r="J45" s="877"/>
      <c r="K45" s="877"/>
      <c r="L45" s="877"/>
      <c r="M45" s="877"/>
      <c r="N45" s="877"/>
      <c r="O45" s="877"/>
      <c r="P45" s="878"/>
      <c r="Q45" s="879"/>
      <c r="R45" s="880"/>
      <c r="S45" s="880"/>
      <c r="T45" s="880"/>
      <c r="U45" s="880"/>
      <c r="V45" s="880"/>
      <c r="W45" s="880"/>
      <c r="X45" s="880"/>
      <c r="Y45" s="880"/>
      <c r="Z45" s="880"/>
      <c r="AA45" s="880"/>
      <c r="AB45" s="880"/>
      <c r="AC45" s="880"/>
      <c r="AD45" s="880"/>
      <c r="AE45" s="886"/>
      <c r="AF45" s="927"/>
      <c r="AG45" s="884"/>
      <c r="AH45" s="884"/>
      <c r="AI45" s="884"/>
      <c r="AJ45" s="928"/>
      <c r="AK45" s="885"/>
      <c r="AL45" s="880"/>
      <c r="AM45" s="880"/>
      <c r="AN45" s="880"/>
      <c r="AO45" s="880"/>
      <c r="AP45" s="880"/>
      <c r="AQ45" s="880"/>
      <c r="AR45" s="880"/>
      <c r="AS45" s="880"/>
      <c r="AT45" s="880"/>
      <c r="AU45" s="880"/>
      <c r="AV45" s="880"/>
      <c r="AW45" s="880"/>
      <c r="AX45" s="880"/>
      <c r="AY45" s="880"/>
      <c r="AZ45" s="934"/>
      <c r="BA45" s="934"/>
      <c r="BB45" s="934"/>
      <c r="BC45" s="934"/>
      <c r="BD45" s="934"/>
      <c r="BE45" s="881"/>
      <c r="BF45" s="881"/>
      <c r="BG45" s="881"/>
      <c r="BH45" s="881"/>
      <c r="BI45" s="882"/>
      <c r="BJ45" s="62"/>
      <c r="BK45" s="62"/>
      <c r="BL45" s="62"/>
      <c r="BM45" s="62"/>
      <c r="BN45" s="62"/>
      <c r="BO45" s="61"/>
      <c r="BP45" s="61"/>
      <c r="BQ45" s="58">
        <v>39</v>
      </c>
      <c r="BR45" s="86"/>
      <c r="BS45" s="876"/>
      <c r="BT45" s="877"/>
      <c r="BU45" s="877"/>
      <c r="BV45" s="877"/>
      <c r="BW45" s="877"/>
      <c r="BX45" s="877"/>
      <c r="BY45" s="877"/>
      <c r="BZ45" s="877"/>
      <c r="CA45" s="877"/>
      <c r="CB45" s="877"/>
      <c r="CC45" s="877"/>
      <c r="CD45" s="877"/>
      <c r="CE45" s="877"/>
      <c r="CF45" s="877"/>
      <c r="CG45" s="878"/>
      <c r="CH45" s="883"/>
      <c r="CI45" s="884"/>
      <c r="CJ45" s="884"/>
      <c r="CK45" s="884"/>
      <c r="CL45" s="915"/>
      <c r="CM45" s="883"/>
      <c r="CN45" s="884"/>
      <c r="CO45" s="884"/>
      <c r="CP45" s="884"/>
      <c r="CQ45" s="915"/>
      <c r="CR45" s="883"/>
      <c r="CS45" s="884"/>
      <c r="CT45" s="884"/>
      <c r="CU45" s="884"/>
      <c r="CV45" s="915"/>
      <c r="CW45" s="883"/>
      <c r="CX45" s="884"/>
      <c r="CY45" s="884"/>
      <c r="CZ45" s="884"/>
      <c r="DA45" s="915"/>
      <c r="DB45" s="883"/>
      <c r="DC45" s="884"/>
      <c r="DD45" s="884"/>
      <c r="DE45" s="884"/>
      <c r="DF45" s="915"/>
      <c r="DG45" s="883"/>
      <c r="DH45" s="884"/>
      <c r="DI45" s="884"/>
      <c r="DJ45" s="884"/>
      <c r="DK45" s="915"/>
      <c r="DL45" s="883"/>
      <c r="DM45" s="884"/>
      <c r="DN45" s="884"/>
      <c r="DO45" s="884"/>
      <c r="DP45" s="915"/>
      <c r="DQ45" s="883"/>
      <c r="DR45" s="884"/>
      <c r="DS45" s="884"/>
      <c r="DT45" s="884"/>
      <c r="DU45" s="915"/>
      <c r="DV45" s="876"/>
      <c r="DW45" s="877"/>
      <c r="DX45" s="877"/>
      <c r="DY45" s="877"/>
      <c r="DZ45" s="916"/>
      <c r="EA45" s="53"/>
    </row>
    <row r="46" spans="1:131" s="50" customFormat="1" ht="26.25" customHeight="1" x14ac:dyDescent="0.15">
      <c r="A46" s="58">
        <v>19</v>
      </c>
      <c r="B46" s="876"/>
      <c r="C46" s="877"/>
      <c r="D46" s="877"/>
      <c r="E46" s="877"/>
      <c r="F46" s="877"/>
      <c r="G46" s="877"/>
      <c r="H46" s="877"/>
      <c r="I46" s="877"/>
      <c r="J46" s="877"/>
      <c r="K46" s="877"/>
      <c r="L46" s="877"/>
      <c r="M46" s="877"/>
      <c r="N46" s="877"/>
      <c r="O46" s="877"/>
      <c r="P46" s="878"/>
      <c r="Q46" s="879"/>
      <c r="R46" s="880"/>
      <c r="S46" s="880"/>
      <c r="T46" s="880"/>
      <c r="U46" s="880"/>
      <c r="V46" s="880"/>
      <c r="W46" s="880"/>
      <c r="X46" s="880"/>
      <c r="Y46" s="880"/>
      <c r="Z46" s="880"/>
      <c r="AA46" s="880"/>
      <c r="AB46" s="880"/>
      <c r="AC46" s="880"/>
      <c r="AD46" s="880"/>
      <c r="AE46" s="886"/>
      <c r="AF46" s="927"/>
      <c r="AG46" s="884"/>
      <c r="AH46" s="884"/>
      <c r="AI46" s="884"/>
      <c r="AJ46" s="928"/>
      <c r="AK46" s="885"/>
      <c r="AL46" s="880"/>
      <c r="AM46" s="880"/>
      <c r="AN46" s="880"/>
      <c r="AO46" s="880"/>
      <c r="AP46" s="880"/>
      <c r="AQ46" s="880"/>
      <c r="AR46" s="880"/>
      <c r="AS46" s="880"/>
      <c r="AT46" s="880"/>
      <c r="AU46" s="880"/>
      <c r="AV46" s="880"/>
      <c r="AW46" s="880"/>
      <c r="AX46" s="880"/>
      <c r="AY46" s="880"/>
      <c r="AZ46" s="934"/>
      <c r="BA46" s="934"/>
      <c r="BB46" s="934"/>
      <c r="BC46" s="934"/>
      <c r="BD46" s="934"/>
      <c r="BE46" s="881"/>
      <c r="BF46" s="881"/>
      <c r="BG46" s="881"/>
      <c r="BH46" s="881"/>
      <c r="BI46" s="882"/>
      <c r="BJ46" s="62"/>
      <c r="BK46" s="62"/>
      <c r="BL46" s="62"/>
      <c r="BM46" s="62"/>
      <c r="BN46" s="62"/>
      <c r="BO46" s="61"/>
      <c r="BP46" s="61"/>
      <c r="BQ46" s="58">
        <v>40</v>
      </c>
      <c r="BR46" s="86"/>
      <c r="BS46" s="876"/>
      <c r="BT46" s="877"/>
      <c r="BU46" s="877"/>
      <c r="BV46" s="877"/>
      <c r="BW46" s="877"/>
      <c r="BX46" s="877"/>
      <c r="BY46" s="877"/>
      <c r="BZ46" s="877"/>
      <c r="CA46" s="877"/>
      <c r="CB46" s="877"/>
      <c r="CC46" s="877"/>
      <c r="CD46" s="877"/>
      <c r="CE46" s="877"/>
      <c r="CF46" s="877"/>
      <c r="CG46" s="878"/>
      <c r="CH46" s="883"/>
      <c r="CI46" s="884"/>
      <c r="CJ46" s="884"/>
      <c r="CK46" s="884"/>
      <c r="CL46" s="915"/>
      <c r="CM46" s="883"/>
      <c r="CN46" s="884"/>
      <c r="CO46" s="884"/>
      <c r="CP46" s="884"/>
      <c r="CQ46" s="915"/>
      <c r="CR46" s="883"/>
      <c r="CS46" s="884"/>
      <c r="CT46" s="884"/>
      <c r="CU46" s="884"/>
      <c r="CV46" s="915"/>
      <c r="CW46" s="883"/>
      <c r="CX46" s="884"/>
      <c r="CY46" s="884"/>
      <c r="CZ46" s="884"/>
      <c r="DA46" s="915"/>
      <c r="DB46" s="883"/>
      <c r="DC46" s="884"/>
      <c r="DD46" s="884"/>
      <c r="DE46" s="884"/>
      <c r="DF46" s="915"/>
      <c r="DG46" s="883"/>
      <c r="DH46" s="884"/>
      <c r="DI46" s="884"/>
      <c r="DJ46" s="884"/>
      <c r="DK46" s="915"/>
      <c r="DL46" s="883"/>
      <c r="DM46" s="884"/>
      <c r="DN46" s="884"/>
      <c r="DO46" s="884"/>
      <c r="DP46" s="915"/>
      <c r="DQ46" s="883"/>
      <c r="DR46" s="884"/>
      <c r="DS46" s="884"/>
      <c r="DT46" s="884"/>
      <c r="DU46" s="915"/>
      <c r="DV46" s="876"/>
      <c r="DW46" s="877"/>
      <c r="DX46" s="877"/>
      <c r="DY46" s="877"/>
      <c r="DZ46" s="916"/>
      <c r="EA46" s="53"/>
    </row>
    <row r="47" spans="1:131" s="50" customFormat="1" ht="26.25" customHeight="1" x14ac:dyDescent="0.15">
      <c r="A47" s="58">
        <v>20</v>
      </c>
      <c r="B47" s="876"/>
      <c r="C47" s="877"/>
      <c r="D47" s="877"/>
      <c r="E47" s="877"/>
      <c r="F47" s="877"/>
      <c r="G47" s="877"/>
      <c r="H47" s="877"/>
      <c r="I47" s="877"/>
      <c r="J47" s="877"/>
      <c r="K47" s="877"/>
      <c r="L47" s="877"/>
      <c r="M47" s="877"/>
      <c r="N47" s="877"/>
      <c r="O47" s="877"/>
      <c r="P47" s="878"/>
      <c r="Q47" s="879"/>
      <c r="R47" s="880"/>
      <c r="S47" s="880"/>
      <c r="T47" s="880"/>
      <c r="U47" s="880"/>
      <c r="V47" s="880"/>
      <c r="W47" s="880"/>
      <c r="X47" s="880"/>
      <c r="Y47" s="880"/>
      <c r="Z47" s="880"/>
      <c r="AA47" s="880"/>
      <c r="AB47" s="880"/>
      <c r="AC47" s="880"/>
      <c r="AD47" s="880"/>
      <c r="AE47" s="886"/>
      <c r="AF47" s="927"/>
      <c r="AG47" s="884"/>
      <c r="AH47" s="884"/>
      <c r="AI47" s="884"/>
      <c r="AJ47" s="928"/>
      <c r="AK47" s="885"/>
      <c r="AL47" s="880"/>
      <c r="AM47" s="880"/>
      <c r="AN47" s="880"/>
      <c r="AO47" s="880"/>
      <c r="AP47" s="880"/>
      <c r="AQ47" s="880"/>
      <c r="AR47" s="880"/>
      <c r="AS47" s="880"/>
      <c r="AT47" s="880"/>
      <c r="AU47" s="880"/>
      <c r="AV47" s="880"/>
      <c r="AW47" s="880"/>
      <c r="AX47" s="880"/>
      <c r="AY47" s="880"/>
      <c r="AZ47" s="934"/>
      <c r="BA47" s="934"/>
      <c r="BB47" s="934"/>
      <c r="BC47" s="934"/>
      <c r="BD47" s="934"/>
      <c r="BE47" s="881"/>
      <c r="BF47" s="881"/>
      <c r="BG47" s="881"/>
      <c r="BH47" s="881"/>
      <c r="BI47" s="882"/>
      <c r="BJ47" s="62"/>
      <c r="BK47" s="62"/>
      <c r="BL47" s="62"/>
      <c r="BM47" s="62"/>
      <c r="BN47" s="62"/>
      <c r="BO47" s="61"/>
      <c r="BP47" s="61"/>
      <c r="BQ47" s="58">
        <v>41</v>
      </c>
      <c r="BR47" s="86"/>
      <c r="BS47" s="876"/>
      <c r="BT47" s="877"/>
      <c r="BU47" s="877"/>
      <c r="BV47" s="877"/>
      <c r="BW47" s="877"/>
      <c r="BX47" s="877"/>
      <c r="BY47" s="877"/>
      <c r="BZ47" s="877"/>
      <c r="CA47" s="877"/>
      <c r="CB47" s="877"/>
      <c r="CC47" s="877"/>
      <c r="CD47" s="877"/>
      <c r="CE47" s="877"/>
      <c r="CF47" s="877"/>
      <c r="CG47" s="878"/>
      <c r="CH47" s="883"/>
      <c r="CI47" s="884"/>
      <c r="CJ47" s="884"/>
      <c r="CK47" s="884"/>
      <c r="CL47" s="915"/>
      <c r="CM47" s="883"/>
      <c r="CN47" s="884"/>
      <c r="CO47" s="884"/>
      <c r="CP47" s="884"/>
      <c r="CQ47" s="915"/>
      <c r="CR47" s="883"/>
      <c r="CS47" s="884"/>
      <c r="CT47" s="884"/>
      <c r="CU47" s="884"/>
      <c r="CV47" s="915"/>
      <c r="CW47" s="883"/>
      <c r="CX47" s="884"/>
      <c r="CY47" s="884"/>
      <c r="CZ47" s="884"/>
      <c r="DA47" s="915"/>
      <c r="DB47" s="883"/>
      <c r="DC47" s="884"/>
      <c r="DD47" s="884"/>
      <c r="DE47" s="884"/>
      <c r="DF47" s="915"/>
      <c r="DG47" s="883"/>
      <c r="DH47" s="884"/>
      <c r="DI47" s="884"/>
      <c r="DJ47" s="884"/>
      <c r="DK47" s="915"/>
      <c r="DL47" s="883"/>
      <c r="DM47" s="884"/>
      <c r="DN47" s="884"/>
      <c r="DO47" s="884"/>
      <c r="DP47" s="915"/>
      <c r="DQ47" s="883"/>
      <c r="DR47" s="884"/>
      <c r="DS47" s="884"/>
      <c r="DT47" s="884"/>
      <c r="DU47" s="915"/>
      <c r="DV47" s="876"/>
      <c r="DW47" s="877"/>
      <c r="DX47" s="877"/>
      <c r="DY47" s="877"/>
      <c r="DZ47" s="916"/>
      <c r="EA47" s="53"/>
    </row>
    <row r="48" spans="1:131" s="50" customFormat="1" ht="26.25" customHeight="1" x14ac:dyDescent="0.15">
      <c r="A48" s="58">
        <v>21</v>
      </c>
      <c r="B48" s="876"/>
      <c r="C48" s="877"/>
      <c r="D48" s="877"/>
      <c r="E48" s="877"/>
      <c r="F48" s="877"/>
      <c r="G48" s="877"/>
      <c r="H48" s="877"/>
      <c r="I48" s="877"/>
      <c r="J48" s="877"/>
      <c r="K48" s="877"/>
      <c r="L48" s="877"/>
      <c r="M48" s="877"/>
      <c r="N48" s="877"/>
      <c r="O48" s="877"/>
      <c r="P48" s="878"/>
      <c r="Q48" s="879"/>
      <c r="R48" s="880"/>
      <c r="S48" s="880"/>
      <c r="T48" s="880"/>
      <c r="U48" s="880"/>
      <c r="V48" s="880"/>
      <c r="W48" s="880"/>
      <c r="X48" s="880"/>
      <c r="Y48" s="880"/>
      <c r="Z48" s="880"/>
      <c r="AA48" s="880"/>
      <c r="AB48" s="880"/>
      <c r="AC48" s="880"/>
      <c r="AD48" s="880"/>
      <c r="AE48" s="886"/>
      <c r="AF48" s="927"/>
      <c r="AG48" s="884"/>
      <c r="AH48" s="884"/>
      <c r="AI48" s="884"/>
      <c r="AJ48" s="928"/>
      <c r="AK48" s="885"/>
      <c r="AL48" s="880"/>
      <c r="AM48" s="880"/>
      <c r="AN48" s="880"/>
      <c r="AO48" s="880"/>
      <c r="AP48" s="880"/>
      <c r="AQ48" s="880"/>
      <c r="AR48" s="880"/>
      <c r="AS48" s="880"/>
      <c r="AT48" s="880"/>
      <c r="AU48" s="880"/>
      <c r="AV48" s="880"/>
      <c r="AW48" s="880"/>
      <c r="AX48" s="880"/>
      <c r="AY48" s="880"/>
      <c r="AZ48" s="934"/>
      <c r="BA48" s="934"/>
      <c r="BB48" s="934"/>
      <c r="BC48" s="934"/>
      <c r="BD48" s="934"/>
      <c r="BE48" s="881"/>
      <c r="BF48" s="881"/>
      <c r="BG48" s="881"/>
      <c r="BH48" s="881"/>
      <c r="BI48" s="882"/>
      <c r="BJ48" s="62"/>
      <c r="BK48" s="62"/>
      <c r="BL48" s="62"/>
      <c r="BM48" s="62"/>
      <c r="BN48" s="62"/>
      <c r="BO48" s="61"/>
      <c r="BP48" s="61"/>
      <c r="BQ48" s="58">
        <v>42</v>
      </c>
      <c r="BR48" s="86"/>
      <c r="BS48" s="876"/>
      <c r="BT48" s="877"/>
      <c r="BU48" s="877"/>
      <c r="BV48" s="877"/>
      <c r="BW48" s="877"/>
      <c r="BX48" s="877"/>
      <c r="BY48" s="877"/>
      <c r="BZ48" s="877"/>
      <c r="CA48" s="877"/>
      <c r="CB48" s="877"/>
      <c r="CC48" s="877"/>
      <c r="CD48" s="877"/>
      <c r="CE48" s="877"/>
      <c r="CF48" s="877"/>
      <c r="CG48" s="878"/>
      <c r="CH48" s="883"/>
      <c r="CI48" s="884"/>
      <c r="CJ48" s="884"/>
      <c r="CK48" s="884"/>
      <c r="CL48" s="915"/>
      <c r="CM48" s="883"/>
      <c r="CN48" s="884"/>
      <c r="CO48" s="884"/>
      <c r="CP48" s="884"/>
      <c r="CQ48" s="915"/>
      <c r="CR48" s="883"/>
      <c r="CS48" s="884"/>
      <c r="CT48" s="884"/>
      <c r="CU48" s="884"/>
      <c r="CV48" s="915"/>
      <c r="CW48" s="883"/>
      <c r="CX48" s="884"/>
      <c r="CY48" s="884"/>
      <c r="CZ48" s="884"/>
      <c r="DA48" s="915"/>
      <c r="DB48" s="883"/>
      <c r="DC48" s="884"/>
      <c r="DD48" s="884"/>
      <c r="DE48" s="884"/>
      <c r="DF48" s="915"/>
      <c r="DG48" s="883"/>
      <c r="DH48" s="884"/>
      <c r="DI48" s="884"/>
      <c r="DJ48" s="884"/>
      <c r="DK48" s="915"/>
      <c r="DL48" s="883"/>
      <c r="DM48" s="884"/>
      <c r="DN48" s="884"/>
      <c r="DO48" s="884"/>
      <c r="DP48" s="915"/>
      <c r="DQ48" s="883"/>
      <c r="DR48" s="884"/>
      <c r="DS48" s="884"/>
      <c r="DT48" s="884"/>
      <c r="DU48" s="915"/>
      <c r="DV48" s="876"/>
      <c r="DW48" s="877"/>
      <c r="DX48" s="877"/>
      <c r="DY48" s="877"/>
      <c r="DZ48" s="916"/>
      <c r="EA48" s="53"/>
    </row>
    <row r="49" spans="1:131" s="50" customFormat="1" ht="26.25" customHeight="1" x14ac:dyDescent="0.15">
      <c r="A49" s="58">
        <v>22</v>
      </c>
      <c r="B49" s="876"/>
      <c r="C49" s="877"/>
      <c r="D49" s="877"/>
      <c r="E49" s="877"/>
      <c r="F49" s="877"/>
      <c r="G49" s="877"/>
      <c r="H49" s="877"/>
      <c r="I49" s="877"/>
      <c r="J49" s="877"/>
      <c r="K49" s="877"/>
      <c r="L49" s="877"/>
      <c r="M49" s="877"/>
      <c r="N49" s="877"/>
      <c r="O49" s="877"/>
      <c r="P49" s="878"/>
      <c r="Q49" s="879"/>
      <c r="R49" s="880"/>
      <c r="S49" s="880"/>
      <c r="T49" s="880"/>
      <c r="U49" s="880"/>
      <c r="V49" s="880"/>
      <c r="W49" s="880"/>
      <c r="X49" s="880"/>
      <c r="Y49" s="880"/>
      <c r="Z49" s="880"/>
      <c r="AA49" s="880"/>
      <c r="AB49" s="880"/>
      <c r="AC49" s="880"/>
      <c r="AD49" s="880"/>
      <c r="AE49" s="886"/>
      <c r="AF49" s="927"/>
      <c r="AG49" s="884"/>
      <c r="AH49" s="884"/>
      <c r="AI49" s="884"/>
      <c r="AJ49" s="928"/>
      <c r="AK49" s="885"/>
      <c r="AL49" s="880"/>
      <c r="AM49" s="880"/>
      <c r="AN49" s="880"/>
      <c r="AO49" s="880"/>
      <c r="AP49" s="880"/>
      <c r="AQ49" s="880"/>
      <c r="AR49" s="880"/>
      <c r="AS49" s="880"/>
      <c r="AT49" s="880"/>
      <c r="AU49" s="880"/>
      <c r="AV49" s="880"/>
      <c r="AW49" s="880"/>
      <c r="AX49" s="880"/>
      <c r="AY49" s="880"/>
      <c r="AZ49" s="934"/>
      <c r="BA49" s="934"/>
      <c r="BB49" s="934"/>
      <c r="BC49" s="934"/>
      <c r="BD49" s="934"/>
      <c r="BE49" s="881"/>
      <c r="BF49" s="881"/>
      <c r="BG49" s="881"/>
      <c r="BH49" s="881"/>
      <c r="BI49" s="882"/>
      <c r="BJ49" s="62"/>
      <c r="BK49" s="62"/>
      <c r="BL49" s="62"/>
      <c r="BM49" s="62"/>
      <c r="BN49" s="62"/>
      <c r="BO49" s="61"/>
      <c r="BP49" s="61"/>
      <c r="BQ49" s="58">
        <v>43</v>
      </c>
      <c r="BR49" s="86"/>
      <c r="BS49" s="876"/>
      <c r="BT49" s="877"/>
      <c r="BU49" s="877"/>
      <c r="BV49" s="877"/>
      <c r="BW49" s="877"/>
      <c r="BX49" s="877"/>
      <c r="BY49" s="877"/>
      <c r="BZ49" s="877"/>
      <c r="CA49" s="877"/>
      <c r="CB49" s="877"/>
      <c r="CC49" s="877"/>
      <c r="CD49" s="877"/>
      <c r="CE49" s="877"/>
      <c r="CF49" s="877"/>
      <c r="CG49" s="878"/>
      <c r="CH49" s="883"/>
      <c r="CI49" s="884"/>
      <c r="CJ49" s="884"/>
      <c r="CK49" s="884"/>
      <c r="CL49" s="915"/>
      <c r="CM49" s="883"/>
      <c r="CN49" s="884"/>
      <c r="CO49" s="884"/>
      <c r="CP49" s="884"/>
      <c r="CQ49" s="915"/>
      <c r="CR49" s="883"/>
      <c r="CS49" s="884"/>
      <c r="CT49" s="884"/>
      <c r="CU49" s="884"/>
      <c r="CV49" s="915"/>
      <c r="CW49" s="883"/>
      <c r="CX49" s="884"/>
      <c r="CY49" s="884"/>
      <c r="CZ49" s="884"/>
      <c r="DA49" s="915"/>
      <c r="DB49" s="883"/>
      <c r="DC49" s="884"/>
      <c r="DD49" s="884"/>
      <c r="DE49" s="884"/>
      <c r="DF49" s="915"/>
      <c r="DG49" s="883"/>
      <c r="DH49" s="884"/>
      <c r="DI49" s="884"/>
      <c r="DJ49" s="884"/>
      <c r="DK49" s="915"/>
      <c r="DL49" s="883"/>
      <c r="DM49" s="884"/>
      <c r="DN49" s="884"/>
      <c r="DO49" s="884"/>
      <c r="DP49" s="915"/>
      <c r="DQ49" s="883"/>
      <c r="DR49" s="884"/>
      <c r="DS49" s="884"/>
      <c r="DT49" s="884"/>
      <c r="DU49" s="915"/>
      <c r="DV49" s="876"/>
      <c r="DW49" s="877"/>
      <c r="DX49" s="877"/>
      <c r="DY49" s="877"/>
      <c r="DZ49" s="916"/>
      <c r="EA49" s="53"/>
    </row>
    <row r="50" spans="1:131" s="50" customFormat="1" ht="26.25" customHeight="1" x14ac:dyDescent="0.15">
      <c r="A50" s="58">
        <v>23</v>
      </c>
      <c r="B50" s="876"/>
      <c r="C50" s="877"/>
      <c r="D50" s="877"/>
      <c r="E50" s="877"/>
      <c r="F50" s="877"/>
      <c r="G50" s="877"/>
      <c r="H50" s="877"/>
      <c r="I50" s="877"/>
      <c r="J50" s="877"/>
      <c r="K50" s="877"/>
      <c r="L50" s="877"/>
      <c r="M50" s="877"/>
      <c r="N50" s="877"/>
      <c r="O50" s="877"/>
      <c r="P50" s="878"/>
      <c r="Q50" s="924"/>
      <c r="R50" s="925"/>
      <c r="S50" s="925"/>
      <c r="T50" s="925"/>
      <c r="U50" s="925"/>
      <c r="V50" s="925"/>
      <c r="W50" s="925"/>
      <c r="X50" s="925"/>
      <c r="Y50" s="925"/>
      <c r="Z50" s="925"/>
      <c r="AA50" s="925"/>
      <c r="AB50" s="925"/>
      <c r="AC50" s="925"/>
      <c r="AD50" s="925"/>
      <c r="AE50" s="926"/>
      <c r="AF50" s="927"/>
      <c r="AG50" s="884"/>
      <c r="AH50" s="884"/>
      <c r="AI50" s="884"/>
      <c r="AJ50" s="928"/>
      <c r="AK50" s="929"/>
      <c r="AL50" s="925"/>
      <c r="AM50" s="925"/>
      <c r="AN50" s="925"/>
      <c r="AO50" s="925"/>
      <c r="AP50" s="925"/>
      <c r="AQ50" s="925"/>
      <c r="AR50" s="925"/>
      <c r="AS50" s="925"/>
      <c r="AT50" s="925"/>
      <c r="AU50" s="925"/>
      <c r="AV50" s="925"/>
      <c r="AW50" s="925"/>
      <c r="AX50" s="925"/>
      <c r="AY50" s="925"/>
      <c r="AZ50" s="930"/>
      <c r="BA50" s="930"/>
      <c r="BB50" s="930"/>
      <c r="BC50" s="930"/>
      <c r="BD50" s="930"/>
      <c r="BE50" s="881"/>
      <c r="BF50" s="881"/>
      <c r="BG50" s="881"/>
      <c r="BH50" s="881"/>
      <c r="BI50" s="882"/>
      <c r="BJ50" s="62"/>
      <c r="BK50" s="62"/>
      <c r="BL50" s="62"/>
      <c r="BM50" s="62"/>
      <c r="BN50" s="62"/>
      <c r="BO50" s="61"/>
      <c r="BP50" s="61"/>
      <c r="BQ50" s="58">
        <v>44</v>
      </c>
      <c r="BR50" s="86"/>
      <c r="BS50" s="876"/>
      <c r="BT50" s="877"/>
      <c r="BU50" s="877"/>
      <c r="BV50" s="877"/>
      <c r="BW50" s="877"/>
      <c r="BX50" s="877"/>
      <c r="BY50" s="877"/>
      <c r="BZ50" s="877"/>
      <c r="CA50" s="877"/>
      <c r="CB50" s="877"/>
      <c r="CC50" s="877"/>
      <c r="CD50" s="877"/>
      <c r="CE50" s="877"/>
      <c r="CF50" s="877"/>
      <c r="CG50" s="878"/>
      <c r="CH50" s="883"/>
      <c r="CI50" s="884"/>
      <c r="CJ50" s="884"/>
      <c r="CK50" s="884"/>
      <c r="CL50" s="915"/>
      <c r="CM50" s="883"/>
      <c r="CN50" s="884"/>
      <c r="CO50" s="884"/>
      <c r="CP50" s="884"/>
      <c r="CQ50" s="915"/>
      <c r="CR50" s="883"/>
      <c r="CS50" s="884"/>
      <c r="CT50" s="884"/>
      <c r="CU50" s="884"/>
      <c r="CV50" s="915"/>
      <c r="CW50" s="883"/>
      <c r="CX50" s="884"/>
      <c r="CY50" s="884"/>
      <c r="CZ50" s="884"/>
      <c r="DA50" s="915"/>
      <c r="DB50" s="883"/>
      <c r="DC50" s="884"/>
      <c r="DD50" s="884"/>
      <c r="DE50" s="884"/>
      <c r="DF50" s="915"/>
      <c r="DG50" s="883"/>
      <c r="DH50" s="884"/>
      <c r="DI50" s="884"/>
      <c r="DJ50" s="884"/>
      <c r="DK50" s="915"/>
      <c r="DL50" s="883"/>
      <c r="DM50" s="884"/>
      <c r="DN50" s="884"/>
      <c r="DO50" s="884"/>
      <c r="DP50" s="915"/>
      <c r="DQ50" s="883"/>
      <c r="DR50" s="884"/>
      <c r="DS50" s="884"/>
      <c r="DT50" s="884"/>
      <c r="DU50" s="915"/>
      <c r="DV50" s="876"/>
      <c r="DW50" s="877"/>
      <c r="DX50" s="877"/>
      <c r="DY50" s="877"/>
      <c r="DZ50" s="916"/>
      <c r="EA50" s="53"/>
    </row>
    <row r="51" spans="1:131" s="50" customFormat="1" ht="26.25" customHeight="1" x14ac:dyDescent="0.15">
      <c r="A51" s="58">
        <v>24</v>
      </c>
      <c r="B51" s="876"/>
      <c r="C51" s="877"/>
      <c r="D51" s="877"/>
      <c r="E51" s="877"/>
      <c r="F51" s="877"/>
      <c r="G51" s="877"/>
      <c r="H51" s="877"/>
      <c r="I51" s="877"/>
      <c r="J51" s="877"/>
      <c r="K51" s="877"/>
      <c r="L51" s="877"/>
      <c r="M51" s="877"/>
      <c r="N51" s="877"/>
      <c r="O51" s="877"/>
      <c r="P51" s="878"/>
      <c r="Q51" s="924"/>
      <c r="R51" s="925"/>
      <c r="S51" s="925"/>
      <c r="T51" s="925"/>
      <c r="U51" s="925"/>
      <c r="V51" s="925"/>
      <c r="W51" s="925"/>
      <c r="X51" s="925"/>
      <c r="Y51" s="925"/>
      <c r="Z51" s="925"/>
      <c r="AA51" s="925"/>
      <c r="AB51" s="925"/>
      <c r="AC51" s="925"/>
      <c r="AD51" s="925"/>
      <c r="AE51" s="926"/>
      <c r="AF51" s="927"/>
      <c r="AG51" s="884"/>
      <c r="AH51" s="884"/>
      <c r="AI51" s="884"/>
      <c r="AJ51" s="928"/>
      <c r="AK51" s="929"/>
      <c r="AL51" s="925"/>
      <c r="AM51" s="925"/>
      <c r="AN51" s="925"/>
      <c r="AO51" s="925"/>
      <c r="AP51" s="925"/>
      <c r="AQ51" s="925"/>
      <c r="AR51" s="925"/>
      <c r="AS51" s="925"/>
      <c r="AT51" s="925"/>
      <c r="AU51" s="925"/>
      <c r="AV51" s="925"/>
      <c r="AW51" s="925"/>
      <c r="AX51" s="925"/>
      <c r="AY51" s="925"/>
      <c r="AZ51" s="930"/>
      <c r="BA51" s="930"/>
      <c r="BB51" s="930"/>
      <c r="BC51" s="930"/>
      <c r="BD51" s="930"/>
      <c r="BE51" s="881"/>
      <c r="BF51" s="881"/>
      <c r="BG51" s="881"/>
      <c r="BH51" s="881"/>
      <c r="BI51" s="882"/>
      <c r="BJ51" s="62"/>
      <c r="BK51" s="62"/>
      <c r="BL51" s="62"/>
      <c r="BM51" s="62"/>
      <c r="BN51" s="62"/>
      <c r="BO51" s="61"/>
      <c r="BP51" s="61"/>
      <c r="BQ51" s="58">
        <v>45</v>
      </c>
      <c r="BR51" s="86"/>
      <c r="BS51" s="876"/>
      <c r="BT51" s="877"/>
      <c r="BU51" s="877"/>
      <c r="BV51" s="877"/>
      <c r="BW51" s="877"/>
      <c r="BX51" s="877"/>
      <c r="BY51" s="877"/>
      <c r="BZ51" s="877"/>
      <c r="CA51" s="877"/>
      <c r="CB51" s="877"/>
      <c r="CC51" s="877"/>
      <c r="CD51" s="877"/>
      <c r="CE51" s="877"/>
      <c r="CF51" s="877"/>
      <c r="CG51" s="878"/>
      <c r="CH51" s="883"/>
      <c r="CI51" s="884"/>
      <c r="CJ51" s="884"/>
      <c r="CK51" s="884"/>
      <c r="CL51" s="915"/>
      <c r="CM51" s="883"/>
      <c r="CN51" s="884"/>
      <c r="CO51" s="884"/>
      <c r="CP51" s="884"/>
      <c r="CQ51" s="915"/>
      <c r="CR51" s="883"/>
      <c r="CS51" s="884"/>
      <c r="CT51" s="884"/>
      <c r="CU51" s="884"/>
      <c r="CV51" s="915"/>
      <c r="CW51" s="883"/>
      <c r="CX51" s="884"/>
      <c r="CY51" s="884"/>
      <c r="CZ51" s="884"/>
      <c r="DA51" s="915"/>
      <c r="DB51" s="883"/>
      <c r="DC51" s="884"/>
      <c r="DD51" s="884"/>
      <c r="DE51" s="884"/>
      <c r="DF51" s="915"/>
      <c r="DG51" s="883"/>
      <c r="DH51" s="884"/>
      <c r="DI51" s="884"/>
      <c r="DJ51" s="884"/>
      <c r="DK51" s="915"/>
      <c r="DL51" s="883"/>
      <c r="DM51" s="884"/>
      <c r="DN51" s="884"/>
      <c r="DO51" s="884"/>
      <c r="DP51" s="915"/>
      <c r="DQ51" s="883"/>
      <c r="DR51" s="884"/>
      <c r="DS51" s="884"/>
      <c r="DT51" s="884"/>
      <c r="DU51" s="915"/>
      <c r="DV51" s="876"/>
      <c r="DW51" s="877"/>
      <c r="DX51" s="877"/>
      <c r="DY51" s="877"/>
      <c r="DZ51" s="916"/>
      <c r="EA51" s="53"/>
    </row>
    <row r="52" spans="1:131" s="50" customFormat="1" ht="26.25" customHeight="1" x14ac:dyDescent="0.15">
      <c r="A52" s="58">
        <v>25</v>
      </c>
      <c r="B52" s="876"/>
      <c r="C52" s="877"/>
      <c r="D52" s="877"/>
      <c r="E52" s="877"/>
      <c r="F52" s="877"/>
      <c r="G52" s="877"/>
      <c r="H52" s="877"/>
      <c r="I52" s="877"/>
      <c r="J52" s="877"/>
      <c r="K52" s="877"/>
      <c r="L52" s="877"/>
      <c r="M52" s="877"/>
      <c r="N52" s="877"/>
      <c r="O52" s="877"/>
      <c r="P52" s="878"/>
      <c r="Q52" s="924"/>
      <c r="R52" s="925"/>
      <c r="S52" s="925"/>
      <c r="T52" s="925"/>
      <c r="U52" s="925"/>
      <c r="V52" s="925"/>
      <c r="W52" s="925"/>
      <c r="X52" s="925"/>
      <c r="Y52" s="925"/>
      <c r="Z52" s="925"/>
      <c r="AA52" s="925"/>
      <c r="AB52" s="925"/>
      <c r="AC52" s="925"/>
      <c r="AD52" s="925"/>
      <c r="AE52" s="926"/>
      <c r="AF52" s="927"/>
      <c r="AG52" s="884"/>
      <c r="AH52" s="884"/>
      <c r="AI52" s="884"/>
      <c r="AJ52" s="928"/>
      <c r="AK52" s="929"/>
      <c r="AL52" s="925"/>
      <c r="AM52" s="925"/>
      <c r="AN52" s="925"/>
      <c r="AO52" s="925"/>
      <c r="AP52" s="925"/>
      <c r="AQ52" s="925"/>
      <c r="AR52" s="925"/>
      <c r="AS52" s="925"/>
      <c r="AT52" s="925"/>
      <c r="AU52" s="925"/>
      <c r="AV52" s="925"/>
      <c r="AW52" s="925"/>
      <c r="AX52" s="925"/>
      <c r="AY52" s="925"/>
      <c r="AZ52" s="930"/>
      <c r="BA52" s="930"/>
      <c r="BB52" s="930"/>
      <c r="BC52" s="930"/>
      <c r="BD52" s="930"/>
      <c r="BE52" s="881"/>
      <c r="BF52" s="881"/>
      <c r="BG52" s="881"/>
      <c r="BH52" s="881"/>
      <c r="BI52" s="882"/>
      <c r="BJ52" s="62"/>
      <c r="BK52" s="62"/>
      <c r="BL52" s="62"/>
      <c r="BM52" s="62"/>
      <c r="BN52" s="62"/>
      <c r="BO52" s="61"/>
      <c r="BP52" s="61"/>
      <c r="BQ52" s="58">
        <v>46</v>
      </c>
      <c r="BR52" s="86"/>
      <c r="BS52" s="876"/>
      <c r="BT52" s="877"/>
      <c r="BU52" s="877"/>
      <c r="BV52" s="877"/>
      <c r="BW52" s="877"/>
      <c r="BX52" s="877"/>
      <c r="BY52" s="877"/>
      <c r="BZ52" s="877"/>
      <c r="CA52" s="877"/>
      <c r="CB52" s="877"/>
      <c r="CC52" s="877"/>
      <c r="CD52" s="877"/>
      <c r="CE52" s="877"/>
      <c r="CF52" s="877"/>
      <c r="CG52" s="878"/>
      <c r="CH52" s="883"/>
      <c r="CI52" s="884"/>
      <c r="CJ52" s="884"/>
      <c r="CK52" s="884"/>
      <c r="CL52" s="915"/>
      <c r="CM52" s="883"/>
      <c r="CN52" s="884"/>
      <c r="CO52" s="884"/>
      <c r="CP52" s="884"/>
      <c r="CQ52" s="915"/>
      <c r="CR52" s="883"/>
      <c r="CS52" s="884"/>
      <c r="CT52" s="884"/>
      <c r="CU52" s="884"/>
      <c r="CV52" s="915"/>
      <c r="CW52" s="883"/>
      <c r="CX52" s="884"/>
      <c r="CY52" s="884"/>
      <c r="CZ52" s="884"/>
      <c r="DA52" s="915"/>
      <c r="DB52" s="883"/>
      <c r="DC52" s="884"/>
      <c r="DD52" s="884"/>
      <c r="DE52" s="884"/>
      <c r="DF52" s="915"/>
      <c r="DG52" s="883"/>
      <c r="DH52" s="884"/>
      <c r="DI52" s="884"/>
      <c r="DJ52" s="884"/>
      <c r="DK52" s="915"/>
      <c r="DL52" s="883"/>
      <c r="DM52" s="884"/>
      <c r="DN52" s="884"/>
      <c r="DO52" s="884"/>
      <c r="DP52" s="915"/>
      <c r="DQ52" s="883"/>
      <c r="DR52" s="884"/>
      <c r="DS52" s="884"/>
      <c r="DT52" s="884"/>
      <c r="DU52" s="915"/>
      <c r="DV52" s="876"/>
      <c r="DW52" s="877"/>
      <c r="DX52" s="877"/>
      <c r="DY52" s="877"/>
      <c r="DZ52" s="916"/>
      <c r="EA52" s="53"/>
    </row>
    <row r="53" spans="1:131" s="50" customFormat="1" ht="26.25" customHeight="1" x14ac:dyDescent="0.15">
      <c r="A53" s="58">
        <v>26</v>
      </c>
      <c r="B53" s="876"/>
      <c r="C53" s="877"/>
      <c r="D53" s="877"/>
      <c r="E53" s="877"/>
      <c r="F53" s="877"/>
      <c r="G53" s="877"/>
      <c r="H53" s="877"/>
      <c r="I53" s="877"/>
      <c r="J53" s="877"/>
      <c r="K53" s="877"/>
      <c r="L53" s="877"/>
      <c r="M53" s="877"/>
      <c r="N53" s="877"/>
      <c r="O53" s="877"/>
      <c r="P53" s="878"/>
      <c r="Q53" s="924"/>
      <c r="R53" s="925"/>
      <c r="S53" s="925"/>
      <c r="T53" s="925"/>
      <c r="U53" s="925"/>
      <c r="V53" s="925"/>
      <c r="W53" s="925"/>
      <c r="X53" s="925"/>
      <c r="Y53" s="925"/>
      <c r="Z53" s="925"/>
      <c r="AA53" s="925"/>
      <c r="AB53" s="925"/>
      <c r="AC53" s="925"/>
      <c r="AD53" s="925"/>
      <c r="AE53" s="926"/>
      <c r="AF53" s="927"/>
      <c r="AG53" s="884"/>
      <c r="AH53" s="884"/>
      <c r="AI53" s="884"/>
      <c r="AJ53" s="928"/>
      <c r="AK53" s="929"/>
      <c r="AL53" s="925"/>
      <c r="AM53" s="925"/>
      <c r="AN53" s="925"/>
      <c r="AO53" s="925"/>
      <c r="AP53" s="925"/>
      <c r="AQ53" s="925"/>
      <c r="AR53" s="925"/>
      <c r="AS53" s="925"/>
      <c r="AT53" s="925"/>
      <c r="AU53" s="925"/>
      <c r="AV53" s="925"/>
      <c r="AW53" s="925"/>
      <c r="AX53" s="925"/>
      <c r="AY53" s="925"/>
      <c r="AZ53" s="930"/>
      <c r="BA53" s="930"/>
      <c r="BB53" s="930"/>
      <c r="BC53" s="930"/>
      <c r="BD53" s="930"/>
      <c r="BE53" s="881"/>
      <c r="BF53" s="881"/>
      <c r="BG53" s="881"/>
      <c r="BH53" s="881"/>
      <c r="BI53" s="882"/>
      <c r="BJ53" s="62"/>
      <c r="BK53" s="62"/>
      <c r="BL53" s="62"/>
      <c r="BM53" s="62"/>
      <c r="BN53" s="62"/>
      <c r="BO53" s="61"/>
      <c r="BP53" s="61"/>
      <c r="BQ53" s="58">
        <v>47</v>
      </c>
      <c r="BR53" s="86"/>
      <c r="BS53" s="876"/>
      <c r="BT53" s="877"/>
      <c r="BU53" s="877"/>
      <c r="BV53" s="877"/>
      <c r="BW53" s="877"/>
      <c r="BX53" s="877"/>
      <c r="BY53" s="877"/>
      <c r="BZ53" s="877"/>
      <c r="CA53" s="877"/>
      <c r="CB53" s="877"/>
      <c r="CC53" s="877"/>
      <c r="CD53" s="877"/>
      <c r="CE53" s="877"/>
      <c r="CF53" s="877"/>
      <c r="CG53" s="878"/>
      <c r="CH53" s="883"/>
      <c r="CI53" s="884"/>
      <c r="CJ53" s="884"/>
      <c r="CK53" s="884"/>
      <c r="CL53" s="915"/>
      <c r="CM53" s="883"/>
      <c r="CN53" s="884"/>
      <c r="CO53" s="884"/>
      <c r="CP53" s="884"/>
      <c r="CQ53" s="915"/>
      <c r="CR53" s="883"/>
      <c r="CS53" s="884"/>
      <c r="CT53" s="884"/>
      <c r="CU53" s="884"/>
      <c r="CV53" s="915"/>
      <c r="CW53" s="883"/>
      <c r="CX53" s="884"/>
      <c r="CY53" s="884"/>
      <c r="CZ53" s="884"/>
      <c r="DA53" s="915"/>
      <c r="DB53" s="883"/>
      <c r="DC53" s="884"/>
      <c r="DD53" s="884"/>
      <c r="DE53" s="884"/>
      <c r="DF53" s="915"/>
      <c r="DG53" s="883"/>
      <c r="DH53" s="884"/>
      <c r="DI53" s="884"/>
      <c r="DJ53" s="884"/>
      <c r="DK53" s="915"/>
      <c r="DL53" s="883"/>
      <c r="DM53" s="884"/>
      <c r="DN53" s="884"/>
      <c r="DO53" s="884"/>
      <c r="DP53" s="915"/>
      <c r="DQ53" s="883"/>
      <c r="DR53" s="884"/>
      <c r="DS53" s="884"/>
      <c r="DT53" s="884"/>
      <c r="DU53" s="915"/>
      <c r="DV53" s="876"/>
      <c r="DW53" s="877"/>
      <c r="DX53" s="877"/>
      <c r="DY53" s="877"/>
      <c r="DZ53" s="916"/>
      <c r="EA53" s="53"/>
    </row>
    <row r="54" spans="1:131" s="50" customFormat="1" ht="26.25" customHeight="1" x14ac:dyDescent="0.15">
      <c r="A54" s="58">
        <v>27</v>
      </c>
      <c r="B54" s="876"/>
      <c r="C54" s="877"/>
      <c r="D54" s="877"/>
      <c r="E54" s="877"/>
      <c r="F54" s="877"/>
      <c r="G54" s="877"/>
      <c r="H54" s="877"/>
      <c r="I54" s="877"/>
      <c r="J54" s="877"/>
      <c r="K54" s="877"/>
      <c r="L54" s="877"/>
      <c r="M54" s="877"/>
      <c r="N54" s="877"/>
      <c r="O54" s="877"/>
      <c r="P54" s="878"/>
      <c r="Q54" s="924"/>
      <c r="R54" s="925"/>
      <c r="S54" s="925"/>
      <c r="T54" s="925"/>
      <c r="U54" s="925"/>
      <c r="V54" s="925"/>
      <c r="W54" s="925"/>
      <c r="X54" s="925"/>
      <c r="Y54" s="925"/>
      <c r="Z54" s="925"/>
      <c r="AA54" s="925"/>
      <c r="AB54" s="925"/>
      <c r="AC54" s="925"/>
      <c r="AD54" s="925"/>
      <c r="AE54" s="926"/>
      <c r="AF54" s="927"/>
      <c r="AG54" s="884"/>
      <c r="AH54" s="884"/>
      <c r="AI54" s="884"/>
      <c r="AJ54" s="928"/>
      <c r="AK54" s="929"/>
      <c r="AL54" s="925"/>
      <c r="AM54" s="925"/>
      <c r="AN54" s="925"/>
      <c r="AO54" s="925"/>
      <c r="AP54" s="925"/>
      <c r="AQ54" s="925"/>
      <c r="AR54" s="925"/>
      <c r="AS54" s="925"/>
      <c r="AT54" s="925"/>
      <c r="AU54" s="925"/>
      <c r="AV54" s="925"/>
      <c r="AW54" s="925"/>
      <c r="AX54" s="925"/>
      <c r="AY54" s="925"/>
      <c r="AZ54" s="930"/>
      <c r="BA54" s="930"/>
      <c r="BB54" s="930"/>
      <c r="BC54" s="930"/>
      <c r="BD54" s="930"/>
      <c r="BE54" s="881"/>
      <c r="BF54" s="881"/>
      <c r="BG54" s="881"/>
      <c r="BH54" s="881"/>
      <c r="BI54" s="882"/>
      <c r="BJ54" s="62"/>
      <c r="BK54" s="62"/>
      <c r="BL54" s="62"/>
      <c r="BM54" s="62"/>
      <c r="BN54" s="62"/>
      <c r="BO54" s="61"/>
      <c r="BP54" s="61"/>
      <c r="BQ54" s="58">
        <v>48</v>
      </c>
      <c r="BR54" s="86"/>
      <c r="BS54" s="876"/>
      <c r="BT54" s="877"/>
      <c r="BU54" s="877"/>
      <c r="BV54" s="877"/>
      <c r="BW54" s="877"/>
      <c r="BX54" s="877"/>
      <c r="BY54" s="877"/>
      <c r="BZ54" s="877"/>
      <c r="CA54" s="877"/>
      <c r="CB54" s="877"/>
      <c r="CC54" s="877"/>
      <c r="CD54" s="877"/>
      <c r="CE54" s="877"/>
      <c r="CF54" s="877"/>
      <c r="CG54" s="878"/>
      <c r="CH54" s="883"/>
      <c r="CI54" s="884"/>
      <c r="CJ54" s="884"/>
      <c r="CK54" s="884"/>
      <c r="CL54" s="915"/>
      <c r="CM54" s="883"/>
      <c r="CN54" s="884"/>
      <c r="CO54" s="884"/>
      <c r="CP54" s="884"/>
      <c r="CQ54" s="915"/>
      <c r="CR54" s="883"/>
      <c r="CS54" s="884"/>
      <c r="CT54" s="884"/>
      <c r="CU54" s="884"/>
      <c r="CV54" s="915"/>
      <c r="CW54" s="883"/>
      <c r="CX54" s="884"/>
      <c r="CY54" s="884"/>
      <c r="CZ54" s="884"/>
      <c r="DA54" s="915"/>
      <c r="DB54" s="883"/>
      <c r="DC54" s="884"/>
      <c r="DD54" s="884"/>
      <c r="DE54" s="884"/>
      <c r="DF54" s="915"/>
      <c r="DG54" s="883"/>
      <c r="DH54" s="884"/>
      <c r="DI54" s="884"/>
      <c r="DJ54" s="884"/>
      <c r="DK54" s="915"/>
      <c r="DL54" s="883"/>
      <c r="DM54" s="884"/>
      <c r="DN54" s="884"/>
      <c r="DO54" s="884"/>
      <c r="DP54" s="915"/>
      <c r="DQ54" s="883"/>
      <c r="DR54" s="884"/>
      <c r="DS54" s="884"/>
      <c r="DT54" s="884"/>
      <c r="DU54" s="915"/>
      <c r="DV54" s="876"/>
      <c r="DW54" s="877"/>
      <c r="DX54" s="877"/>
      <c r="DY54" s="877"/>
      <c r="DZ54" s="916"/>
      <c r="EA54" s="53"/>
    </row>
    <row r="55" spans="1:131" s="50" customFormat="1" ht="26.25" customHeight="1" x14ac:dyDescent="0.15">
      <c r="A55" s="58">
        <v>28</v>
      </c>
      <c r="B55" s="876"/>
      <c r="C55" s="877"/>
      <c r="D55" s="877"/>
      <c r="E55" s="877"/>
      <c r="F55" s="877"/>
      <c r="G55" s="877"/>
      <c r="H55" s="877"/>
      <c r="I55" s="877"/>
      <c r="J55" s="877"/>
      <c r="K55" s="877"/>
      <c r="L55" s="877"/>
      <c r="M55" s="877"/>
      <c r="N55" s="877"/>
      <c r="O55" s="877"/>
      <c r="P55" s="878"/>
      <c r="Q55" s="924"/>
      <c r="R55" s="925"/>
      <c r="S55" s="925"/>
      <c r="T55" s="925"/>
      <c r="U55" s="925"/>
      <c r="V55" s="925"/>
      <c r="W55" s="925"/>
      <c r="X55" s="925"/>
      <c r="Y55" s="925"/>
      <c r="Z55" s="925"/>
      <c r="AA55" s="925"/>
      <c r="AB55" s="925"/>
      <c r="AC55" s="925"/>
      <c r="AD55" s="925"/>
      <c r="AE55" s="926"/>
      <c r="AF55" s="927"/>
      <c r="AG55" s="884"/>
      <c r="AH55" s="884"/>
      <c r="AI55" s="884"/>
      <c r="AJ55" s="928"/>
      <c r="AK55" s="929"/>
      <c r="AL55" s="925"/>
      <c r="AM55" s="925"/>
      <c r="AN55" s="925"/>
      <c r="AO55" s="925"/>
      <c r="AP55" s="925"/>
      <c r="AQ55" s="925"/>
      <c r="AR55" s="925"/>
      <c r="AS55" s="925"/>
      <c r="AT55" s="925"/>
      <c r="AU55" s="925"/>
      <c r="AV55" s="925"/>
      <c r="AW55" s="925"/>
      <c r="AX55" s="925"/>
      <c r="AY55" s="925"/>
      <c r="AZ55" s="930"/>
      <c r="BA55" s="930"/>
      <c r="BB55" s="930"/>
      <c r="BC55" s="930"/>
      <c r="BD55" s="930"/>
      <c r="BE55" s="881"/>
      <c r="BF55" s="881"/>
      <c r="BG55" s="881"/>
      <c r="BH55" s="881"/>
      <c r="BI55" s="882"/>
      <c r="BJ55" s="62"/>
      <c r="BK55" s="62"/>
      <c r="BL55" s="62"/>
      <c r="BM55" s="62"/>
      <c r="BN55" s="62"/>
      <c r="BO55" s="61"/>
      <c r="BP55" s="61"/>
      <c r="BQ55" s="58">
        <v>49</v>
      </c>
      <c r="BR55" s="86"/>
      <c r="BS55" s="876"/>
      <c r="BT55" s="877"/>
      <c r="BU55" s="877"/>
      <c r="BV55" s="877"/>
      <c r="BW55" s="877"/>
      <c r="BX55" s="877"/>
      <c r="BY55" s="877"/>
      <c r="BZ55" s="877"/>
      <c r="CA55" s="877"/>
      <c r="CB55" s="877"/>
      <c r="CC55" s="877"/>
      <c r="CD55" s="877"/>
      <c r="CE55" s="877"/>
      <c r="CF55" s="877"/>
      <c r="CG55" s="878"/>
      <c r="CH55" s="883"/>
      <c r="CI55" s="884"/>
      <c r="CJ55" s="884"/>
      <c r="CK55" s="884"/>
      <c r="CL55" s="915"/>
      <c r="CM55" s="883"/>
      <c r="CN55" s="884"/>
      <c r="CO55" s="884"/>
      <c r="CP55" s="884"/>
      <c r="CQ55" s="915"/>
      <c r="CR55" s="883"/>
      <c r="CS55" s="884"/>
      <c r="CT55" s="884"/>
      <c r="CU55" s="884"/>
      <c r="CV55" s="915"/>
      <c r="CW55" s="883"/>
      <c r="CX55" s="884"/>
      <c r="CY55" s="884"/>
      <c r="CZ55" s="884"/>
      <c r="DA55" s="915"/>
      <c r="DB55" s="883"/>
      <c r="DC55" s="884"/>
      <c r="DD55" s="884"/>
      <c r="DE55" s="884"/>
      <c r="DF55" s="915"/>
      <c r="DG55" s="883"/>
      <c r="DH55" s="884"/>
      <c r="DI55" s="884"/>
      <c r="DJ55" s="884"/>
      <c r="DK55" s="915"/>
      <c r="DL55" s="883"/>
      <c r="DM55" s="884"/>
      <c r="DN55" s="884"/>
      <c r="DO55" s="884"/>
      <c r="DP55" s="915"/>
      <c r="DQ55" s="883"/>
      <c r="DR55" s="884"/>
      <c r="DS55" s="884"/>
      <c r="DT55" s="884"/>
      <c r="DU55" s="915"/>
      <c r="DV55" s="876"/>
      <c r="DW55" s="877"/>
      <c r="DX55" s="877"/>
      <c r="DY55" s="877"/>
      <c r="DZ55" s="916"/>
      <c r="EA55" s="53"/>
    </row>
    <row r="56" spans="1:131" s="50" customFormat="1" ht="26.25" customHeight="1" x14ac:dyDescent="0.15">
      <c r="A56" s="58">
        <v>29</v>
      </c>
      <c r="B56" s="876"/>
      <c r="C56" s="877"/>
      <c r="D56" s="877"/>
      <c r="E56" s="877"/>
      <c r="F56" s="877"/>
      <c r="G56" s="877"/>
      <c r="H56" s="877"/>
      <c r="I56" s="877"/>
      <c r="J56" s="877"/>
      <c r="K56" s="877"/>
      <c r="L56" s="877"/>
      <c r="M56" s="877"/>
      <c r="N56" s="877"/>
      <c r="O56" s="877"/>
      <c r="P56" s="878"/>
      <c r="Q56" s="924"/>
      <c r="R56" s="925"/>
      <c r="S56" s="925"/>
      <c r="T56" s="925"/>
      <c r="U56" s="925"/>
      <c r="V56" s="925"/>
      <c r="W56" s="925"/>
      <c r="X56" s="925"/>
      <c r="Y56" s="925"/>
      <c r="Z56" s="925"/>
      <c r="AA56" s="925"/>
      <c r="AB56" s="925"/>
      <c r="AC56" s="925"/>
      <c r="AD56" s="925"/>
      <c r="AE56" s="926"/>
      <c r="AF56" s="927"/>
      <c r="AG56" s="884"/>
      <c r="AH56" s="884"/>
      <c r="AI56" s="884"/>
      <c r="AJ56" s="928"/>
      <c r="AK56" s="929"/>
      <c r="AL56" s="925"/>
      <c r="AM56" s="925"/>
      <c r="AN56" s="925"/>
      <c r="AO56" s="925"/>
      <c r="AP56" s="925"/>
      <c r="AQ56" s="925"/>
      <c r="AR56" s="925"/>
      <c r="AS56" s="925"/>
      <c r="AT56" s="925"/>
      <c r="AU56" s="925"/>
      <c r="AV56" s="925"/>
      <c r="AW56" s="925"/>
      <c r="AX56" s="925"/>
      <c r="AY56" s="925"/>
      <c r="AZ56" s="930"/>
      <c r="BA56" s="930"/>
      <c r="BB56" s="930"/>
      <c r="BC56" s="930"/>
      <c r="BD56" s="930"/>
      <c r="BE56" s="881"/>
      <c r="BF56" s="881"/>
      <c r="BG56" s="881"/>
      <c r="BH56" s="881"/>
      <c r="BI56" s="882"/>
      <c r="BJ56" s="62"/>
      <c r="BK56" s="62"/>
      <c r="BL56" s="62"/>
      <c r="BM56" s="62"/>
      <c r="BN56" s="62"/>
      <c r="BO56" s="61"/>
      <c r="BP56" s="61"/>
      <c r="BQ56" s="58">
        <v>50</v>
      </c>
      <c r="BR56" s="86"/>
      <c r="BS56" s="876"/>
      <c r="BT56" s="877"/>
      <c r="BU56" s="877"/>
      <c r="BV56" s="877"/>
      <c r="BW56" s="877"/>
      <c r="BX56" s="877"/>
      <c r="BY56" s="877"/>
      <c r="BZ56" s="877"/>
      <c r="CA56" s="877"/>
      <c r="CB56" s="877"/>
      <c r="CC56" s="877"/>
      <c r="CD56" s="877"/>
      <c r="CE56" s="877"/>
      <c r="CF56" s="877"/>
      <c r="CG56" s="878"/>
      <c r="CH56" s="883"/>
      <c r="CI56" s="884"/>
      <c r="CJ56" s="884"/>
      <c r="CK56" s="884"/>
      <c r="CL56" s="915"/>
      <c r="CM56" s="883"/>
      <c r="CN56" s="884"/>
      <c r="CO56" s="884"/>
      <c r="CP56" s="884"/>
      <c r="CQ56" s="915"/>
      <c r="CR56" s="883"/>
      <c r="CS56" s="884"/>
      <c r="CT56" s="884"/>
      <c r="CU56" s="884"/>
      <c r="CV56" s="915"/>
      <c r="CW56" s="883"/>
      <c r="CX56" s="884"/>
      <c r="CY56" s="884"/>
      <c r="CZ56" s="884"/>
      <c r="DA56" s="915"/>
      <c r="DB56" s="883"/>
      <c r="DC56" s="884"/>
      <c r="DD56" s="884"/>
      <c r="DE56" s="884"/>
      <c r="DF56" s="915"/>
      <c r="DG56" s="883"/>
      <c r="DH56" s="884"/>
      <c r="DI56" s="884"/>
      <c r="DJ56" s="884"/>
      <c r="DK56" s="915"/>
      <c r="DL56" s="883"/>
      <c r="DM56" s="884"/>
      <c r="DN56" s="884"/>
      <c r="DO56" s="884"/>
      <c r="DP56" s="915"/>
      <c r="DQ56" s="883"/>
      <c r="DR56" s="884"/>
      <c r="DS56" s="884"/>
      <c r="DT56" s="884"/>
      <c r="DU56" s="915"/>
      <c r="DV56" s="876"/>
      <c r="DW56" s="877"/>
      <c r="DX56" s="877"/>
      <c r="DY56" s="877"/>
      <c r="DZ56" s="916"/>
      <c r="EA56" s="53"/>
    </row>
    <row r="57" spans="1:131" s="50" customFormat="1" ht="26.25" customHeight="1" x14ac:dyDescent="0.15">
      <c r="A57" s="58">
        <v>30</v>
      </c>
      <c r="B57" s="876"/>
      <c r="C57" s="877"/>
      <c r="D57" s="877"/>
      <c r="E57" s="877"/>
      <c r="F57" s="877"/>
      <c r="G57" s="877"/>
      <c r="H57" s="877"/>
      <c r="I57" s="877"/>
      <c r="J57" s="877"/>
      <c r="K57" s="877"/>
      <c r="L57" s="877"/>
      <c r="M57" s="877"/>
      <c r="N57" s="877"/>
      <c r="O57" s="877"/>
      <c r="P57" s="878"/>
      <c r="Q57" s="924"/>
      <c r="R57" s="925"/>
      <c r="S57" s="925"/>
      <c r="T57" s="925"/>
      <c r="U57" s="925"/>
      <c r="V57" s="925"/>
      <c r="W57" s="925"/>
      <c r="X57" s="925"/>
      <c r="Y57" s="925"/>
      <c r="Z57" s="925"/>
      <c r="AA57" s="925"/>
      <c r="AB57" s="925"/>
      <c r="AC57" s="925"/>
      <c r="AD57" s="925"/>
      <c r="AE57" s="926"/>
      <c r="AF57" s="927"/>
      <c r="AG57" s="884"/>
      <c r="AH57" s="884"/>
      <c r="AI57" s="884"/>
      <c r="AJ57" s="928"/>
      <c r="AK57" s="929"/>
      <c r="AL57" s="925"/>
      <c r="AM57" s="925"/>
      <c r="AN57" s="925"/>
      <c r="AO57" s="925"/>
      <c r="AP57" s="925"/>
      <c r="AQ57" s="925"/>
      <c r="AR57" s="925"/>
      <c r="AS57" s="925"/>
      <c r="AT57" s="925"/>
      <c r="AU57" s="925"/>
      <c r="AV57" s="925"/>
      <c r="AW57" s="925"/>
      <c r="AX57" s="925"/>
      <c r="AY57" s="925"/>
      <c r="AZ57" s="930"/>
      <c r="BA57" s="930"/>
      <c r="BB57" s="930"/>
      <c r="BC57" s="930"/>
      <c r="BD57" s="930"/>
      <c r="BE57" s="881"/>
      <c r="BF57" s="881"/>
      <c r="BG57" s="881"/>
      <c r="BH57" s="881"/>
      <c r="BI57" s="882"/>
      <c r="BJ57" s="62"/>
      <c r="BK57" s="62"/>
      <c r="BL57" s="62"/>
      <c r="BM57" s="62"/>
      <c r="BN57" s="62"/>
      <c r="BO57" s="61"/>
      <c r="BP57" s="61"/>
      <c r="BQ57" s="58">
        <v>51</v>
      </c>
      <c r="BR57" s="86"/>
      <c r="BS57" s="876"/>
      <c r="BT57" s="877"/>
      <c r="BU57" s="877"/>
      <c r="BV57" s="877"/>
      <c r="BW57" s="877"/>
      <c r="BX57" s="877"/>
      <c r="BY57" s="877"/>
      <c r="BZ57" s="877"/>
      <c r="CA57" s="877"/>
      <c r="CB57" s="877"/>
      <c r="CC57" s="877"/>
      <c r="CD57" s="877"/>
      <c r="CE57" s="877"/>
      <c r="CF57" s="877"/>
      <c r="CG57" s="878"/>
      <c r="CH57" s="883"/>
      <c r="CI57" s="884"/>
      <c r="CJ57" s="884"/>
      <c r="CK57" s="884"/>
      <c r="CL57" s="915"/>
      <c r="CM57" s="883"/>
      <c r="CN57" s="884"/>
      <c r="CO57" s="884"/>
      <c r="CP57" s="884"/>
      <c r="CQ57" s="915"/>
      <c r="CR57" s="883"/>
      <c r="CS57" s="884"/>
      <c r="CT57" s="884"/>
      <c r="CU57" s="884"/>
      <c r="CV57" s="915"/>
      <c r="CW57" s="883"/>
      <c r="CX57" s="884"/>
      <c r="CY57" s="884"/>
      <c r="CZ57" s="884"/>
      <c r="DA57" s="915"/>
      <c r="DB57" s="883"/>
      <c r="DC57" s="884"/>
      <c r="DD57" s="884"/>
      <c r="DE57" s="884"/>
      <c r="DF57" s="915"/>
      <c r="DG57" s="883"/>
      <c r="DH57" s="884"/>
      <c r="DI57" s="884"/>
      <c r="DJ57" s="884"/>
      <c r="DK57" s="915"/>
      <c r="DL57" s="883"/>
      <c r="DM57" s="884"/>
      <c r="DN57" s="884"/>
      <c r="DO57" s="884"/>
      <c r="DP57" s="915"/>
      <c r="DQ57" s="883"/>
      <c r="DR57" s="884"/>
      <c r="DS57" s="884"/>
      <c r="DT57" s="884"/>
      <c r="DU57" s="915"/>
      <c r="DV57" s="876"/>
      <c r="DW57" s="877"/>
      <c r="DX57" s="877"/>
      <c r="DY57" s="877"/>
      <c r="DZ57" s="916"/>
      <c r="EA57" s="53"/>
    </row>
    <row r="58" spans="1:131" s="50" customFormat="1" ht="26.25" customHeight="1" x14ac:dyDescent="0.15">
      <c r="A58" s="58">
        <v>31</v>
      </c>
      <c r="B58" s="876"/>
      <c r="C58" s="877"/>
      <c r="D58" s="877"/>
      <c r="E58" s="877"/>
      <c r="F58" s="877"/>
      <c r="G58" s="877"/>
      <c r="H58" s="877"/>
      <c r="I58" s="877"/>
      <c r="J58" s="877"/>
      <c r="K58" s="877"/>
      <c r="L58" s="877"/>
      <c r="M58" s="877"/>
      <c r="N58" s="877"/>
      <c r="O58" s="877"/>
      <c r="P58" s="878"/>
      <c r="Q58" s="924"/>
      <c r="R58" s="925"/>
      <c r="S58" s="925"/>
      <c r="T58" s="925"/>
      <c r="U58" s="925"/>
      <c r="V58" s="925"/>
      <c r="W58" s="925"/>
      <c r="X58" s="925"/>
      <c r="Y58" s="925"/>
      <c r="Z58" s="925"/>
      <c r="AA58" s="925"/>
      <c r="AB58" s="925"/>
      <c r="AC58" s="925"/>
      <c r="AD58" s="925"/>
      <c r="AE58" s="926"/>
      <c r="AF58" s="927"/>
      <c r="AG58" s="884"/>
      <c r="AH58" s="884"/>
      <c r="AI58" s="884"/>
      <c r="AJ58" s="928"/>
      <c r="AK58" s="929"/>
      <c r="AL58" s="925"/>
      <c r="AM58" s="925"/>
      <c r="AN58" s="925"/>
      <c r="AO58" s="925"/>
      <c r="AP58" s="925"/>
      <c r="AQ58" s="925"/>
      <c r="AR58" s="925"/>
      <c r="AS58" s="925"/>
      <c r="AT58" s="925"/>
      <c r="AU58" s="925"/>
      <c r="AV58" s="925"/>
      <c r="AW58" s="925"/>
      <c r="AX58" s="925"/>
      <c r="AY58" s="925"/>
      <c r="AZ58" s="930"/>
      <c r="BA58" s="930"/>
      <c r="BB58" s="930"/>
      <c r="BC58" s="930"/>
      <c r="BD58" s="930"/>
      <c r="BE58" s="881"/>
      <c r="BF58" s="881"/>
      <c r="BG58" s="881"/>
      <c r="BH58" s="881"/>
      <c r="BI58" s="882"/>
      <c r="BJ58" s="62"/>
      <c r="BK58" s="62"/>
      <c r="BL58" s="62"/>
      <c r="BM58" s="62"/>
      <c r="BN58" s="62"/>
      <c r="BO58" s="61"/>
      <c r="BP58" s="61"/>
      <c r="BQ58" s="58">
        <v>52</v>
      </c>
      <c r="BR58" s="86"/>
      <c r="BS58" s="876"/>
      <c r="BT58" s="877"/>
      <c r="BU58" s="877"/>
      <c r="BV58" s="877"/>
      <c r="BW58" s="877"/>
      <c r="BX58" s="877"/>
      <c r="BY58" s="877"/>
      <c r="BZ58" s="877"/>
      <c r="CA58" s="877"/>
      <c r="CB58" s="877"/>
      <c r="CC58" s="877"/>
      <c r="CD58" s="877"/>
      <c r="CE58" s="877"/>
      <c r="CF58" s="877"/>
      <c r="CG58" s="878"/>
      <c r="CH58" s="883"/>
      <c r="CI58" s="884"/>
      <c r="CJ58" s="884"/>
      <c r="CK58" s="884"/>
      <c r="CL58" s="915"/>
      <c r="CM58" s="883"/>
      <c r="CN58" s="884"/>
      <c r="CO58" s="884"/>
      <c r="CP58" s="884"/>
      <c r="CQ58" s="915"/>
      <c r="CR58" s="883"/>
      <c r="CS58" s="884"/>
      <c r="CT58" s="884"/>
      <c r="CU58" s="884"/>
      <c r="CV58" s="915"/>
      <c r="CW58" s="883"/>
      <c r="CX58" s="884"/>
      <c r="CY58" s="884"/>
      <c r="CZ58" s="884"/>
      <c r="DA58" s="915"/>
      <c r="DB58" s="883"/>
      <c r="DC58" s="884"/>
      <c r="DD58" s="884"/>
      <c r="DE58" s="884"/>
      <c r="DF58" s="915"/>
      <c r="DG58" s="883"/>
      <c r="DH58" s="884"/>
      <c r="DI58" s="884"/>
      <c r="DJ58" s="884"/>
      <c r="DK58" s="915"/>
      <c r="DL58" s="883"/>
      <c r="DM58" s="884"/>
      <c r="DN58" s="884"/>
      <c r="DO58" s="884"/>
      <c r="DP58" s="915"/>
      <c r="DQ58" s="883"/>
      <c r="DR58" s="884"/>
      <c r="DS58" s="884"/>
      <c r="DT58" s="884"/>
      <c r="DU58" s="915"/>
      <c r="DV58" s="876"/>
      <c r="DW58" s="877"/>
      <c r="DX58" s="877"/>
      <c r="DY58" s="877"/>
      <c r="DZ58" s="916"/>
      <c r="EA58" s="53"/>
    </row>
    <row r="59" spans="1:131" s="50" customFormat="1" ht="26.25" customHeight="1" x14ac:dyDescent="0.15">
      <c r="A59" s="58">
        <v>32</v>
      </c>
      <c r="B59" s="876"/>
      <c r="C59" s="877"/>
      <c r="D59" s="877"/>
      <c r="E59" s="877"/>
      <c r="F59" s="877"/>
      <c r="G59" s="877"/>
      <c r="H59" s="877"/>
      <c r="I59" s="877"/>
      <c r="J59" s="877"/>
      <c r="K59" s="877"/>
      <c r="L59" s="877"/>
      <c r="M59" s="877"/>
      <c r="N59" s="877"/>
      <c r="O59" s="877"/>
      <c r="P59" s="878"/>
      <c r="Q59" s="924"/>
      <c r="R59" s="925"/>
      <c r="S59" s="925"/>
      <c r="T59" s="925"/>
      <c r="U59" s="925"/>
      <c r="V59" s="925"/>
      <c r="W59" s="925"/>
      <c r="X59" s="925"/>
      <c r="Y59" s="925"/>
      <c r="Z59" s="925"/>
      <c r="AA59" s="925"/>
      <c r="AB59" s="925"/>
      <c r="AC59" s="925"/>
      <c r="AD59" s="925"/>
      <c r="AE59" s="926"/>
      <c r="AF59" s="927"/>
      <c r="AG59" s="884"/>
      <c r="AH59" s="884"/>
      <c r="AI59" s="884"/>
      <c r="AJ59" s="928"/>
      <c r="AK59" s="929"/>
      <c r="AL59" s="925"/>
      <c r="AM59" s="925"/>
      <c r="AN59" s="925"/>
      <c r="AO59" s="925"/>
      <c r="AP59" s="925"/>
      <c r="AQ59" s="925"/>
      <c r="AR59" s="925"/>
      <c r="AS59" s="925"/>
      <c r="AT59" s="925"/>
      <c r="AU59" s="925"/>
      <c r="AV59" s="925"/>
      <c r="AW59" s="925"/>
      <c r="AX59" s="925"/>
      <c r="AY59" s="925"/>
      <c r="AZ59" s="930"/>
      <c r="BA59" s="930"/>
      <c r="BB59" s="930"/>
      <c r="BC59" s="930"/>
      <c r="BD59" s="930"/>
      <c r="BE59" s="881"/>
      <c r="BF59" s="881"/>
      <c r="BG59" s="881"/>
      <c r="BH59" s="881"/>
      <c r="BI59" s="882"/>
      <c r="BJ59" s="62"/>
      <c r="BK59" s="62"/>
      <c r="BL59" s="62"/>
      <c r="BM59" s="62"/>
      <c r="BN59" s="62"/>
      <c r="BO59" s="61"/>
      <c r="BP59" s="61"/>
      <c r="BQ59" s="58">
        <v>53</v>
      </c>
      <c r="BR59" s="86"/>
      <c r="BS59" s="876"/>
      <c r="BT59" s="877"/>
      <c r="BU59" s="877"/>
      <c r="BV59" s="877"/>
      <c r="BW59" s="877"/>
      <c r="BX59" s="877"/>
      <c r="BY59" s="877"/>
      <c r="BZ59" s="877"/>
      <c r="CA59" s="877"/>
      <c r="CB59" s="877"/>
      <c r="CC59" s="877"/>
      <c r="CD59" s="877"/>
      <c r="CE59" s="877"/>
      <c r="CF59" s="877"/>
      <c r="CG59" s="878"/>
      <c r="CH59" s="883"/>
      <c r="CI59" s="884"/>
      <c r="CJ59" s="884"/>
      <c r="CK59" s="884"/>
      <c r="CL59" s="915"/>
      <c r="CM59" s="883"/>
      <c r="CN59" s="884"/>
      <c r="CO59" s="884"/>
      <c r="CP59" s="884"/>
      <c r="CQ59" s="915"/>
      <c r="CR59" s="883"/>
      <c r="CS59" s="884"/>
      <c r="CT59" s="884"/>
      <c r="CU59" s="884"/>
      <c r="CV59" s="915"/>
      <c r="CW59" s="883"/>
      <c r="CX59" s="884"/>
      <c r="CY59" s="884"/>
      <c r="CZ59" s="884"/>
      <c r="DA59" s="915"/>
      <c r="DB59" s="883"/>
      <c r="DC59" s="884"/>
      <c r="DD59" s="884"/>
      <c r="DE59" s="884"/>
      <c r="DF59" s="915"/>
      <c r="DG59" s="883"/>
      <c r="DH59" s="884"/>
      <c r="DI59" s="884"/>
      <c r="DJ59" s="884"/>
      <c r="DK59" s="915"/>
      <c r="DL59" s="883"/>
      <c r="DM59" s="884"/>
      <c r="DN59" s="884"/>
      <c r="DO59" s="884"/>
      <c r="DP59" s="915"/>
      <c r="DQ59" s="883"/>
      <c r="DR59" s="884"/>
      <c r="DS59" s="884"/>
      <c r="DT59" s="884"/>
      <c r="DU59" s="915"/>
      <c r="DV59" s="876"/>
      <c r="DW59" s="877"/>
      <c r="DX59" s="877"/>
      <c r="DY59" s="877"/>
      <c r="DZ59" s="916"/>
      <c r="EA59" s="53"/>
    </row>
    <row r="60" spans="1:131" s="50" customFormat="1" ht="26.25" customHeight="1" x14ac:dyDescent="0.15">
      <c r="A60" s="58">
        <v>33</v>
      </c>
      <c r="B60" s="876"/>
      <c r="C60" s="877"/>
      <c r="D60" s="877"/>
      <c r="E60" s="877"/>
      <c r="F60" s="877"/>
      <c r="G60" s="877"/>
      <c r="H60" s="877"/>
      <c r="I60" s="877"/>
      <c r="J60" s="877"/>
      <c r="K60" s="877"/>
      <c r="L60" s="877"/>
      <c r="M60" s="877"/>
      <c r="N60" s="877"/>
      <c r="O60" s="877"/>
      <c r="P60" s="878"/>
      <c r="Q60" s="924"/>
      <c r="R60" s="925"/>
      <c r="S60" s="925"/>
      <c r="T60" s="925"/>
      <c r="U60" s="925"/>
      <c r="V60" s="925"/>
      <c r="W60" s="925"/>
      <c r="X60" s="925"/>
      <c r="Y60" s="925"/>
      <c r="Z60" s="925"/>
      <c r="AA60" s="925"/>
      <c r="AB60" s="925"/>
      <c r="AC60" s="925"/>
      <c r="AD60" s="925"/>
      <c r="AE60" s="926"/>
      <c r="AF60" s="927"/>
      <c r="AG60" s="884"/>
      <c r="AH60" s="884"/>
      <c r="AI60" s="884"/>
      <c r="AJ60" s="928"/>
      <c r="AK60" s="929"/>
      <c r="AL60" s="925"/>
      <c r="AM60" s="925"/>
      <c r="AN60" s="925"/>
      <c r="AO60" s="925"/>
      <c r="AP60" s="925"/>
      <c r="AQ60" s="925"/>
      <c r="AR60" s="925"/>
      <c r="AS60" s="925"/>
      <c r="AT60" s="925"/>
      <c r="AU60" s="925"/>
      <c r="AV60" s="925"/>
      <c r="AW60" s="925"/>
      <c r="AX60" s="925"/>
      <c r="AY60" s="925"/>
      <c r="AZ60" s="930"/>
      <c r="BA60" s="930"/>
      <c r="BB60" s="930"/>
      <c r="BC60" s="930"/>
      <c r="BD60" s="930"/>
      <c r="BE60" s="881"/>
      <c r="BF60" s="881"/>
      <c r="BG60" s="881"/>
      <c r="BH60" s="881"/>
      <c r="BI60" s="882"/>
      <c r="BJ60" s="62"/>
      <c r="BK60" s="62"/>
      <c r="BL60" s="62"/>
      <c r="BM60" s="62"/>
      <c r="BN60" s="62"/>
      <c r="BO60" s="61"/>
      <c r="BP60" s="61"/>
      <c r="BQ60" s="58">
        <v>54</v>
      </c>
      <c r="BR60" s="86"/>
      <c r="BS60" s="876"/>
      <c r="BT60" s="877"/>
      <c r="BU60" s="877"/>
      <c r="BV60" s="877"/>
      <c r="BW60" s="877"/>
      <c r="BX60" s="877"/>
      <c r="BY60" s="877"/>
      <c r="BZ60" s="877"/>
      <c r="CA60" s="877"/>
      <c r="CB60" s="877"/>
      <c r="CC60" s="877"/>
      <c r="CD60" s="877"/>
      <c r="CE60" s="877"/>
      <c r="CF60" s="877"/>
      <c r="CG60" s="878"/>
      <c r="CH60" s="883"/>
      <c r="CI60" s="884"/>
      <c r="CJ60" s="884"/>
      <c r="CK60" s="884"/>
      <c r="CL60" s="915"/>
      <c r="CM60" s="883"/>
      <c r="CN60" s="884"/>
      <c r="CO60" s="884"/>
      <c r="CP60" s="884"/>
      <c r="CQ60" s="915"/>
      <c r="CR60" s="883"/>
      <c r="CS60" s="884"/>
      <c r="CT60" s="884"/>
      <c r="CU60" s="884"/>
      <c r="CV60" s="915"/>
      <c r="CW60" s="883"/>
      <c r="CX60" s="884"/>
      <c r="CY60" s="884"/>
      <c r="CZ60" s="884"/>
      <c r="DA60" s="915"/>
      <c r="DB60" s="883"/>
      <c r="DC60" s="884"/>
      <c r="DD60" s="884"/>
      <c r="DE60" s="884"/>
      <c r="DF60" s="915"/>
      <c r="DG60" s="883"/>
      <c r="DH60" s="884"/>
      <c r="DI60" s="884"/>
      <c r="DJ60" s="884"/>
      <c r="DK60" s="915"/>
      <c r="DL60" s="883"/>
      <c r="DM60" s="884"/>
      <c r="DN60" s="884"/>
      <c r="DO60" s="884"/>
      <c r="DP60" s="915"/>
      <c r="DQ60" s="883"/>
      <c r="DR60" s="884"/>
      <c r="DS60" s="884"/>
      <c r="DT60" s="884"/>
      <c r="DU60" s="915"/>
      <c r="DV60" s="876"/>
      <c r="DW60" s="877"/>
      <c r="DX60" s="877"/>
      <c r="DY60" s="877"/>
      <c r="DZ60" s="916"/>
      <c r="EA60" s="53"/>
    </row>
    <row r="61" spans="1:131" s="50" customFormat="1" ht="26.25" customHeight="1" x14ac:dyDescent="0.15">
      <c r="A61" s="58">
        <v>34</v>
      </c>
      <c r="B61" s="876"/>
      <c r="C61" s="877"/>
      <c r="D61" s="877"/>
      <c r="E61" s="877"/>
      <c r="F61" s="877"/>
      <c r="G61" s="877"/>
      <c r="H61" s="877"/>
      <c r="I61" s="877"/>
      <c r="J61" s="877"/>
      <c r="K61" s="877"/>
      <c r="L61" s="877"/>
      <c r="M61" s="877"/>
      <c r="N61" s="877"/>
      <c r="O61" s="877"/>
      <c r="P61" s="878"/>
      <c r="Q61" s="924"/>
      <c r="R61" s="925"/>
      <c r="S61" s="925"/>
      <c r="T61" s="925"/>
      <c r="U61" s="925"/>
      <c r="V61" s="925"/>
      <c r="W61" s="925"/>
      <c r="X61" s="925"/>
      <c r="Y61" s="925"/>
      <c r="Z61" s="925"/>
      <c r="AA61" s="925"/>
      <c r="AB61" s="925"/>
      <c r="AC61" s="925"/>
      <c r="AD61" s="925"/>
      <c r="AE61" s="926"/>
      <c r="AF61" s="927"/>
      <c r="AG61" s="884"/>
      <c r="AH61" s="884"/>
      <c r="AI61" s="884"/>
      <c r="AJ61" s="928"/>
      <c r="AK61" s="929"/>
      <c r="AL61" s="925"/>
      <c r="AM61" s="925"/>
      <c r="AN61" s="925"/>
      <c r="AO61" s="925"/>
      <c r="AP61" s="925"/>
      <c r="AQ61" s="925"/>
      <c r="AR61" s="925"/>
      <c r="AS61" s="925"/>
      <c r="AT61" s="925"/>
      <c r="AU61" s="925"/>
      <c r="AV61" s="925"/>
      <c r="AW61" s="925"/>
      <c r="AX61" s="925"/>
      <c r="AY61" s="925"/>
      <c r="AZ61" s="930"/>
      <c r="BA61" s="930"/>
      <c r="BB61" s="930"/>
      <c r="BC61" s="930"/>
      <c r="BD61" s="930"/>
      <c r="BE61" s="881"/>
      <c r="BF61" s="881"/>
      <c r="BG61" s="881"/>
      <c r="BH61" s="881"/>
      <c r="BI61" s="882"/>
      <c r="BJ61" s="62"/>
      <c r="BK61" s="62"/>
      <c r="BL61" s="62"/>
      <c r="BM61" s="62"/>
      <c r="BN61" s="62"/>
      <c r="BO61" s="61"/>
      <c r="BP61" s="61"/>
      <c r="BQ61" s="58">
        <v>55</v>
      </c>
      <c r="BR61" s="86"/>
      <c r="BS61" s="876"/>
      <c r="BT61" s="877"/>
      <c r="BU61" s="877"/>
      <c r="BV61" s="877"/>
      <c r="BW61" s="877"/>
      <c r="BX61" s="877"/>
      <c r="BY61" s="877"/>
      <c r="BZ61" s="877"/>
      <c r="CA61" s="877"/>
      <c r="CB61" s="877"/>
      <c r="CC61" s="877"/>
      <c r="CD61" s="877"/>
      <c r="CE61" s="877"/>
      <c r="CF61" s="877"/>
      <c r="CG61" s="878"/>
      <c r="CH61" s="883"/>
      <c r="CI61" s="884"/>
      <c r="CJ61" s="884"/>
      <c r="CK61" s="884"/>
      <c r="CL61" s="915"/>
      <c r="CM61" s="883"/>
      <c r="CN61" s="884"/>
      <c r="CO61" s="884"/>
      <c r="CP61" s="884"/>
      <c r="CQ61" s="915"/>
      <c r="CR61" s="883"/>
      <c r="CS61" s="884"/>
      <c r="CT61" s="884"/>
      <c r="CU61" s="884"/>
      <c r="CV61" s="915"/>
      <c r="CW61" s="883"/>
      <c r="CX61" s="884"/>
      <c r="CY61" s="884"/>
      <c r="CZ61" s="884"/>
      <c r="DA61" s="915"/>
      <c r="DB61" s="883"/>
      <c r="DC61" s="884"/>
      <c r="DD61" s="884"/>
      <c r="DE61" s="884"/>
      <c r="DF61" s="915"/>
      <c r="DG61" s="883"/>
      <c r="DH61" s="884"/>
      <c r="DI61" s="884"/>
      <c r="DJ61" s="884"/>
      <c r="DK61" s="915"/>
      <c r="DL61" s="883"/>
      <c r="DM61" s="884"/>
      <c r="DN61" s="884"/>
      <c r="DO61" s="884"/>
      <c r="DP61" s="915"/>
      <c r="DQ61" s="883"/>
      <c r="DR61" s="884"/>
      <c r="DS61" s="884"/>
      <c r="DT61" s="884"/>
      <c r="DU61" s="915"/>
      <c r="DV61" s="876"/>
      <c r="DW61" s="877"/>
      <c r="DX61" s="877"/>
      <c r="DY61" s="877"/>
      <c r="DZ61" s="916"/>
      <c r="EA61" s="53"/>
    </row>
    <row r="62" spans="1:131" s="50" customFormat="1" ht="26.25" customHeight="1" x14ac:dyDescent="0.15">
      <c r="A62" s="58">
        <v>35</v>
      </c>
      <c r="B62" s="876"/>
      <c r="C62" s="877"/>
      <c r="D62" s="877"/>
      <c r="E62" s="877"/>
      <c r="F62" s="877"/>
      <c r="G62" s="877"/>
      <c r="H62" s="877"/>
      <c r="I62" s="877"/>
      <c r="J62" s="877"/>
      <c r="K62" s="877"/>
      <c r="L62" s="877"/>
      <c r="M62" s="877"/>
      <c r="N62" s="877"/>
      <c r="O62" s="877"/>
      <c r="P62" s="878"/>
      <c r="Q62" s="924"/>
      <c r="R62" s="925"/>
      <c r="S62" s="925"/>
      <c r="T62" s="925"/>
      <c r="U62" s="925"/>
      <c r="V62" s="925"/>
      <c r="W62" s="925"/>
      <c r="X62" s="925"/>
      <c r="Y62" s="925"/>
      <c r="Z62" s="925"/>
      <c r="AA62" s="925"/>
      <c r="AB62" s="925"/>
      <c r="AC62" s="925"/>
      <c r="AD62" s="925"/>
      <c r="AE62" s="926"/>
      <c r="AF62" s="927"/>
      <c r="AG62" s="884"/>
      <c r="AH62" s="884"/>
      <c r="AI62" s="884"/>
      <c r="AJ62" s="928"/>
      <c r="AK62" s="929"/>
      <c r="AL62" s="925"/>
      <c r="AM62" s="925"/>
      <c r="AN62" s="925"/>
      <c r="AO62" s="925"/>
      <c r="AP62" s="925"/>
      <c r="AQ62" s="925"/>
      <c r="AR62" s="925"/>
      <c r="AS62" s="925"/>
      <c r="AT62" s="925"/>
      <c r="AU62" s="925"/>
      <c r="AV62" s="925"/>
      <c r="AW62" s="925"/>
      <c r="AX62" s="925"/>
      <c r="AY62" s="925"/>
      <c r="AZ62" s="930"/>
      <c r="BA62" s="930"/>
      <c r="BB62" s="930"/>
      <c r="BC62" s="930"/>
      <c r="BD62" s="930"/>
      <c r="BE62" s="881"/>
      <c r="BF62" s="881"/>
      <c r="BG62" s="881"/>
      <c r="BH62" s="881"/>
      <c r="BI62" s="882"/>
      <c r="BJ62" s="931" t="s">
        <v>255</v>
      </c>
      <c r="BK62" s="932"/>
      <c r="BL62" s="932"/>
      <c r="BM62" s="932"/>
      <c r="BN62" s="933"/>
      <c r="BO62" s="61"/>
      <c r="BP62" s="61"/>
      <c r="BQ62" s="58">
        <v>56</v>
      </c>
      <c r="BR62" s="86"/>
      <c r="BS62" s="876"/>
      <c r="BT62" s="877"/>
      <c r="BU62" s="877"/>
      <c r="BV62" s="877"/>
      <c r="BW62" s="877"/>
      <c r="BX62" s="877"/>
      <c r="BY62" s="877"/>
      <c r="BZ62" s="877"/>
      <c r="CA62" s="877"/>
      <c r="CB62" s="877"/>
      <c r="CC62" s="877"/>
      <c r="CD62" s="877"/>
      <c r="CE62" s="877"/>
      <c r="CF62" s="877"/>
      <c r="CG62" s="878"/>
      <c r="CH62" s="883"/>
      <c r="CI62" s="884"/>
      <c r="CJ62" s="884"/>
      <c r="CK62" s="884"/>
      <c r="CL62" s="915"/>
      <c r="CM62" s="883"/>
      <c r="CN62" s="884"/>
      <c r="CO62" s="884"/>
      <c r="CP62" s="884"/>
      <c r="CQ62" s="915"/>
      <c r="CR62" s="883"/>
      <c r="CS62" s="884"/>
      <c r="CT62" s="884"/>
      <c r="CU62" s="884"/>
      <c r="CV62" s="915"/>
      <c r="CW62" s="883"/>
      <c r="CX62" s="884"/>
      <c r="CY62" s="884"/>
      <c r="CZ62" s="884"/>
      <c r="DA62" s="915"/>
      <c r="DB62" s="883"/>
      <c r="DC62" s="884"/>
      <c r="DD62" s="884"/>
      <c r="DE62" s="884"/>
      <c r="DF62" s="915"/>
      <c r="DG62" s="883"/>
      <c r="DH62" s="884"/>
      <c r="DI62" s="884"/>
      <c r="DJ62" s="884"/>
      <c r="DK62" s="915"/>
      <c r="DL62" s="883"/>
      <c r="DM62" s="884"/>
      <c r="DN62" s="884"/>
      <c r="DO62" s="884"/>
      <c r="DP62" s="915"/>
      <c r="DQ62" s="883"/>
      <c r="DR62" s="884"/>
      <c r="DS62" s="884"/>
      <c r="DT62" s="884"/>
      <c r="DU62" s="915"/>
      <c r="DV62" s="876"/>
      <c r="DW62" s="877"/>
      <c r="DX62" s="877"/>
      <c r="DY62" s="877"/>
      <c r="DZ62" s="916"/>
      <c r="EA62" s="53"/>
    </row>
    <row r="63" spans="1:131" s="50" customFormat="1" ht="26.25" customHeight="1" x14ac:dyDescent="0.15">
      <c r="A63" s="59" t="s">
        <v>283</v>
      </c>
      <c r="B63" s="854" t="s">
        <v>396</v>
      </c>
      <c r="C63" s="855"/>
      <c r="D63" s="855"/>
      <c r="E63" s="855"/>
      <c r="F63" s="855"/>
      <c r="G63" s="855"/>
      <c r="H63" s="855"/>
      <c r="I63" s="855"/>
      <c r="J63" s="855"/>
      <c r="K63" s="855"/>
      <c r="L63" s="855"/>
      <c r="M63" s="855"/>
      <c r="N63" s="855"/>
      <c r="O63" s="855"/>
      <c r="P63" s="856"/>
      <c r="Q63" s="864"/>
      <c r="R63" s="865"/>
      <c r="S63" s="865"/>
      <c r="T63" s="865"/>
      <c r="U63" s="865"/>
      <c r="V63" s="865"/>
      <c r="W63" s="865"/>
      <c r="X63" s="865"/>
      <c r="Y63" s="865"/>
      <c r="Z63" s="865"/>
      <c r="AA63" s="865"/>
      <c r="AB63" s="865"/>
      <c r="AC63" s="865"/>
      <c r="AD63" s="865"/>
      <c r="AE63" s="917"/>
      <c r="AF63" s="918">
        <v>3022</v>
      </c>
      <c r="AG63" s="866"/>
      <c r="AH63" s="866"/>
      <c r="AI63" s="866"/>
      <c r="AJ63" s="919"/>
      <c r="AK63" s="920"/>
      <c r="AL63" s="865"/>
      <c r="AM63" s="865"/>
      <c r="AN63" s="865"/>
      <c r="AO63" s="865"/>
      <c r="AP63" s="866">
        <v>11330</v>
      </c>
      <c r="AQ63" s="866"/>
      <c r="AR63" s="866"/>
      <c r="AS63" s="866"/>
      <c r="AT63" s="866"/>
      <c r="AU63" s="866">
        <v>10150</v>
      </c>
      <c r="AV63" s="866"/>
      <c r="AW63" s="866"/>
      <c r="AX63" s="866"/>
      <c r="AY63" s="866"/>
      <c r="AZ63" s="921"/>
      <c r="BA63" s="921"/>
      <c r="BB63" s="921"/>
      <c r="BC63" s="921"/>
      <c r="BD63" s="921"/>
      <c r="BE63" s="867"/>
      <c r="BF63" s="867"/>
      <c r="BG63" s="867"/>
      <c r="BH63" s="867"/>
      <c r="BI63" s="868"/>
      <c r="BJ63" s="922" t="s">
        <v>188</v>
      </c>
      <c r="BK63" s="861"/>
      <c r="BL63" s="861"/>
      <c r="BM63" s="861"/>
      <c r="BN63" s="923"/>
      <c r="BO63" s="61"/>
      <c r="BP63" s="61"/>
      <c r="BQ63" s="58">
        <v>57</v>
      </c>
      <c r="BR63" s="86"/>
      <c r="BS63" s="876"/>
      <c r="BT63" s="877"/>
      <c r="BU63" s="877"/>
      <c r="BV63" s="877"/>
      <c r="BW63" s="877"/>
      <c r="BX63" s="877"/>
      <c r="BY63" s="877"/>
      <c r="BZ63" s="877"/>
      <c r="CA63" s="877"/>
      <c r="CB63" s="877"/>
      <c r="CC63" s="877"/>
      <c r="CD63" s="877"/>
      <c r="CE63" s="877"/>
      <c r="CF63" s="877"/>
      <c r="CG63" s="878"/>
      <c r="CH63" s="883"/>
      <c r="CI63" s="884"/>
      <c r="CJ63" s="884"/>
      <c r="CK63" s="884"/>
      <c r="CL63" s="915"/>
      <c r="CM63" s="883"/>
      <c r="CN63" s="884"/>
      <c r="CO63" s="884"/>
      <c r="CP63" s="884"/>
      <c r="CQ63" s="915"/>
      <c r="CR63" s="883"/>
      <c r="CS63" s="884"/>
      <c r="CT63" s="884"/>
      <c r="CU63" s="884"/>
      <c r="CV63" s="915"/>
      <c r="CW63" s="883"/>
      <c r="CX63" s="884"/>
      <c r="CY63" s="884"/>
      <c r="CZ63" s="884"/>
      <c r="DA63" s="915"/>
      <c r="DB63" s="883"/>
      <c r="DC63" s="884"/>
      <c r="DD63" s="884"/>
      <c r="DE63" s="884"/>
      <c r="DF63" s="915"/>
      <c r="DG63" s="883"/>
      <c r="DH63" s="884"/>
      <c r="DI63" s="884"/>
      <c r="DJ63" s="884"/>
      <c r="DK63" s="915"/>
      <c r="DL63" s="883"/>
      <c r="DM63" s="884"/>
      <c r="DN63" s="884"/>
      <c r="DO63" s="884"/>
      <c r="DP63" s="915"/>
      <c r="DQ63" s="883"/>
      <c r="DR63" s="884"/>
      <c r="DS63" s="884"/>
      <c r="DT63" s="884"/>
      <c r="DU63" s="915"/>
      <c r="DV63" s="876"/>
      <c r="DW63" s="877"/>
      <c r="DX63" s="877"/>
      <c r="DY63" s="877"/>
      <c r="DZ63" s="916"/>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76"/>
      <c r="BT64" s="877"/>
      <c r="BU64" s="877"/>
      <c r="BV64" s="877"/>
      <c r="BW64" s="877"/>
      <c r="BX64" s="877"/>
      <c r="BY64" s="877"/>
      <c r="BZ64" s="877"/>
      <c r="CA64" s="877"/>
      <c r="CB64" s="877"/>
      <c r="CC64" s="877"/>
      <c r="CD64" s="877"/>
      <c r="CE64" s="877"/>
      <c r="CF64" s="877"/>
      <c r="CG64" s="878"/>
      <c r="CH64" s="883"/>
      <c r="CI64" s="884"/>
      <c r="CJ64" s="884"/>
      <c r="CK64" s="884"/>
      <c r="CL64" s="915"/>
      <c r="CM64" s="883"/>
      <c r="CN64" s="884"/>
      <c r="CO64" s="884"/>
      <c r="CP64" s="884"/>
      <c r="CQ64" s="915"/>
      <c r="CR64" s="883"/>
      <c r="CS64" s="884"/>
      <c r="CT64" s="884"/>
      <c r="CU64" s="884"/>
      <c r="CV64" s="915"/>
      <c r="CW64" s="883"/>
      <c r="CX64" s="884"/>
      <c r="CY64" s="884"/>
      <c r="CZ64" s="884"/>
      <c r="DA64" s="915"/>
      <c r="DB64" s="883"/>
      <c r="DC64" s="884"/>
      <c r="DD64" s="884"/>
      <c r="DE64" s="884"/>
      <c r="DF64" s="915"/>
      <c r="DG64" s="883"/>
      <c r="DH64" s="884"/>
      <c r="DI64" s="884"/>
      <c r="DJ64" s="884"/>
      <c r="DK64" s="915"/>
      <c r="DL64" s="883"/>
      <c r="DM64" s="884"/>
      <c r="DN64" s="884"/>
      <c r="DO64" s="884"/>
      <c r="DP64" s="915"/>
      <c r="DQ64" s="883"/>
      <c r="DR64" s="884"/>
      <c r="DS64" s="884"/>
      <c r="DT64" s="884"/>
      <c r="DU64" s="915"/>
      <c r="DV64" s="876"/>
      <c r="DW64" s="877"/>
      <c r="DX64" s="877"/>
      <c r="DY64" s="877"/>
      <c r="DZ64" s="916"/>
      <c r="EA64" s="53"/>
    </row>
    <row r="65" spans="1:131" s="50" customFormat="1" ht="26.25" customHeight="1" x14ac:dyDescent="0.15">
      <c r="A65" s="62" t="s">
        <v>449</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76"/>
      <c r="BT65" s="877"/>
      <c r="BU65" s="877"/>
      <c r="BV65" s="877"/>
      <c r="BW65" s="877"/>
      <c r="BX65" s="877"/>
      <c r="BY65" s="877"/>
      <c r="BZ65" s="877"/>
      <c r="CA65" s="877"/>
      <c r="CB65" s="877"/>
      <c r="CC65" s="877"/>
      <c r="CD65" s="877"/>
      <c r="CE65" s="877"/>
      <c r="CF65" s="877"/>
      <c r="CG65" s="878"/>
      <c r="CH65" s="883"/>
      <c r="CI65" s="884"/>
      <c r="CJ65" s="884"/>
      <c r="CK65" s="884"/>
      <c r="CL65" s="915"/>
      <c r="CM65" s="883"/>
      <c r="CN65" s="884"/>
      <c r="CO65" s="884"/>
      <c r="CP65" s="884"/>
      <c r="CQ65" s="915"/>
      <c r="CR65" s="883"/>
      <c r="CS65" s="884"/>
      <c r="CT65" s="884"/>
      <c r="CU65" s="884"/>
      <c r="CV65" s="915"/>
      <c r="CW65" s="883"/>
      <c r="CX65" s="884"/>
      <c r="CY65" s="884"/>
      <c r="CZ65" s="884"/>
      <c r="DA65" s="915"/>
      <c r="DB65" s="883"/>
      <c r="DC65" s="884"/>
      <c r="DD65" s="884"/>
      <c r="DE65" s="884"/>
      <c r="DF65" s="915"/>
      <c r="DG65" s="883"/>
      <c r="DH65" s="884"/>
      <c r="DI65" s="884"/>
      <c r="DJ65" s="884"/>
      <c r="DK65" s="915"/>
      <c r="DL65" s="883"/>
      <c r="DM65" s="884"/>
      <c r="DN65" s="884"/>
      <c r="DO65" s="884"/>
      <c r="DP65" s="915"/>
      <c r="DQ65" s="883"/>
      <c r="DR65" s="884"/>
      <c r="DS65" s="884"/>
      <c r="DT65" s="884"/>
      <c r="DU65" s="915"/>
      <c r="DV65" s="876"/>
      <c r="DW65" s="877"/>
      <c r="DX65" s="877"/>
      <c r="DY65" s="877"/>
      <c r="DZ65" s="916"/>
      <c r="EA65" s="53"/>
    </row>
    <row r="66" spans="1:131" s="50" customFormat="1" ht="26.25" customHeight="1" x14ac:dyDescent="0.15">
      <c r="A66" s="894" t="s">
        <v>61</v>
      </c>
      <c r="B66" s="895"/>
      <c r="C66" s="895"/>
      <c r="D66" s="895"/>
      <c r="E66" s="895"/>
      <c r="F66" s="895"/>
      <c r="G66" s="895"/>
      <c r="H66" s="895"/>
      <c r="I66" s="895"/>
      <c r="J66" s="895"/>
      <c r="K66" s="895"/>
      <c r="L66" s="895"/>
      <c r="M66" s="895"/>
      <c r="N66" s="895"/>
      <c r="O66" s="895"/>
      <c r="P66" s="896"/>
      <c r="Q66" s="900" t="s">
        <v>388</v>
      </c>
      <c r="R66" s="901"/>
      <c r="S66" s="901"/>
      <c r="T66" s="901"/>
      <c r="U66" s="902"/>
      <c r="V66" s="900" t="s">
        <v>323</v>
      </c>
      <c r="W66" s="901"/>
      <c r="X66" s="901"/>
      <c r="Y66" s="901"/>
      <c r="Z66" s="902"/>
      <c r="AA66" s="900" t="s">
        <v>186</v>
      </c>
      <c r="AB66" s="901"/>
      <c r="AC66" s="901"/>
      <c r="AD66" s="901"/>
      <c r="AE66" s="902"/>
      <c r="AF66" s="906" t="s">
        <v>73</v>
      </c>
      <c r="AG66" s="907"/>
      <c r="AH66" s="907"/>
      <c r="AI66" s="907"/>
      <c r="AJ66" s="908"/>
      <c r="AK66" s="900" t="s">
        <v>453</v>
      </c>
      <c r="AL66" s="895"/>
      <c r="AM66" s="895"/>
      <c r="AN66" s="895"/>
      <c r="AO66" s="896"/>
      <c r="AP66" s="900" t="s">
        <v>171</v>
      </c>
      <c r="AQ66" s="901"/>
      <c r="AR66" s="901"/>
      <c r="AS66" s="901"/>
      <c r="AT66" s="902"/>
      <c r="AU66" s="900" t="s">
        <v>117</v>
      </c>
      <c r="AV66" s="901"/>
      <c r="AW66" s="901"/>
      <c r="AX66" s="901"/>
      <c r="AY66" s="902"/>
      <c r="AZ66" s="900" t="s">
        <v>389</v>
      </c>
      <c r="BA66" s="901"/>
      <c r="BB66" s="901"/>
      <c r="BC66" s="901"/>
      <c r="BD66" s="913"/>
      <c r="BE66" s="61"/>
      <c r="BF66" s="61"/>
      <c r="BG66" s="61"/>
      <c r="BH66" s="61"/>
      <c r="BI66" s="61"/>
      <c r="BJ66" s="61"/>
      <c r="BK66" s="61"/>
      <c r="BL66" s="61"/>
      <c r="BM66" s="61"/>
      <c r="BN66" s="61"/>
      <c r="BO66" s="61"/>
      <c r="BP66" s="61"/>
      <c r="BQ66" s="58">
        <v>60</v>
      </c>
      <c r="BR66" s="87"/>
      <c r="BS66" s="847"/>
      <c r="BT66" s="848"/>
      <c r="BU66" s="848"/>
      <c r="BV66" s="848"/>
      <c r="BW66" s="848"/>
      <c r="BX66" s="848"/>
      <c r="BY66" s="848"/>
      <c r="BZ66" s="848"/>
      <c r="CA66" s="848"/>
      <c r="CB66" s="848"/>
      <c r="CC66" s="848"/>
      <c r="CD66" s="848"/>
      <c r="CE66" s="848"/>
      <c r="CF66" s="848"/>
      <c r="CG66" s="849"/>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53"/>
      <c r="EA66" s="53"/>
    </row>
    <row r="67" spans="1:131" s="50" customFormat="1" ht="26.25" customHeight="1" x14ac:dyDescent="0.15">
      <c r="A67" s="897"/>
      <c r="B67" s="898"/>
      <c r="C67" s="898"/>
      <c r="D67" s="898"/>
      <c r="E67" s="898"/>
      <c r="F67" s="898"/>
      <c r="G67" s="898"/>
      <c r="H67" s="898"/>
      <c r="I67" s="898"/>
      <c r="J67" s="898"/>
      <c r="K67" s="898"/>
      <c r="L67" s="898"/>
      <c r="M67" s="898"/>
      <c r="N67" s="898"/>
      <c r="O67" s="898"/>
      <c r="P67" s="899"/>
      <c r="Q67" s="903"/>
      <c r="R67" s="904"/>
      <c r="S67" s="904"/>
      <c r="T67" s="904"/>
      <c r="U67" s="905"/>
      <c r="V67" s="903"/>
      <c r="W67" s="904"/>
      <c r="X67" s="904"/>
      <c r="Y67" s="904"/>
      <c r="Z67" s="905"/>
      <c r="AA67" s="903"/>
      <c r="AB67" s="904"/>
      <c r="AC67" s="904"/>
      <c r="AD67" s="904"/>
      <c r="AE67" s="905"/>
      <c r="AF67" s="909"/>
      <c r="AG67" s="910"/>
      <c r="AH67" s="910"/>
      <c r="AI67" s="910"/>
      <c r="AJ67" s="911"/>
      <c r="AK67" s="912"/>
      <c r="AL67" s="898"/>
      <c r="AM67" s="898"/>
      <c r="AN67" s="898"/>
      <c r="AO67" s="899"/>
      <c r="AP67" s="903"/>
      <c r="AQ67" s="904"/>
      <c r="AR67" s="904"/>
      <c r="AS67" s="904"/>
      <c r="AT67" s="905"/>
      <c r="AU67" s="903"/>
      <c r="AV67" s="904"/>
      <c r="AW67" s="904"/>
      <c r="AX67" s="904"/>
      <c r="AY67" s="905"/>
      <c r="AZ67" s="903"/>
      <c r="BA67" s="904"/>
      <c r="BB67" s="904"/>
      <c r="BC67" s="904"/>
      <c r="BD67" s="914"/>
      <c r="BE67" s="61"/>
      <c r="BF67" s="61"/>
      <c r="BG67" s="61"/>
      <c r="BH67" s="61"/>
      <c r="BI67" s="61"/>
      <c r="BJ67" s="61"/>
      <c r="BK67" s="61"/>
      <c r="BL67" s="61"/>
      <c r="BM67" s="61"/>
      <c r="BN67" s="61"/>
      <c r="BO67" s="61"/>
      <c r="BP67" s="61"/>
      <c r="BQ67" s="58">
        <v>61</v>
      </c>
      <c r="BR67" s="87"/>
      <c r="BS67" s="847"/>
      <c r="BT67" s="848"/>
      <c r="BU67" s="848"/>
      <c r="BV67" s="848"/>
      <c r="BW67" s="848"/>
      <c r="BX67" s="848"/>
      <c r="BY67" s="848"/>
      <c r="BZ67" s="848"/>
      <c r="CA67" s="848"/>
      <c r="CB67" s="848"/>
      <c r="CC67" s="848"/>
      <c r="CD67" s="848"/>
      <c r="CE67" s="848"/>
      <c r="CF67" s="848"/>
      <c r="CG67" s="849"/>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53"/>
      <c r="EA67" s="53"/>
    </row>
    <row r="68" spans="1:131" s="50" customFormat="1" ht="26.25" customHeight="1" x14ac:dyDescent="0.15">
      <c r="A68" s="57">
        <v>1</v>
      </c>
      <c r="B68" s="887" t="s">
        <v>217</v>
      </c>
      <c r="C68" s="888"/>
      <c r="D68" s="888"/>
      <c r="E68" s="888"/>
      <c r="F68" s="888"/>
      <c r="G68" s="888"/>
      <c r="H68" s="888"/>
      <c r="I68" s="888"/>
      <c r="J68" s="888"/>
      <c r="K68" s="888"/>
      <c r="L68" s="888"/>
      <c r="M68" s="888"/>
      <c r="N68" s="888"/>
      <c r="O68" s="888"/>
      <c r="P68" s="889"/>
      <c r="Q68" s="890">
        <v>21621</v>
      </c>
      <c r="R68" s="891"/>
      <c r="S68" s="891"/>
      <c r="T68" s="891"/>
      <c r="U68" s="891"/>
      <c r="V68" s="891">
        <v>21598</v>
      </c>
      <c r="W68" s="891"/>
      <c r="X68" s="891"/>
      <c r="Y68" s="891"/>
      <c r="Z68" s="891"/>
      <c r="AA68" s="891">
        <v>23</v>
      </c>
      <c r="AB68" s="891"/>
      <c r="AC68" s="891"/>
      <c r="AD68" s="891"/>
      <c r="AE68" s="891"/>
      <c r="AF68" s="891">
        <v>23</v>
      </c>
      <c r="AG68" s="891"/>
      <c r="AH68" s="891"/>
      <c r="AI68" s="891"/>
      <c r="AJ68" s="891"/>
      <c r="AK68" s="891">
        <v>44</v>
      </c>
      <c r="AL68" s="891"/>
      <c r="AM68" s="891"/>
      <c r="AN68" s="891"/>
      <c r="AO68" s="891"/>
      <c r="AP68" s="891" t="s">
        <v>188</v>
      </c>
      <c r="AQ68" s="891"/>
      <c r="AR68" s="891"/>
      <c r="AS68" s="891"/>
      <c r="AT68" s="891"/>
      <c r="AU68" s="891" t="s">
        <v>188</v>
      </c>
      <c r="AV68" s="891"/>
      <c r="AW68" s="891"/>
      <c r="AX68" s="891"/>
      <c r="AY68" s="891"/>
      <c r="AZ68" s="892"/>
      <c r="BA68" s="892"/>
      <c r="BB68" s="892"/>
      <c r="BC68" s="892"/>
      <c r="BD68" s="893"/>
      <c r="BE68" s="61"/>
      <c r="BF68" s="61"/>
      <c r="BG68" s="61"/>
      <c r="BH68" s="61"/>
      <c r="BI68" s="61"/>
      <c r="BJ68" s="61"/>
      <c r="BK68" s="61"/>
      <c r="BL68" s="61"/>
      <c r="BM68" s="61"/>
      <c r="BN68" s="61"/>
      <c r="BO68" s="61"/>
      <c r="BP68" s="61"/>
      <c r="BQ68" s="58">
        <v>62</v>
      </c>
      <c r="BR68" s="87"/>
      <c r="BS68" s="847"/>
      <c r="BT68" s="848"/>
      <c r="BU68" s="848"/>
      <c r="BV68" s="848"/>
      <c r="BW68" s="848"/>
      <c r="BX68" s="848"/>
      <c r="BY68" s="848"/>
      <c r="BZ68" s="848"/>
      <c r="CA68" s="848"/>
      <c r="CB68" s="848"/>
      <c r="CC68" s="848"/>
      <c r="CD68" s="848"/>
      <c r="CE68" s="848"/>
      <c r="CF68" s="848"/>
      <c r="CG68" s="849"/>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53"/>
      <c r="EA68" s="53"/>
    </row>
    <row r="69" spans="1:131" s="50" customFormat="1" ht="26.25" customHeight="1" x14ac:dyDescent="0.15">
      <c r="A69" s="58">
        <v>2</v>
      </c>
      <c r="B69" s="876" t="s">
        <v>43</v>
      </c>
      <c r="C69" s="877"/>
      <c r="D69" s="877"/>
      <c r="E69" s="877"/>
      <c r="F69" s="877"/>
      <c r="G69" s="877"/>
      <c r="H69" s="877"/>
      <c r="I69" s="877"/>
      <c r="J69" s="877"/>
      <c r="K69" s="877"/>
      <c r="L69" s="877"/>
      <c r="M69" s="877"/>
      <c r="N69" s="877"/>
      <c r="O69" s="877"/>
      <c r="P69" s="878"/>
      <c r="Q69" s="879">
        <v>197</v>
      </c>
      <c r="R69" s="880"/>
      <c r="S69" s="880"/>
      <c r="T69" s="880"/>
      <c r="U69" s="880"/>
      <c r="V69" s="880">
        <v>196</v>
      </c>
      <c r="W69" s="880"/>
      <c r="X69" s="880"/>
      <c r="Y69" s="880"/>
      <c r="Z69" s="880"/>
      <c r="AA69" s="880">
        <v>1</v>
      </c>
      <c r="AB69" s="880"/>
      <c r="AC69" s="880"/>
      <c r="AD69" s="880"/>
      <c r="AE69" s="880"/>
      <c r="AF69" s="880">
        <v>1</v>
      </c>
      <c r="AG69" s="880"/>
      <c r="AH69" s="880"/>
      <c r="AI69" s="880"/>
      <c r="AJ69" s="880"/>
      <c r="AK69" s="880">
        <v>54</v>
      </c>
      <c r="AL69" s="880"/>
      <c r="AM69" s="880"/>
      <c r="AN69" s="880"/>
      <c r="AO69" s="880"/>
      <c r="AP69" s="880" t="s">
        <v>188</v>
      </c>
      <c r="AQ69" s="880"/>
      <c r="AR69" s="880"/>
      <c r="AS69" s="880"/>
      <c r="AT69" s="880"/>
      <c r="AU69" s="880" t="s">
        <v>188</v>
      </c>
      <c r="AV69" s="880"/>
      <c r="AW69" s="880"/>
      <c r="AX69" s="880"/>
      <c r="AY69" s="880"/>
      <c r="AZ69" s="881"/>
      <c r="BA69" s="881"/>
      <c r="BB69" s="881"/>
      <c r="BC69" s="881"/>
      <c r="BD69" s="882"/>
      <c r="BE69" s="61"/>
      <c r="BF69" s="61"/>
      <c r="BG69" s="61"/>
      <c r="BH69" s="61"/>
      <c r="BI69" s="61"/>
      <c r="BJ69" s="61"/>
      <c r="BK69" s="61"/>
      <c r="BL69" s="61"/>
      <c r="BM69" s="61"/>
      <c r="BN69" s="61"/>
      <c r="BO69" s="61"/>
      <c r="BP69" s="61"/>
      <c r="BQ69" s="58">
        <v>63</v>
      </c>
      <c r="BR69" s="87"/>
      <c r="BS69" s="847"/>
      <c r="BT69" s="848"/>
      <c r="BU69" s="848"/>
      <c r="BV69" s="848"/>
      <c r="BW69" s="848"/>
      <c r="BX69" s="848"/>
      <c r="BY69" s="848"/>
      <c r="BZ69" s="848"/>
      <c r="CA69" s="848"/>
      <c r="CB69" s="848"/>
      <c r="CC69" s="848"/>
      <c r="CD69" s="848"/>
      <c r="CE69" s="848"/>
      <c r="CF69" s="848"/>
      <c r="CG69" s="849"/>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53"/>
      <c r="EA69" s="53"/>
    </row>
    <row r="70" spans="1:131" s="50" customFormat="1" ht="26.25" customHeight="1" x14ac:dyDescent="0.15">
      <c r="A70" s="58">
        <v>3</v>
      </c>
      <c r="B70" s="876" t="s">
        <v>338</v>
      </c>
      <c r="C70" s="877"/>
      <c r="D70" s="877"/>
      <c r="E70" s="877"/>
      <c r="F70" s="877"/>
      <c r="G70" s="877"/>
      <c r="H70" s="877"/>
      <c r="I70" s="877"/>
      <c r="J70" s="877"/>
      <c r="K70" s="877"/>
      <c r="L70" s="877"/>
      <c r="M70" s="877"/>
      <c r="N70" s="877"/>
      <c r="O70" s="877"/>
      <c r="P70" s="878"/>
      <c r="Q70" s="879">
        <v>558</v>
      </c>
      <c r="R70" s="880"/>
      <c r="S70" s="880"/>
      <c r="T70" s="880"/>
      <c r="U70" s="880"/>
      <c r="V70" s="880">
        <v>387</v>
      </c>
      <c r="W70" s="880"/>
      <c r="X70" s="880"/>
      <c r="Y70" s="880"/>
      <c r="Z70" s="880"/>
      <c r="AA70" s="880">
        <v>170</v>
      </c>
      <c r="AB70" s="880"/>
      <c r="AC70" s="880"/>
      <c r="AD70" s="880"/>
      <c r="AE70" s="880"/>
      <c r="AF70" s="880">
        <v>170</v>
      </c>
      <c r="AG70" s="880"/>
      <c r="AH70" s="880"/>
      <c r="AI70" s="880"/>
      <c r="AJ70" s="880"/>
      <c r="AK70" s="880" t="s">
        <v>188</v>
      </c>
      <c r="AL70" s="880"/>
      <c r="AM70" s="880"/>
      <c r="AN70" s="880"/>
      <c r="AO70" s="880"/>
      <c r="AP70" s="880" t="s">
        <v>188</v>
      </c>
      <c r="AQ70" s="880"/>
      <c r="AR70" s="880"/>
      <c r="AS70" s="880"/>
      <c r="AT70" s="880"/>
      <c r="AU70" s="880" t="s">
        <v>188</v>
      </c>
      <c r="AV70" s="880"/>
      <c r="AW70" s="880"/>
      <c r="AX70" s="880"/>
      <c r="AY70" s="880"/>
      <c r="AZ70" s="881"/>
      <c r="BA70" s="881"/>
      <c r="BB70" s="881"/>
      <c r="BC70" s="881"/>
      <c r="BD70" s="882"/>
      <c r="BE70" s="61"/>
      <c r="BF70" s="61"/>
      <c r="BG70" s="61"/>
      <c r="BH70" s="61"/>
      <c r="BI70" s="61"/>
      <c r="BJ70" s="61"/>
      <c r="BK70" s="61"/>
      <c r="BL70" s="61"/>
      <c r="BM70" s="61"/>
      <c r="BN70" s="61"/>
      <c r="BO70" s="61"/>
      <c r="BP70" s="61"/>
      <c r="BQ70" s="58">
        <v>64</v>
      </c>
      <c r="BR70" s="87"/>
      <c r="BS70" s="847"/>
      <c r="BT70" s="848"/>
      <c r="BU70" s="848"/>
      <c r="BV70" s="848"/>
      <c r="BW70" s="848"/>
      <c r="BX70" s="848"/>
      <c r="BY70" s="848"/>
      <c r="BZ70" s="848"/>
      <c r="CA70" s="848"/>
      <c r="CB70" s="848"/>
      <c r="CC70" s="848"/>
      <c r="CD70" s="848"/>
      <c r="CE70" s="848"/>
      <c r="CF70" s="848"/>
      <c r="CG70" s="849"/>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53"/>
      <c r="EA70" s="53"/>
    </row>
    <row r="71" spans="1:131" s="50" customFormat="1" ht="26.25" customHeight="1" x14ac:dyDescent="0.15">
      <c r="A71" s="58">
        <v>4</v>
      </c>
      <c r="B71" s="876" t="s">
        <v>37</v>
      </c>
      <c r="C71" s="877"/>
      <c r="D71" s="877"/>
      <c r="E71" s="877"/>
      <c r="F71" s="877"/>
      <c r="G71" s="877"/>
      <c r="H71" s="877"/>
      <c r="I71" s="877"/>
      <c r="J71" s="877"/>
      <c r="K71" s="877"/>
      <c r="L71" s="877"/>
      <c r="M71" s="877"/>
      <c r="N71" s="877"/>
      <c r="O71" s="877"/>
      <c r="P71" s="878"/>
      <c r="Q71" s="879">
        <v>898</v>
      </c>
      <c r="R71" s="880"/>
      <c r="S71" s="880"/>
      <c r="T71" s="880"/>
      <c r="U71" s="880"/>
      <c r="V71" s="880">
        <v>893</v>
      </c>
      <c r="W71" s="880"/>
      <c r="X71" s="880"/>
      <c r="Y71" s="880"/>
      <c r="Z71" s="880"/>
      <c r="AA71" s="880">
        <v>5</v>
      </c>
      <c r="AB71" s="880"/>
      <c r="AC71" s="880"/>
      <c r="AD71" s="880"/>
      <c r="AE71" s="880"/>
      <c r="AF71" s="880">
        <v>5</v>
      </c>
      <c r="AG71" s="880"/>
      <c r="AH71" s="880"/>
      <c r="AI71" s="880"/>
      <c r="AJ71" s="880"/>
      <c r="AK71" s="880" t="s">
        <v>188</v>
      </c>
      <c r="AL71" s="880"/>
      <c r="AM71" s="880"/>
      <c r="AN71" s="880"/>
      <c r="AO71" s="880"/>
      <c r="AP71" s="880" t="s">
        <v>188</v>
      </c>
      <c r="AQ71" s="880"/>
      <c r="AR71" s="880"/>
      <c r="AS71" s="880"/>
      <c r="AT71" s="880"/>
      <c r="AU71" s="880" t="s">
        <v>188</v>
      </c>
      <c r="AV71" s="880"/>
      <c r="AW71" s="880"/>
      <c r="AX71" s="880"/>
      <c r="AY71" s="880"/>
      <c r="AZ71" s="881"/>
      <c r="BA71" s="881"/>
      <c r="BB71" s="881"/>
      <c r="BC71" s="881"/>
      <c r="BD71" s="882"/>
      <c r="BE71" s="61"/>
      <c r="BF71" s="61"/>
      <c r="BG71" s="61"/>
      <c r="BH71" s="61"/>
      <c r="BI71" s="61"/>
      <c r="BJ71" s="61"/>
      <c r="BK71" s="61"/>
      <c r="BL71" s="61"/>
      <c r="BM71" s="61"/>
      <c r="BN71" s="61"/>
      <c r="BO71" s="61"/>
      <c r="BP71" s="61"/>
      <c r="BQ71" s="58">
        <v>65</v>
      </c>
      <c r="BR71" s="87"/>
      <c r="BS71" s="847"/>
      <c r="BT71" s="848"/>
      <c r="BU71" s="848"/>
      <c r="BV71" s="848"/>
      <c r="BW71" s="848"/>
      <c r="BX71" s="848"/>
      <c r="BY71" s="848"/>
      <c r="BZ71" s="848"/>
      <c r="CA71" s="848"/>
      <c r="CB71" s="848"/>
      <c r="CC71" s="848"/>
      <c r="CD71" s="848"/>
      <c r="CE71" s="848"/>
      <c r="CF71" s="848"/>
      <c r="CG71" s="849"/>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53"/>
      <c r="EA71" s="53"/>
    </row>
    <row r="72" spans="1:131" s="50" customFormat="1" ht="26.25" customHeight="1" x14ac:dyDescent="0.15">
      <c r="A72" s="58">
        <v>5</v>
      </c>
      <c r="B72" s="876" t="s">
        <v>6</v>
      </c>
      <c r="C72" s="877"/>
      <c r="D72" s="877"/>
      <c r="E72" s="877"/>
      <c r="F72" s="877"/>
      <c r="G72" s="877"/>
      <c r="H72" s="877"/>
      <c r="I72" s="877"/>
      <c r="J72" s="877"/>
      <c r="K72" s="877"/>
      <c r="L72" s="877"/>
      <c r="M72" s="877"/>
      <c r="N72" s="877"/>
      <c r="O72" s="877"/>
      <c r="P72" s="878"/>
      <c r="Q72" s="879">
        <v>310260</v>
      </c>
      <c r="R72" s="880"/>
      <c r="S72" s="880"/>
      <c r="T72" s="880"/>
      <c r="U72" s="880"/>
      <c r="V72" s="880">
        <v>303786</v>
      </c>
      <c r="W72" s="880"/>
      <c r="X72" s="880"/>
      <c r="Y72" s="880"/>
      <c r="Z72" s="880"/>
      <c r="AA72" s="880">
        <v>6474</v>
      </c>
      <c r="AB72" s="880"/>
      <c r="AC72" s="880"/>
      <c r="AD72" s="880"/>
      <c r="AE72" s="880"/>
      <c r="AF72" s="880">
        <v>6474</v>
      </c>
      <c r="AG72" s="880"/>
      <c r="AH72" s="880"/>
      <c r="AI72" s="880"/>
      <c r="AJ72" s="880"/>
      <c r="AK72" s="880">
        <v>2340</v>
      </c>
      <c r="AL72" s="880"/>
      <c r="AM72" s="880"/>
      <c r="AN72" s="880"/>
      <c r="AO72" s="880"/>
      <c r="AP72" s="880" t="s">
        <v>188</v>
      </c>
      <c r="AQ72" s="880"/>
      <c r="AR72" s="880"/>
      <c r="AS72" s="880"/>
      <c r="AT72" s="880"/>
      <c r="AU72" s="880" t="s">
        <v>188</v>
      </c>
      <c r="AV72" s="880"/>
      <c r="AW72" s="880"/>
      <c r="AX72" s="880"/>
      <c r="AY72" s="880"/>
      <c r="AZ72" s="881"/>
      <c r="BA72" s="881"/>
      <c r="BB72" s="881"/>
      <c r="BC72" s="881"/>
      <c r="BD72" s="882"/>
      <c r="BE72" s="61"/>
      <c r="BF72" s="61"/>
      <c r="BG72" s="61"/>
      <c r="BH72" s="61"/>
      <c r="BI72" s="61"/>
      <c r="BJ72" s="61"/>
      <c r="BK72" s="61"/>
      <c r="BL72" s="61"/>
      <c r="BM72" s="61"/>
      <c r="BN72" s="61"/>
      <c r="BO72" s="61"/>
      <c r="BP72" s="61"/>
      <c r="BQ72" s="58">
        <v>66</v>
      </c>
      <c r="BR72" s="87"/>
      <c r="BS72" s="847"/>
      <c r="BT72" s="848"/>
      <c r="BU72" s="848"/>
      <c r="BV72" s="848"/>
      <c r="BW72" s="848"/>
      <c r="BX72" s="848"/>
      <c r="BY72" s="848"/>
      <c r="BZ72" s="848"/>
      <c r="CA72" s="848"/>
      <c r="CB72" s="848"/>
      <c r="CC72" s="848"/>
      <c r="CD72" s="848"/>
      <c r="CE72" s="848"/>
      <c r="CF72" s="848"/>
      <c r="CG72" s="849"/>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53"/>
      <c r="EA72" s="53"/>
    </row>
    <row r="73" spans="1:131" s="50" customFormat="1" ht="26.25" customHeight="1" x14ac:dyDescent="0.15">
      <c r="A73" s="58">
        <v>6</v>
      </c>
      <c r="B73" s="876" t="s">
        <v>470</v>
      </c>
      <c r="C73" s="877"/>
      <c r="D73" s="877"/>
      <c r="E73" s="877"/>
      <c r="F73" s="877"/>
      <c r="G73" s="877"/>
      <c r="H73" s="877"/>
      <c r="I73" s="877"/>
      <c r="J73" s="877"/>
      <c r="K73" s="877"/>
      <c r="L73" s="877"/>
      <c r="M73" s="877"/>
      <c r="N73" s="877"/>
      <c r="O73" s="877"/>
      <c r="P73" s="878"/>
      <c r="Q73" s="879">
        <v>52</v>
      </c>
      <c r="R73" s="880"/>
      <c r="S73" s="880"/>
      <c r="T73" s="880"/>
      <c r="U73" s="880"/>
      <c r="V73" s="880">
        <v>49</v>
      </c>
      <c r="W73" s="880"/>
      <c r="X73" s="880"/>
      <c r="Y73" s="880"/>
      <c r="Z73" s="880"/>
      <c r="AA73" s="880">
        <v>3</v>
      </c>
      <c r="AB73" s="880"/>
      <c r="AC73" s="880"/>
      <c r="AD73" s="880"/>
      <c r="AE73" s="880"/>
      <c r="AF73" s="880">
        <v>3</v>
      </c>
      <c r="AG73" s="880"/>
      <c r="AH73" s="880"/>
      <c r="AI73" s="880"/>
      <c r="AJ73" s="880"/>
      <c r="AK73" s="880" t="s">
        <v>188</v>
      </c>
      <c r="AL73" s="880"/>
      <c r="AM73" s="880"/>
      <c r="AN73" s="880"/>
      <c r="AO73" s="880"/>
      <c r="AP73" s="880" t="s">
        <v>188</v>
      </c>
      <c r="AQ73" s="880"/>
      <c r="AR73" s="880"/>
      <c r="AS73" s="880"/>
      <c r="AT73" s="880"/>
      <c r="AU73" s="880" t="s">
        <v>188</v>
      </c>
      <c r="AV73" s="880"/>
      <c r="AW73" s="880"/>
      <c r="AX73" s="880"/>
      <c r="AY73" s="880"/>
      <c r="AZ73" s="881"/>
      <c r="BA73" s="881"/>
      <c r="BB73" s="881"/>
      <c r="BC73" s="881"/>
      <c r="BD73" s="882"/>
      <c r="BE73" s="61"/>
      <c r="BF73" s="61"/>
      <c r="BG73" s="61"/>
      <c r="BH73" s="61"/>
      <c r="BI73" s="61"/>
      <c r="BJ73" s="61"/>
      <c r="BK73" s="61"/>
      <c r="BL73" s="61"/>
      <c r="BM73" s="61"/>
      <c r="BN73" s="61"/>
      <c r="BO73" s="61"/>
      <c r="BP73" s="61"/>
      <c r="BQ73" s="58">
        <v>67</v>
      </c>
      <c r="BR73" s="87"/>
      <c r="BS73" s="847"/>
      <c r="BT73" s="848"/>
      <c r="BU73" s="848"/>
      <c r="BV73" s="848"/>
      <c r="BW73" s="848"/>
      <c r="BX73" s="848"/>
      <c r="BY73" s="848"/>
      <c r="BZ73" s="848"/>
      <c r="CA73" s="848"/>
      <c r="CB73" s="848"/>
      <c r="CC73" s="848"/>
      <c r="CD73" s="848"/>
      <c r="CE73" s="848"/>
      <c r="CF73" s="848"/>
      <c r="CG73" s="849"/>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53"/>
      <c r="EA73" s="53"/>
    </row>
    <row r="74" spans="1:131" s="50" customFormat="1" ht="26.25" customHeight="1" x14ac:dyDescent="0.15">
      <c r="A74" s="58">
        <v>7</v>
      </c>
      <c r="B74" s="876" t="s">
        <v>248</v>
      </c>
      <c r="C74" s="877"/>
      <c r="D74" s="877"/>
      <c r="E74" s="877"/>
      <c r="F74" s="877"/>
      <c r="G74" s="877"/>
      <c r="H74" s="877"/>
      <c r="I74" s="877"/>
      <c r="J74" s="877"/>
      <c r="K74" s="877"/>
      <c r="L74" s="877"/>
      <c r="M74" s="877"/>
      <c r="N74" s="877"/>
      <c r="O74" s="877"/>
      <c r="P74" s="878"/>
      <c r="Q74" s="879">
        <v>175</v>
      </c>
      <c r="R74" s="880"/>
      <c r="S74" s="880"/>
      <c r="T74" s="880"/>
      <c r="U74" s="880"/>
      <c r="V74" s="880">
        <v>156</v>
      </c>
      <c r="W74" s="880"/>
      <c r="X74" s="880"/>
      <c r="Y74" s="880"/>
      <c r="Z74" s="880"/>
      <c r="AA74" s="880">
        <v>19</v>
      </c>
      <c r="AB74" s="880"/>
      <c r="AC74" s="880"/>
      <c r="AD74" s="880"/>
      <c r="AE74" s="880"/>
      <c r="AF74" s="880">
        <v>19</v>
      </c>
      <c r="AG74" s="880"/>
      <c r="AH74" s="880"/>
      <c r="AI74" s="880"/>
      <c r="AJ74" s="880"/>
      <c r="AK74" s="880">
        <v>12</v>
      </c>
      <c r="AL74" s="880"/>
      <c r="AM74" s="880"/>
      <c r="AN74" s="880"/>
      <c r="AO74" s="880"/>
      <c r="AP74" s="880" t="s">
        <v>188</v>
      </c>
      <c r="AQ74" s="880"/>
      <c r="AR74" s="880"/>
      <c r="AS74" s="880"/>
      <c r="AT74" s="880"/>
      <c r="AU74" s="880" t="s">
        <v>188</v>
      </c>
      <c r="AV74" s="880"/>
      <c r="AW74" s="880"/>
      <c r="AX74" s="880"/>
      <c r="AY74" s="880"/>
      <c r="AZ74" s="881"/>
      <c r="BA74" s="881"/>
      <c r="BB74" s="881"/>
      <c r="BC74" s="881"/>
      <c r="BD74" s="882"/>
      <c r="BE74" s="61"/>
      <c r="BF74" s="61"/>
      <c r="BG74" s="61"/>
      <c r="BH74" s="61"/>
      <c r="BI74" s="61"/>
      <c r="BJ74" s="61"/>
      <c r="BK74" s="61"/>
      <c r="BL74" s="61"/>
      <c r="BM74" s="61"/>
      <c r="BN74" s="61"/>
      <c r="BO74" s="61"/>
      <c r="BP74" s="61"/>
      <c r="BQ74" s="58">
        <v>68</v>
      </c>
      <c r="BR74" s="87"/>
      <c r="BS74" s="847"/>
      <c r="BT74" s="848"/>
      <c r="BU74" s="848"/>
      <c r="BV74" s="848"/>
      <c r="BW74" s="848"/>
      <c r="BX74" s="848"/>
      <c r="BY74" s="848"/>
      <c r="BZ74" s="848"/>
      <c r="CA74" s="848"/>
      <c r="CB74" s="848"/>
      <c r="CC74" s="848"/>
      <c r="CD74" s="848"/>
      <c r="CE74" s="848"/>
      <c r="CF74" s="848"/>
      <c r="CG74" s="849"/>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53"/>
      <c r="EA74" s="53"/>
    </row>
    <row r="75" spans="1:131" s="50" customFormat="1" ht="26.25" customHeight="1" x14ac:dyDescent="0.15">
      <c r="A75" s="58">
        <v>8</v>
      </c>
      <c r="B75" s="876" t="s">
        <v>335</v>
      </c>
      <c r="C75" s="877"/>
      <c r="D75" s="877"/>
      <c r="E75" s="877"/>
      <c r="F75" s="877"/>
      <c r="G75" s="877"/>
      <c r="H75" s="877"/>
      <c r="I75" s="877"/>
      <c r="J75" s="877"/>
      <c r="K75" s="877"/>
      <c r="L75" s="877"/>
      <c r="M75" s="877"/>
      <c r="N75" s="877"/>
      <c r="O75" s="877"/>
      <c r="P75" s="878"/>
      <c r="Q75" s="883">
        <v>1966</v>
      </c>
      <c r="R75" s="884"/>
      <c r="S75" s="884"/>
      <c r="T75" s="884"/>
      <c r="U75" s="885"/>
      <c r="V75" s="886">
        <v>1922</v>
      </c>
      <c r="W75" s="884"/>
      <c r="X75" s="884"/>
      <c r="Y75" s="884"/>
      <c r="Z75" s="885"/>
      <c r="AA75" s="886">
        <v>45</v>
      </c>
      <c r="AB75" s="884"/>
      <c r="AC75" s="884"/>
      <c r="AD75" s="884"/>
      <c r="AE75" s="885"/>
      <c r="AF75" s="886">
        <v>45</v>
      </c>
      <c r="AG75" s="884"/>
      <c r="AH75" s="884"/>
      <c r="AI75" s="884"/>
      <c r="AJ75" s="885"/>
      <c r="AK75" s="886">
        <v>40</v>
      </c>
      <c r="AL75" s="884"/>
      <c r="AM75" s="884"/>
      <c r="AN75" s="884"/>
      <c r="AO75" s="885"/>
      <c r="AP75" s="886">
        <v>662</v>
      </c>
      <c r="AQ75" s="884"/>
      <c r="AR75" s="884"/>
      <c r="AS75" s="884"/>
      <c r="AT75" s="885"/>
      <c r="AU75" s="886" t="s">
        <v>188</v>
      </c>
      <c r="AV75" s="884"/>
      <c r="AW75" s="884"/>
      <c r="AX75" s="884"/>
      <c r="AY75" s="885"/>
      <c r="AZ75" s="881"/>
      <c r="BA75" s="881"/>
      <c r="BB75" s="881"/>
      <c r="BC75" s="881"/>
      <c r="BD75" s="882"/>
      <c r="BE75" s="61"/>
      <c r="BF75" s="61"/>
      <c r="BG75" s="61"/>
      <c r="BH75" s="61"/>
      <c r="BI75" s="61"/>
      <c r="BJ75" s="61"/>
      <c r="BK75" s="61"/>
      <c r="BL75" s="61"/>
      <c r="BM75" s="61"/>
      <c r="BN75" s="61"/>
      <c r="BO75" s="61"/>
      <c r="BP75" s="61"/>
      <c r="BQ75" s="58">
        <v>69</v>
      </c>
      <c r="BR75" s="87"/>
      <c r="BS75" s="847"/>
      <c r="BT75" s="848"/>
      <c r="BU75" s="848"/>
      <c r="BV75" s="848"/>
      <c r="BW75" s="848"/>
      <c r="BX75" s="848"/>
      <c r="BY75" s="848"/>
      <c r="BZ75" s="848"/>
      <c r="CA75" s="848"/>
      <c r="CB75" s="848"/>
      <c r="CC75" s="848"/>
      <c r="CD75" s="848"/>
      <c r="CE75" s="848"/>
      <c r="CF75" s="848"/>
      <c r="CG75" s="849"/>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53"/>
      <c r="EA75" s="53"/>
    </row>
    <row r="76" spans="1:131" s="50" customFormat="1" ht="26.25" customHeight="1" x14ac:dyDescent="0.15">
      <c r="A76" s="58">
        <v>9</v>
      </c>
      <c r="B76" s="876" t="s">
        <v>452</v>
      </c>
      <c r="C76" s="877"/>
      <c r="D76" s="877"/>
      <c r="E76" s="877"/>
      <c r="F76" s="877"/>
      <c r="G76" s="877"/>
      <c r="H76" s="877"/>
      <c r="I76" s="877"/>
      <c r="J76" s="877"/>
      <c r="K76" s="877"/>
      <c r="L76" s="877"/>
      <c r="M76" s="877"/>
      <c r="N76" s="877"/>
      <c r="O76" s="877"/>
      <c r="P76" s="878"/>
      <c r="Q76" s="883">
        <v>98</v>
      </c>
      <c r="R76" s="884"/>
      <c r="S76" s="884"/>
      <c r="T76" s="884"/>
      <c r="U76" s="885"/>
      <c r="V76" s="886">
        <v>90</v>
      </c>
      <c r="W76" s="884"/>
      <c r="X76" s="884"/>
      <c r="Y76" s="884"/>
      <c r="Z76" s="885"/>
      <c r="AA76" s="886">
        <v>8</v>
      </c>
      <c r="AB76" s="884"/>
      <c r="AC76" s="884"/>
      <c r="AD76" s="884"/>
      <c r="AE76" s="885"/>
      <c r="AF76" s="886">
        <v>8</v>
      </c>
      <c r="AG76" s="884"/>
      <c r="AH76" s="884"/>
      <c r="AI76" s="884"/>
      <c r="AJ76" s="885"/>
      <c r="AK76" s="886" t="s">
        <v>188</v>
      </c>
      <c r="AL76" s="884"/>
      <c r="AM76" s="884"/>
      <c r="AN76" s="884"/>
      <c r="AO76" s="885"/>
      <c r="AP76" s="886" t="s">
        <v>188</v>
      </c>
      <c r="AQ76" s="884"/>
      <c r="AR76" s="884"/>
      <c r="AS76" s="884"/>
      <c r="AT76" s="885"/>
      <c r="AU76" s="886" t="s">
        <v>188</v>
      </c>
      <c r="AV76" s="884"/>
      <c r="AW76" s="884"/>
      <c r="AX76" s="884"/>
      <c r="AY76" s="885"/>
      <c r="AZ76" s="881"/>
      <c r="BA76" s="881"/>
      <c r="BB76" s="881"/>
      <c r="BC76" s="881"/>
      <c r="BD76" s="882"/>
      <c r="BE76" s="61"/>
      <c r="BF76" s="61"/>
      <c r="BG76" s="61"/>
      <c r="BH76" s="61"/>
      <c r="BI76" s="61"/>
      <c r="BJ76" s="61"/>
      <c r="BK76" s="61"/>
      <c r="BL76" s="61"/>
      <c r="BM76" s="61"/>
      <c r="BN76" s="61"/>
      <c r="BO76" s="61"/>
      <c r="BP76" s="61"/>
      <c r="BQ76" s="58">
        <v>70</v>
      </c>
      <c r="BR76" s="87"/>
      <c r="BS76" s="847"/>
      <c r="BT76" s="848"/>
      <c r="BU76" s="848"/>
      <c r="BV76" s="848"/>
      <c r="BW76" s="848"/>
      <c r="BX76" s="848"/>
      <c r="BY76" s="848"/>
      <c r="BZ76" s="848"/>
      <c r="CA76" s="848"/>
      <c r="CB76" s="848"/>
      <c r="CC76" s="848"/>
      <c r="CD76" s="848"/>
      <c r="CE76" s="848"/>
      <c r="CF76" s="848"/>
      <c r="CG76" s="849"/>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53"/>
      <c r="EA76" s="53"/>
    </row>
    <row r="77" spans="1:131" s="50" customFormat="1" ht="26.25" customHeight="1" x14ac:dyDescent="0.15">
      <c r="A77" s="58">
        <v>10</v>
      </c>
      <c r="B77" s="876" t="s">
        <v>39</v>
      </c>
      <c r="C77" s="877"/>
      <c r="D77" s="877"/>
      <c r="E77" s="877"/>
      <c r="F77" s="877"/>
      <c r="G77" s="877"/>
      <c r="H77" s="877"/>
      <c r="I77" s="877"/>
      <c r="J77" s="877"/>
      <c r="K77" s="877"/>
      <c r="L77" s="877"/>
      <c r="M77" s="877"/>
      <c r="N77" s="877"/>
      <c r="O77" s="877"/>
      <c r="P77" s="878"/>
      <c r="Q77" s="883">
        <v>52</v>
      </c>
      <c r="R77" s="884"/>
      <c r="S77" s="884"/>
      <c r="T77" s="884"/>
      <c r="U77" s="885"/>
      <c r="V77" s="886">
        <v>43</v>
      </c>
      <c r="W77" s="884"/>
      <c r="X77" s="884"/>
      <c r="Y77" s="884"/>
      <c r="Z77" s="885"/>
      <c r="AA77" s="886">
        <v>9</v>
      </c>
      <c r="AB77" s="884"/>
      <c r="AC77" s="884"/>
      <c r="AD77" s="884"/>
      <c r="AE77" s="885"/>
      <c r="AF77" s="886">
        <v>9</v>
      </c>
      <c r="AG77" s="884"/>
      <c r="AH77" s="884"/>
      <c r="AI77" s="884"/>
      <c r="AJ77" s="885"/>
      <c r="AK77" s="886" t="s">
        <v>188</v>
      </c>
      <c r="AL77" s="884"/>
      <c r="AM77" s="884"/>
      <c r="AN77" s="884"/>
      <c r="AO77" s="885"/>
      <c r="AP77" s="886" t="s">
        <v>188</v>
      </c>
      <c r="AQ77" s="884"/>
      <c r="AR77" s="884"/>
      <c r="AS77" s="884"/>
      <c r="AT77" s="885"/>
      <c r="AU77" s="886" t="s">
        <v>188</v>
      </c>
      <c r="AV77" s="884"/>
      <c r="AW77" s="884"/>
      <c r="AX77" s="884"/>
      <c r="AY77" s="885"/>
      <c r="AZ77" s="881"/>
      <c r="BA77" s="881"/>
      <c r="BB77" s="881"/>
      <c r="BC77" s="881"/>
      <c r="BD77" s="882"/>
      <c r="BE77" s="61"/>
      <c r="BF77" s="61"/>
      <c r="BG77" s="61"/>
      <c r="BH77" s="61"/>
      <c r="BI77" s="61"/>
      <c r="BJ77" s="61"/>
      <c r="BK77" s="61"/>
      <c r="BL77" s="61"/>
      <c r="BM77" s="61"/>
      <c r="BN77" s="61"/>
      <c r="BO77" s="61"/>
      <c r="BP77" s="61"/>
      <c r="BQ77" s="58">
        <v>71</v>
      </c>
      <c r="BR77" s="87"/>
      <c r="BS77" s="847"/>
      <c r="BT77" s="848"/>
      <c r="BU77" s="848"/>
      <c r="BV77" s="848"/>
      <c r="BW77" s="848"/>
      <c r="BX77" s="848"/>
      <c r="BY77" s="848"/>
      <c r="BZ77" s="848"/>
      <c r="CA77" s="848"/>
      <c r="CB77" s="848"/>
      <c r="CC77" s="848"/>
      <c r="CD77" s="848"/>
      <c r="CE77" s="848"/>
      <c r="CF77" s="848"/>
      <c r="CG77" s="849"/>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53"/>
      <c r="EA77" s="53"/>
    </row>
    <row r="78" spans="1:131" s="50" customFormat="1" ht="26.25" customHeight="1" x14ac:dyDescent="0.15">
      <c r="A78" s="58">
        <v>11</v>
      </c>
      <c r="B78" s="876" t="s">
        <v>0</v>
      </c>
      <c r="C78" s="877"/>
      <c r="D78" s="877"/>
      <c r="E78" s="877"/>
      <c r="F78" s="877"/>
      <c r="G78" s="877"/>
      <c r="H78" s="877"/>
      <c r="I78" s="877"/>
      <c r="J78" s="877"/>
      <c r="K78" s="877"/>
      <c r="L78" s="877"/>
      <c r="M78" s="877"/>
      <c r="N78" s="877"/>
      <c r="O78" s="877"/>
      <c r="P78" s="878"/>
      <c r="Q78" s="879">
        <v>42</v>
      </c>
      <c r="R78" s="880"/>
      <c r="S78" s="880"/>
      <c r="T78" s="880"/>
      <c r="U78" s="880"/>
      <c r="V78" s="880">
        <v>32</v>
      </c>
      <c r="W78" s="880"/>
      <c r="X78" s="880"/>
      <c r="Y78" s="880"/>
      <c r="Z78" s="880"/>
      <c r="AA78" s="880">
        <v>10</v>
      </c>
      <c r="AB78" s="880"/>
      <c r="AC78" s="880"/>
      <c r="AD78" s="880"/>
      <c r="AE78" s="880"/>
      <c r="AF78" s="880">
        <v>4</v>
      </c>
      <c r="AG78" s="880"/>
      <c r="AH78" s="880"/>
      <c r="AI78" s="880"/>
      <c r="AJ78" s="880"/>
      <c r="AK78" s="880" t="s">
        <v>188</v>
      </c>
      <c r="AL78" s="880"/>
      <c r="AM78" s="880"/>
      <c r="AN78" s="880"/>
      <c r="AO78" s="880"/>
      <c r="AP78" s="880" t="s">
        <v>188</v>
      </c>
      <c r="AQ78" s="880"/>
      <c r="AR78" s="880"/>
      <c r="AS78" s="880"/>
      <c r="AT78" s="880"/>
      <c r="AU78" s="880" t="s">
        <v>188</v>
      </c>
      <c r="AV78" s="880"/>
      <c r="AW78" s="880"/>
      <c r="AX78" s="880"/>
      <c r="AY78" s="880"/>
      <c r="AZ78" s="881"/>
      <c r="BA78" s="881"/>
      <c r="BB78" s="881"/>
      <c r="BC78" s="881"/>
      <c r="BD78" s="882"/>
      <c r="BE78" s="61"/>
      <c r="BF78" s="61"/>
      <c r="BG78" s="61"/>
      <c r="BH78" s="61"/>
      <c r="BI78" s="61"/>
      <c r="BJ78" s="53"/>
      <c r="BK78" s="53"/>
      <c r="BL78" s="53"/>
      <c r="BM78" s="53"/>
      <c r="BN78" s="53"/>
      <c r="BO78" s="61"/>
      <c r="BP78" s="61"/>
      <c r="BQ78" s="58">
        <v>72</v>
      </c>
      <c r="BR78" s="87"/>
      <c r="BS78" s="847"/>
      <c r="BT78" s="848"/>
      <c r="BU78" s="848"/>
      <c r="BV78" s="848"/>
      <c r="BW78" s="848"/>
      <c r="BX78" s="848"/>
      <c r="BY78" s="848"/>
      <c r="BZ78" s="848"/>
      <c r="CA78" s="848"/>
      <c r="CB78" s="848"/>
      <c r="CC78" s="848"/>
      <c r="CD78" s="848"/>
      <c r="CE78" s="848"/>
      <c r="CF78" s="848"/>
      <c r="CG78" s="849"/>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53"/>
      <c r="EA78" s="53"/>
    </row>
    <row r="79" spans="1:131" s="50" customFormat="1" ht="26.25" customHeight="1" x14ac:dyDescent="0.15">
      <c r="A79" s="58">
        <v>12</v>
      </c>
      <c r="B79" s="876" t="s">
        <v>173</v>
      </c>
      <c r="C79" s="877"/>
      <c r="D79" s="877"/>
      <c r="E79" s="877"/>
      <c r="F79" s="877"/>
      <c r="G79" s="877"/>
      <c r="H79" s="877"/>
      <c r="I79" s="877"/>
      <c r="J79" s="877"/>
      <c r="K79" s="877"/>
      <c r="L79" s="877"/>
      <c r="M79" s="877"/>
      <c r="N79" s="877"/>
      <c r="O79" s="877"/>
      <c r="P79" s="878"/>
      <c r="Q79" s="879">
        <v>109</v>
      </c>
      <c r="R79" s="880"/>
      <c r="S79" s="880"/>
      <c r="T79" s="880"/>
      <c r="U79" s="880"/>
      <c r="V79" s="880">
        <v>93</v>
      </c>
      <c r="W79" s="880"/>
      <c r="X79" s="880"/>
      <c r="Y79" s="880"/>
      <c r="Z79" s="880"/>
      <c r="AA79" s="880">
        <v>16</v>
      </c>
      <c r="AB79" s="880"/>
      <c r="AC79" s="880"/>
      <c r="AD79" s="880"/>
      <c r="AE79" s="880"/>
      <c r="AF79" s="880">
        <v>16</v>
      </c>
      <c r="AG79" s="880"/>
      <c r="AH79" s="880"/>
      <c r="AI79" s="880"/>
      <c r="AJ79" s="880"/>
      <c r="AK79" s="880">
        <v>5</v>
      </c>
      <c r="AL79" s="880"/>
      <c r="AM79" s="880"/>
      <c r="AN79" s="880"/>
      <c r="AO79" s="880"/>
      <c r="AP79" s="880" t="s">
        <v>188</v>
      </c>
      <c r="AQ79" s="880"/>
      <c r="AR79" s="880"/>
      <c r="AS79" s="880"/>
      <c r="AT79" s="880"/>
      <c r="AU79" s="880" t="s">
        <v>188</v>
      </c>
      <c r="AV79" s="880"/>
      <c r="AW79" s="880"/>
      <c r="AX79" s="880"/>
      <c r="AY79" s="880"/>
      <c r="AZ79" s="881"/>
      <c r="BA79" s="881"/>
      <c r="BB79" s="881"/>
      <c r="BC79" s="881"/>
      <c r="BD79" s="882"/>
      <c r="BE79" s="61"/>
      <c r="BF79" s="61"/>
      <c r="BG79" s="61"/>
      <c r="BH79" s="61"/>
      <c r="BI79" s="61"/>
      <c r="BJ79" s="53"/>
      <c r="BK79" s="53"/>
      <c r="BL79" s="53"/>
      <c r="BM79" s="53"/>
      <c r="BN79" s="53"/>
      <c r="BO79" s="61"/>
      <c r="BP79" s="61"/>
      <c r="BQ79" s="58">
        <v>73</v>
      </c>
      <c r="BR79" s="87"/>
      <c r="BS79" s="847"/>
      <c r="BT79" s="848"/>
      <c r="BU79" s="848"/>
      <c r="BV79" s="848"/>
      <c r="BW79" s="848"/>
      <c r="BX79" s="848"/>
      <c r="BY79" s="848"/>
      <c r="BZ79" s="848"/>
      <c r="CA79" s="848"/>
      <c r="CB79" s="848"/>
      <c r="CC79" s="848"/>
      <c r="CD79" s="848"/>
      <c r="CE79" s="848"/>
      <c r="CF79" s="848"/>
      <c r="CG79" s="849"/>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53"/>
      <c r="EA79" s="53"/>
    </row>
    <row r="80" spans="1:131" s="50" customFormat="1" ht="26.25" customHeight="1" x14ac:dyDescent="0.15">
      <c r="A80" s="58">
        <v>13</v>
      </c>
      <c r="B80" s="876" t="s">
        <v>364</v>
      </c>
      <c r="C80" s="877"/>
      <c r="D80" s="877"/>
      <c r="E80" s="877"/>
      <c r="F80" s="877"/>
      <c r="G80" s="877"/>
      <c r="H80" s="877"/>
      <c r="I80" s="877"/>
      <c r="J80" s="877"/>
      <c r="K80" s="877"/>
      <c r="L80" s="877"/>
      <c r="M80" s="877"/>
      <c r="N80" s="877"/>
      <c r="O80" s="877"/>
      <c r="P80" s="878"/>
      <c r="Q80" s="879">
        <v>1699</v>
      </c>
      <c r="R80" s="880"/>
      <c r="S80" s="880"/>
      <c r="T80" s="880"/>
      <c r="U80" s="880"/>
      <c r="V80" s="880">
        <v>1455</v>
      </c>
      <c r="W80" s="880"/>
      <c r="X80" s="880"/>
      <c r="Y80" s="880"/>
      <c r="Z80" s="880"/>
      <c r="AA80" s="880">
        <v>244</v>
      </c>
      <c r="AB80" s="880"/>
      <c r="AC80" s="880"/>
      <c r="AD80" s="880"/>
      <c r="AE80" s="880"/>
      <c r="AF80" s="880">
        <v>244</v>
      </c>
      <c r="AG80" s="880"/>
      <c r="AH80" s="880"/>
      <c r="AI80" s="880"/>
      <c r="AJ80" s="880"/>
      <c r="AK80" s="880" t="s">
        <v>188</v>
      </c>
      <c r="AL80" s="880"/>
      <c r="AM80" s="880"/>
      <c r="AN80" s="880"/>
      <c r="AO80" s="880"/>
      <c r="AP80" s="880" t="s">
        <v>188</v>
      </c>
      <c r="AQ80" s="880"/>
      <c r="AR80" s="880"/>
      <c r="AS80" s="880"/>
      <c r="AT80" s="880"/>
      <c r="AU80" s="880" t="s">
        <v>188</v>
      </c>
      <c r="AV80" s="880"/>
      <c r="AW80" s="880"/>
      <c r="AX80" s="880"/>
      <c r="AY80" s="880"/>
      <c r="AZ80" s="881"/>
      <c r="BA80" s="881"/>
      <c r="BB80" s="881"/>
      <c r="BC80" s="881"/>
      <c r="BD80" s="882"/>
      <c r="BE80" s="61"/>
      <c r="BF80" s="61"/>
      <c r="BG80" s="61"/>
      <c r="BH80" s="61"/>
      <c r="BI80" s="61"/>
      <c r="BJ80" s="61"/>
      <c r="BK80" s="61"/>
      <c r="BL80" s="61"/>
      <c r="BM80" s="61"/>
      <c r="BN80" s="61"/>
      <c r="BO80" s="61"/>
      <c r="BP80" s="61"/>
      <c r="BQ80" s="58">
        <v>74</v>
      </c>
      <c r="BR80" s="87"/>
      <c r="BS80" s="847"/>
      <c r="BT80" s="848"/>
      <c r="BU80" s="848"/>
      <c r="BV80" s="848"/>
      <c r="BW80" s="848"/>
      <c r="BX80" s="848"/>
      <c r="BY80" s="848"/>
      <c r="BZ80" s="848"/>
      <c r="CA80" s="848"/>
      <c r="CB80" s="848"/>
      <c r="CC80" s="848"/>
      <c r="CD80" s="848"/>
      <c r="CE80" s="848"/>
      <c r="CF80" s="848"/>
      <c r="CG80" s="849"/>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53"/>
      <c r="EA80" s="53"/>
    </row>
    <row r="81" spans="1:131" s="50" customFormat="1" ht="26.25" customHeight="1" x14ac:dyDescent="0.15">
      <c r="A81" s="58">
        <v>14</v>
      </c>
      <c r="B81" s="876" t="s">
        <v>334</v>
      </c>
      <c r="C81" s="877"/>
      <c r="D81" s="877"/>
      <c r="E81" s="877"/>
      <c r="F81" s="877"/>
      <c r="G81" s="877"/>
      <c r="H81" s="877"/>
      <c r="I81" s="877"/>
      <c r="J81" s="877"/>
      <c r="K81" s="877"/>
      <c r="L81" s="877"/>
      <c r="M81" s="877"/>
      <c r="N81" s="877"/>
      <c r="O81" s="877"/>
      <c r="P81" s="878"/>
      <c r="Q81" s="879">
        <v>107</v>
      </c>
      <c r="R81" s="880"/>
      <c r="S81" s="880"/>
      <c r="T81" s="880"/>
      <c r="U81" s="880"/>
      <c r="V81" s="880">
        <v>85</v>
      </c>
      <c r="W81" s="880"/>
      <c r="X81" s="880"/>
      <c r="Y81" s="880"/>
      <c r="Z81" s="880"/>
      <c r="AA81" s="880">
        <v>22</v>
      </c>
      <c r="AB81" s="880"/>
      <c r="AC81" s="880"/>
      <c r="AD81" s="880"/>
      <c r="AE81" s="880"/>
      <c r="AF81" s="880">
        <v>33</v>
      </c>
      <c r="AG81" s="880"/>
      <c r="AH81" s="880"/>
      <c r="AI81" s="880"/>
      <c r="AJ81" s="880"/>
      <c r="AK81" s="880" t="s">
        <v>188</v>
      </c>
      <c r="AL81" s="880"/>
      <c r="AM81" s="880"/>
      <c r="AN81" s="880"/>
      <c r="AO81" s="880"/>
      <c r="AP81" s="880">
        <v>1285</v>
      </c>
      <c r="AQ81" s="880"/>
      <c r="AR81" s="880"/>
      <c r="AS81" s="880"/>
      <c r="AT81" s="880"/>
      <c r="AU81" s="880">
        <v>563</v>
      </c>
      <c r="AV81" s="880"/>
      <c r="AW81" s="880"/>
      <c r="AX81" s="880"/>
      <c r="AY81" s="880"/>
      <c r="AZ81" s="881"/>
      <c r="BA81" s="881"/>
      <c r="BB81" s="881"/>
      <c r="BC81" s="881"/>
      <c r="BD81" s="882"/>
      <c r="BE81" s="61"/>
      <c r="BF81" s="61"/>
      <c r="BG81" s="61"/>
      <c r="BH81" s="61"/>
      <c r="BI81" s="61"/>
      <c r="BJ81" s="61"/>
      <c r="BK81" s="61"/>
      <c r="BL81" s="61"/>
      <c r="BM81" s="61"/>
      <c r="BN81" s="61"/>
      <c r="BO81" s="61"/>
      <c r="BP81" s="61"/>
      <c r="BQ81" s="58">
        <v>75</v>
      </c>
      <c r="BR81" s="87"/>
      <c r="BS81" s="847"/>
      <c r="BT81" s="848"/>
      <c r="BU81" s="848"/>
      <c r="BV81" s="848"/>
      <c r="BW81" s="848"/>
      <c r="BX81" s="848"/>
      <c r="BY81" s="848"/>
      <c r="BZ81" s="848"/>
      <c r="CA81" s="848"/>
      <c r="CB81" s="848"/>
      <c r="CC81" s="848"/>
      <c r="CD81" s="848"/>
      <c r="CE81" s="848"/>
      <c r="CF81" s="848"/>
      <c r="CG81" s="849"/>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53"/>
      <c r="EA81" s="53"/>
    </row>
    <row r="82" spans="1:131" s="50" customFormat="1" ht="26.25" customHeight="1" x14ac:dyDescent="0.15">
      <c r="A82" s="58">
        <v>15</v>
      </c>
      <c r="B82" s="876" t="s">
        <v>49</v>
      </c>
      <c r="C82" s="877"/>
      <c r="D82" s="877"/>
      <c r="E82" s="877"/>
      <c r="F82" s="877"/>
      <c r="G82" s="877"/>
      <c r="H82" s="877"/>
      <c r="I82" s="877"/>
      <c r="J82" s="877"/>
      <c r="K82" s="877"/>
      <c r="L82" s="877"/>
      <c r="M82" s="877"/>
      <c r="N82" s="877"/>
      <c r="O82" s="877"/>
      <c r="P82" s="878"/>
      <c r="Q82" s="879">
        <v>3220</v>
      </c>
      <c r="R82" s="880"/>
      <c r="S82" s="880"/>
      <c r="T82" s="880"/>
      <c r="U82" s="880"/>
      <c r="V82" s="880">
        <v>3076</v>
      </c>
      <c r="W82" s="880"/>
      <c r="X82" s="880"/>
      <c r="Y82" s="880"/>
      <c r="Z82" s="880"/>
      <c r="AA82" s="880">
        <v>144</v>
      </c>
      <c r="AB82" s="880"/>
      <c r="AC82" s="880"/>
      <c r="AD82" s="880"/>
      <c r="AE82" s="880"/>
      <c r="AF82" s="880">
        <v>144</v>
      </c>
      <c r="AG82" s="880"/>
      <c r="AH82" s="880"/>
      <c r="AI82" s="880"/>
      <c r="AJ82" s="880"/>
      <c r="AK82" s="880" t="s">
        <v>188</v>
      </c>
      <c r="AL82" s="880"/>
      <c r="AM82" s="880"/>
      <c r="AN82" s="880"/>
      <c r="AO82" s="880"/>
      <c r="AP82" s="880">
        <v>1053</v>
      </c>
      <c r="AQ82" s="880"/>
      <c r="AR82" s="880"/>
      <c r="AS82" s="880"/>
      <c r="AT82" s="880"/>
      <c r="AU82" s="880">
        <v>660</v>
      </c>
      <c r="AV82" s="880"/>
      <c r="AW82" s="880"/>
      <c r="AX82" s="880"/>
      <c r="AY82" s="880"/>
      <c r="AZ82" s="881"/>
      <c r="BA82" s="881"/>
      <c r="BB82" s="881"/>
      <c r="BC82" s="881"/>
      <c r="BD82" s="882"/>
      <c r="BE82" s="61"/>
      <c r="BF82" s="61"/>
      <c r="BG82" s="61"/>
      <c r="BH82" s="61"/>
      <c r="BI82" s="61"/>
      <c r="BJ82" s="61"/>
      <c r="BK82" s="61"/>
      <c r="BL82" s="61"/>
      <c r="BM82" s="61"/>
      <c r="BN82" s="61"/>
      <c r="BO82" s="61"/>
      <c r="BP82" s="61"/>
      <c r="BQ82" s="58">
        <v>76</v>
      </c>
      <c r="BR82" s="87"/>
      <c r="BS82" s="847"/>
      <c r="BT82" s="848"/>
      <c r="BU82" s="848"/>
      <c r="BV82" s="848"/>
      <c r="BW82" s="848"/>
      <c r="BX82" s="848"/>
      <c r="BY82" s="848"/>
      <c r="BZ82" s="848"/>
      <c r="CA82" s="848"/>
      <c r="CB82" s="848"/>
      <c r="CC82" s="848"/>
      <c r="CD82" s="848"/>
      <c r="CE82" s="848"/>
      <c r="CF82" s="848"/>
      <c r="CG82" s="849"/>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53"/>
      <c r="EA82" s="53"/>
    </row>
    <row r="83" spans="1:131" s="50" customFormat="1" ht="26.25" customHeight="1" x14ac:dyDescent="0.15">
      <c r="A83" s="58">
        <v>16</v>
      </c>
      <c r="B83" s="876"/>
      <c r="C83" s="877"/>
      <c r="D83" s="877"/>
      <c r="E83" s="877"/>
      <c r="F83" s="877"/>
      <c r="G83" s="877"/>
      <c r="H83" s="877"/>
      <c r="I83" s="877"/>
      <c r="J83" s="877"/>
      <c r="K83" s="877"/>
      <c r="L83" s="877"/>
      <c r="M83" s="877"/>
      <c r="N83" s="877"/>
      <c r="O83" s="877"/>
      <c r="P83" s="878"/>
      <c r="Q83" s="879"/>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881"/>
      <c r="BA83" s="881"/>
      <c r="BB83" s="881"/>
      <c r="BC83" s="881"/>
      <c r="BD83" s="882"/>
      <c r="BE83" s="61"/>
      <c r="BF83" s="61"/>
      <c r="BG83" s="61"/>
      <c r="BH83" s="61"/>
      <c r="BI83" s="61"/>
      <c r="BJ83" s="61"/>
      <c r="BK83" s="61"/>
      <c r="BL83" s="61"/>
      <c r="BM83" s="61"/>
      <c r="BN83" s="61"/>
      <c r="BO83" s="61"/>
      <c r="BP83" s="61"/>
      <c r="BQ83" s="58">
        <v>77</v>
      </c>
      <c r="BR83" s="87"/>
      <c r="BS83" s="847"/>
      <c r="BT83" s="848"/>
      <c r="BU83" s="848"/>
      <c r="BV83" s="848"/>
      <c r="BW83" s="848"/>
      <c r="BX83" s="848"/>
      <c r="BY83" s="848"/>
      <c r="BZ83" s="848"/>
      <c r="CA83" s="848"/>
      <c r="CB83" s="848"/>
      <c r="CC83" s="848"/>
      <c r="CD83" s="848"/>
      <c r="CE83" s="848"/>
      <c r="CF83" s="848"/>
      <c r="CG83" s="849"/>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53"/>
      <c r="EA83" s="53"/>
    </row>
    <row r="84" spans="1:131" s="50" customFormat="1" ht="26.25" customHeight="1" x14ac:dyDescent="0.15">
      <c r="A84" s="58">
        <v>17</v>
      </c>
      <c r="B84" s="876"/>
      <c r="C84" s="877"/>
      <c r="D84" s="877"/>
      <c r="E84" s="877"/>
      <c r="F84" s="877"/>
      <c r="G84" s="877"/>
      <c r="H84" s="877"/>
      <c r="I84" s="877"/>
      <c r="J84" s="877"/>
      <c r="K84" s="877"/>
      <c r="L84" s="877"/>
      <c r="M84" s="877"/>
      <c r="N84" s="877"/>
      <c r="O84" s="877"/>
      <c r="P84" s="878"/>
      <c r="Q84" s="879"/>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881"/>
      <c r="BA84" s="881"/>
      <c r="BB84" s="881"/>
      <c r="BC84" s="881"/>
      <c r="BD84" s="882"/>
      <c r="BE84" s="61"/>
      <c r="BF84" s="61"/>
      <c r="BG84" s="61"/>
      <c r="BH84" s="61"/>
      <c r="BI84" s="61"/>
      <c r="BJ84" s="61"/>
      <c r="BK84" s="61"/>
      <c r="BL84" s="61"/>
      <c r="BM84" s="61"/>
      <c r="BN84" s="61"/>
      <c r="BO84" s="61"/>
      <c r="BP84" s="61"/>
      <c r="BQ84" s="58">
        <v>78</v>
      </c>
      <c r="BR84" s="87"/>
      <c r="BS84" s="847"/>
      <c r="BT84" s="848"/>
      <c r="BU84" s="848"/>
      <c r="BV84" s="848"/>
      <c r="BW84" s="848"/>
      <c r="BX84" s="848"/>
      <c r="BY84" s="848"/>
      <c r="BZ84" s="848"/>
      <c r="CA84" s="848"/>
      <c r="CB84" s="848"/>
      <c r="CC84" s="848"/>
      <c r="CD84" s="848"/>
      <c r="CE84" s="848"/>
      <c r="CF84" s="848"/>
      <c r="CG84" s="849"/>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53"/>
      <c r="EA84" s="53"/>
    </row>
    <row r="85" spans="1:131" s="50" customFormat="1" ht="26.25" customHeight="1" x14ac:dyDescent="0.15">
      <c r="A85" s="58">
        <v>18</v>
      </c>
      <c r="B85" s="876"/>
      <c r="C85" s="877"/>
      <c r="D85" s="877"/>
      <c r="E85" s="877"/>
      <c r="F85" s="877"/>
      <c r="G85" s="877"/>
      <c r="H85" s="877"/>
      <c r="I85" s="877"/>
      <c r="J85" s="877"/>
      <c r="K85" s="877"/>
      <c r="L85" s="877"/>
      <c r="M85" s="877"/>
      <c r="N85" s="877"/>
      <c r="O85" s="877"/>
      <c r="P85" s="878"/>
      <c r="Q85" s="879"/>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881"/>
      <c r="BA85" s="881"/>
      <c r="BB85" s="881"/>
      <c r="BC85" s="881"/>
      <c r="BD85" s="882"/>
      <c r="BE85" s="61"/>
      <c r="BF85" s="61"/>
      <c r="BG85" s="61"/>
      <c r="BH85" s="61"/>
      <c r="BI85" s="61"/>
      <c r="BJ85" s="61"/>
      <c r="BK85" s="61"/>
      <c r="BL85" s="61"/>
      <c r="BM85" s="61"/>
      <c r="BN85" s="61"/>
      <c r="BO85" s="61"/>
      <c r="BP85" s="61"/>
      <c r="BQ85" s="58">
        <v>79</v>
      </c>
      <c r="BR85" s="87"/>
      <c r="BS85" s="847"/>
      <c r="BT85" s="848"/>
      <c r="BU85" s="848"/>
      <c r="BV85" s="848"/>
      <c r="BW85" s="848"/>
      <c r="BX85" s="848"/>
      <c r="BY85" s="848"/>
      <c r="BZ85" s="848"/>
      <c r="CA85" s="848"/>
      <c r="CB85" s="848"/>
      <c r="CC85" s="848"/>
      <c r="CD85" s="848"/>
      <c r="CE85" s="848"/>
      <c r="CF85" s="848"/>
      <c r="CG85" s="849"/>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53"/>
      <c r="EA85" s="53"/>
    </row>
    <row r="86" spans="1:131" s="50" customFormat="1" ht="26.25" customHeight="1" x14ac:dyDescent="0.15">
      <c r="A86" s="58">
        <v>19</v>
      </c>
      <c r="B86" s="876"/>
      <c r="C86" s="877"/>
      <c r="D86" s="877"/>
      <c r="E86" s="877"/>
      <c r="F86" s="877"/>
      <c r="G86" s="877"/>
      <c r="H86" s="877"/>
      <c r="I86" s="877"/>
      <c r="J86" s="877"/>
      <c r="K86" s="877"/>
      <c r="L86" s="877"/>
      <c r="M86" s="877"/>
      <c r="N86" s="877"/>
      <c r="O86" s="877"/>
      <c r="P86" s="878"/>
      <c r="Q86" s="879"/>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881"/>
      <c r="BA86" s="881"/>
      <c r="BB86" s="881"/>
      <c r="BC86" s="881"/>
      <c r="BD86" s="882"/>
      <c r="BE86" s="61"/>
      <c r="BF86" s="61"/>
      <c r="BG86" s="61"/>
      <c r="BH86" s="61"/>
      <c r="BI86" s="61"/>
      <c r="BJ86" s="61"/>
      <c r="BK86" s="61"/>
      <c r="BL86" s="61"/>
      <c r="BM86" s="61"/>
      <c r="BN86" s="61"/>
      <c r="BO86" s="61"/>
      <c r="BP86" s="61"/>
      <c r="BQ86" s="58">
        <v>80</v>
      </c>
      <c r="BR86" s="87"/>
      <c r="BS86" s="847"/>
      <c r="BT86" s="848"/>
      <c r="BU86" s="848"/>
      <c r="BV86" s="848"/>
      <c r="BW86" s="848"/>
      <c r="BX86" s="848"/>
      <c r="BY86" s="848"/>
      <c r="BZ86" s="848"/>
      <c r="CA86" s="848"/>
      <c r="CB86" s="848"/>
      <c r="CC86" s="848"/>
      <c r="CD86" s="848"/>
      <c r="CE86" s="848"/>
      <c r="CF86" s="848"/>
      <c r="CG86" s="849"/>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53"/>
      <c r="EA86" s="53"/>
    </row>
    <row r="87" spans="1:131" s="50" customFormat="1" ht="26.25" customHeight="1" x14ac:dyDescent="0.15">
      <c r="A87" s="63">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61"/>
      <c r="BF87" s="61"/>
      <c r="BG87" s="61"/>
      <c r="BH87" s="61"/>
      <c r="BI87" s="61"/>
      <c r="BJ87" s="61"/>
      <c r="BK87" s="61"/>
      <c r="BL87" s="61"/>
      <c r="BM87" s="61"/>
      <c r="BN87" s="61"/>
      <c r="BO87" s="61"/>
      <c r="BP87" s="61"/>
      <c r="BQ87" s="58">
        <v>81</v>
      </c>
      <c r="BR87" s="87"/>
      <c r="BS87" s="847"/>
      <c r="BT87" s="848"/>
      <c r="BU87" s="848"/>
      <c r="BV87" s="848"/>
      <c r="BW87" s="848"/>
      <c r="BX87" s="848"/>
      <c r="BY87" s="848"/>
      <c r="BZ87" s="848"/>
      <c r="CA87" s="848"/>
      <c r="CB87" s="848"/>
      <c r="CC87" s="848"/>
      <c r="CD87" s="848"/>
      <c r="CE87" s="848"/>
      <c r="CF87" s="848"/>
      <c r="CG87" s="849"/>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53"/>
      <c r="EA87" s="53"/>
    </row>
    <row r="88" spans="1:131" s="50" customFormat="1" ht="26.25" customHeight="1" x14ac:dyDescent="0.15">
      <c r="A88" s="59" t="s">
        <v>283</v>
      </c>
      <c r="B88" s="854" t="s">
        <v>256</v>
      </c>
      <c r="C88" s="855"/>
      <c r="D88" s="855"/>
      <c r="E88" s="855"/>
      <c r="F88" s="855"/>
      <c r="G88" s="855"/>
      <c r="H88" s="855"/>
      <c r="I88" s="855"/>
      <c r="J88" s="855"/>
      <c r="K88" s="855"/>
      <c r="L88" s="855"/>
      <c r="M88" s="855"/>
      <c r="N88" s="855"/>
      <c r="O88" s="855"/>
      <c r="P88" s="856"/>
      <c r="Q88" s="864"/>
      <c r="R88" s="865"/>
      <c r="S88" s="865"/>
      <c r="T88" s="865"/>
      <c r="U88" s="865"/>
      <c r="V88" s="865"/>
      <c r="W88" s="865"/>
      <c r="X88" s="865"/>
      <c r="Y88" s="865"/>
      <c r="Z88" s="865"/>
      <c r="AA88" s="865"/>
      <c r="AB88" s="865"/>
      <c r="AC88" s="865"/>
      <c r="AD88" s="865"/>
      <c r="AE88" s="865"/>
      <c r="AF88" s="866">
        <v>7198</v>
      </c>
      <c r="AG88" s="866"/>
      <c r="AH88" s="866"/>
      <c r="AI88" s="866"/>
      <c r="AJ88" s="866"/>
      <c r="AK88" s="865"/>
      <c r="AL88" s="865"/>
      <c r="AM88" s="865"/>
      <c r="AN88" s="865"/>
      <c r="AO88" s="865"/>
      <c r="AP88" s="866">
        <v>2999</v>
      </c>
      <c r="AQ88" s="866"/>
      <c r="AR88" s="866"/>
      <c r="AS88" s="866"/>
      <c r="AT88" s="866"/>
      <c r="AU88" s="866">
        <v>1223</v>
      </c>
      <c r="AV88" s="866"/>
      <c r="AW88" s="866"/>
      <c r="AX88" s="866"/>
      <c r="AY88" s="866"/>
      <c r="AZ88" s="867"/>
      <c r="BA88" s="867"/>
      <c r="BB88" s="867"/>
      <c r="BC88" s="867"/>
      <c r="BD88" s="868"/>
      <c r="BE88" s="61"/>
      <c r="BF88" s="61"/>
      <c r="BG88" s="61"/>
      <c r="BH88" s="61"/>
      <c r="BI88" s="61"/>
      <c r="BJ88" s="61"/>
      <c r="BK88" s="61"/>
      <c r="BL88" s="61"/>
      <c r="BM88" s="61"/>
      <c r="BN88" s="61"/>
      <c r="BO88" s="61"/>
      <c r="BP88" s="61"/>
      <c r="BQ88" s="58">
        <v>82</v>
      </c>
      <c r="BR88" s="87"/>
      <c r="BS88" s="847"/>
      <c r="BT88" s="848"/>
      <c r="BU88" s="848"/>
      <c r="BV88" s="848"/>
      <c r="BW88" s="848"/>
      <c r="BX88" s="848"/>
      <c r="BY88" s="848"/>
      <c r="BZ88" s="848"/>
      <c r="CA88" s="848"/>
      <c r="CB88" s="848"/>
      <c r="CC88" s="848"/>
      <c r="CD88" s="848"/>
      <c r="CE88" s="848"/>
      <c r="CF88" s="848"/>
      <c r="CG88" s="849"/>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53"/>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47"/>
      <c r="BT89" s="848"/>
      <c r="BU89" s="848"/>
      <c r="BV89" s="848"/>
      <c r="BW89" s="848"/>
      <c r="BX89" s="848"/>
      <c r="BY89" s="848"/>
      <c r="BZ89" s="848"/>
      <c r="CA89" s="848"/>
      <c r="CB89" s="848"/>
      <c r="CC89" s="848"/>
      <c r="CD89" s="848"/>
      <c r="CE89" s="848"/>
      <c r="CF89" s="848"/>
      <c r="CG89" s="849"/>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53"/>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47"/>
      <c r="BT90" s="848"/>
      <c r="BU90" s="848"/>
      <c r="BV90" s="848"/>
      <c r="BW90" s="848"/>
      <c r="BX90" s="848"/>
      <c r="BY90" s="848"/>
      <c r="BZ90" s="848"/>
      <c r="CA90" s="848"/>
      <c r="CB90" s="848"/>
      <c r="CC90" s="848"/>
      <c r="CD90" s="848"/>
      <c r="CE90" s="848"/>
      <c r="CF90" s="848"/>
      <c r="CG90" s="849"/>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53"/>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47"/>
      <c r="BT91" s="848"/>
      <c r="BU91" s="848"/>
      <c r="BV91" s="848"/>
      <c r="BW91" s="848"/>
      <c r="BX91" s="848"/>
      <c r="BY91" s="848"/>
      <c r="BZ91" s="848"/>
      <c r="CA91" s="848"/>
      <c r="CB91" s="848"/>
      <c r="CC91" s="848"/>
      <c r="CD91" s="848"/>
      <c r="CE91" s="848"/>
      <c r="CF91" s="848"/>
      <c r="CG91" s="849"/>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53"/>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47"/>
      <c r="BT92" s="848"/>
      <c r="BU92" s="848"/>
      <c r="BV92" s="848"/>
      <c r="BW92" s="848"/>
      <c r="BX92" s="848"/>
      <c r="BY92" s="848"/>
      <c r="BZ92" s="848"/>
      <c r="CA92" s="848"/>
      <c r="CB92" s="848"/>
      <c r="CC92" s="848"/>
      <c r="CD92" s="848"/>
      <c r="CE92" s="848"/>
      <c r="CF92" s="848"/>
      <c r="CG92" s="849"/>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53"/>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47"/>
      <c r="BT93" s="848"/>
      <c r="BU93" s="848"/>
      <c r="BV93" s="848"/>
      <c r="BW93" s="848"/>
      <c r="BX93" s="848"/>
      <c r="BY93" s="848"/>
      <c r="BZ93" s="848"/>
      <c r="CA93" s="848"/>
      <c r="CB93" s="848"/>
      <c r="CC93" s="848"/>
      <c r="CD93" s="848"/>
      <c r="CE93" s="848"/>
      <c r="CF93" s="848"/>
      <c r="CG93" s="849"/>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53"/>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47"/>
      <c r="BT94" s="848"/>
      <c r="BU94" s="848"/>
      <c r="BV94" s="848"/>
      <c r="BW94" s="848"/>
      <c r="BX94" s="848"/>
      <c r="BY94" s="848"/>
      <c r="BZ94" s="848"/>
      <c r="CA94" s="848"/>
      <c r="CB94" s="848"/>
      <c r="CC94" s="848"/>
      <c r="CD94" s="848"/>
      <c r="CE94" s="848"/>
      <c r="CF94" s="848"/>
      <c r="CG94" s="849"/>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53"/>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47"/>
      <c r="BT95" s="848"/>
      <c r="BU95" s="848"/>
      <c r="BV95" s="848"/>
      <c r="BW95" s="848"/>
      <c r="BX95" s="848"/>
      <c r="BY95" s="848"/>
      <c r="BZ95" s="848"/>
      <c r="CA95" s="848"/>
      <c r="CB95" s="848"/>
      <c r="CC95" s="848"/>
      <c r="CD95" s="848"/>
      <c r="CE95" s="848"/>
      <c r="CF95" s="848"/>
      <c r="CG95" s="849"/>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53"/>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47"/>
      <c r="BT96" s="848"/>
      <c r="BU96" s="848"/>
      <c r="BV96" s="848"/>
      <c r="BW96" s="848"/>
      <c r="BX96" s="848"/>
      <c r="BY96" s="848"/>
      <c r="BZ96" s="848"/>
      <c r="CA96" s="848"/>
      <c r="CB96" s="848"/>
      <c r="CC96" s="848"/>
      <c r="CD96" s="848"/>
      <c r="CE96" s="848"/>
      <c r="CF96" s="848"/>
      <c r="CG96" s="849"/>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53"/>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47"/>
      <c r="BT97" s="848"/>
      <c r="BU97" s="848"/>
      <c r="BV97" s="848"/>
      <c r="BW97" s="848"/>
      <c r="BX97" s="848"/>
      <c r="BY97" s="848"/>
      <c r="BZ97" s="848"/>
      <c r="CA97" s="848"/>
      <c r="CB97" s="848"/>
      <c r="CC97" s="848"/>
      <c r="CD97" s="848"/>
      <c r="CE97" s="848"/>
      <c r="CF97" s="848"/>
      <c r="CG97" s="849"/>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53"/>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47"/>
      <c r="BT98" s="848"/>
      <c r="BU98" s="848"/>
      <c r="BV98" s="848"/>
      <c r="BW98" s="848"/>
      <c r="BX98" s="848"/>
      <c r="BY98" s="848"/>
      <c r="BZ98" s="848"/>
      <c r="CA98" s="848"/>
      <c r="CB98" s="848"/>
      <c r="CC98" s="848"/>
      <c r="CD98" s="848"/>
      <c r="CE98" s="848"/>
      <c r="CF98" s="848"/>
      <c r="CG98" s="849"/>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53"/>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47"/>
      <c r="BT99" s="848"/>
      <c r="BU99" s="848"/>
      <c r="BV99" s="848"/>
      <c r="BW99" s="848"/>
      <c r="BX99" s="848"/>
      <c r="BY99" s="848"/>
      <c r="BZ99" s="848"/>
      <c r="CA99" s="848"/>
      <c r="CB99" s="848"/>
      <c r="CC99" s="848"/>
      <c r="CD99" s="848"/>
      <c r="CE99" s="848"/>
      <c r="CF99" s="848"/>
      <c r="CG99" s="849"/>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53"/>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47"/>
      <c r="BT100" s="848"/>
      <c r="BU100" s="848"/>
      <c r="BV100" s="848"/>
      <c r="BW100" s="848"/>
      <c r="BX100" s="848"/>
      <c r="BY100" s="848"/>
      <c r="BZ100" s="848"/>
      <c r="CA100" s="848"/>
      <c r="CB100" s="848"/>
      <c r="CC100" s="848"/>
      <c r="CD100" s="848"/>
      <c r="CE100" s="848"/>
      <c r="CF100" s="848"/>
      <c r="CG100" s="849"/>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53"/>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47"/>
      <c r="BT101" s="848"/>
      <c r="BU101" s="848"/>
      <c r="BV101" s="848"/>
      <c r="BW101" s="848"/>
      <c r="BX101" s="848"/>
      <c r="BY101" s="848"/>
      <c r="BZ101" s="848"/>
      <c r="CA101" s="848"/>
      <c r="CB101" s="848"/>
      <c r="CC101" s="848"/>
      <c r="CD101" s="848"/>
      <c r="CE101" s="848"/>
      <c r="CF101" s="848"/>
      <c r="CG101" s="849"/>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53"/>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283</v>
      </c>
      <c r="BR102" s="854" t="s">
        <v>516</v>
      </c>
      <c r="BS102" s="855"/>
      <c r="BT102" s="855"/>
      <c r="BU102" s="855"/>
      <c r="BV102" s="855"/>
      <c r="BW102" s="855"/>
      <c r="BX102" s="855"/>
      <c r="BY102" s="855"/>
      <c r="BZ102" s="855"/>
      <c r="CA102" s="855"/>
      <c r="CB102" s="855"/>
      <c r="CC102" s="855"/>
      <c r="CD102" s="855"/>
      <c r="CE102" s="855"/>
      <c r="CF102" s="855"/>
      <c r="CG102" s="856"/>
      <c r="CH102" s="857"/>
      <c r="CI102" s="858"/>
      <c r="CJ102" s="858"/>
      <c r="CK102" s="858"/>
      <c r="CL102" s="859"/>
      <c r="CM102" s="857"/>
      <c r="CN102" s="858"/>
      <c r="CO102" s="858"/>
      <c r="CP102" s="858"/>
      <c r="CQ102" s="859"/>
      <c r="CR102" s="860">
        <v>235</v>
      </c>
      <c r="CS102" s="861"/>
      <c r="CT102" s="861"/>
      <c r="CU102" s="861"/>
      <c r="CV102" s="862"/>
      <c r="CW102" s="860" t="s">
        <v>188</v>
      </c>
      <c r="CX102" s="861"/>
      <c r="CY102" s="861"/>
      <c r="CZ102" s="861"/>
      <c r="DA102" s="862"/>
      <c r="DB102" s="860" t="s">
        <v>188</v>
      </c>
      <c r="DC102" s="861"/>
      <c r="DD102" s="861"/>
      <c r="DE102" s="861"/>
      <c r="DF102" s="862"/>
      <c r="DG102" s="860" t="s">
        <v>188</v>
      </c>
      <c r="DH102" s="861"/>
      <c r="DI102" s="861"/>
      <c r="DJ102" s="861"/>
      <c r="DK102" s="862"/>
      <c r="DL102" s="860" t="s">
        <v>188</v>
      </c>
      <c r="DM102" s="861"/>
      <c r="DN102" s="861"/>
      <c r="DO102" s="861"/>
      <c r="DP102" s="862"/>
      <c r="DQ102" s="860" t="s">
        <v>188</v>
      </c>
      <c r="DR102" s="861"/>
      <c r="DS102" s="861"/>
      <c r="DT102" s="861"/>
      <c r="DU102" s="862"/>
      <c r="DV102" s="854"/>
      <c r="DW102" s="855"/>
      <c r="DX102" s="855"/>
      <c r="DY102" s="855"/>
      <c r="DZ102" s="863"/>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41" t="s">
        <v>34</v>
      </c>
      <c r="BR103" s="841"/>
      <c r="BS103" s="841"/>
      <c r="BT103" s="841"/>
      <c r="BU103" s="841"/>
      <c r="BV103" s="841"/>
      <c r="BW103" s="841"/>
      <c r="BX103" s="841"/>
      <c r="BY103" s="841"/>
      <c r="BZ103" s="841"/>
      <c r="CA103" s="841"/>
      <c r="CB103" s="841"/>
      <c r="CC103" s="841"/>
      <c r="CD103" s="841"/>
      <c r="CE103" s="841"/>
      <c r="CF103" s="841"/>
      <c r="CG103" s="841"/>
      <c r="CH103" s="841"/>
      <c r="CI103" s="841"/>
      <c r="CJ103" s="841"/>
      <c r="CK103" s="841"/>
      <c r="CL103" s="841"/>
      <c r="CM103" s="841"/>
      <c r="CN103" s="841"/>
      <c r="CO103" s="841"/>
      <c r="CP103" s="841"/>
      <c r="CQ103" s="841"/>
      <c r="CR103" s="841"/>
      <c r="CS103" s="841"/>
      <c r="CT103" s="841"/>
      <c r="CU103" s="841"/>
      <c r="CV103" s="841"/>
      <c r="CW103" s="841"/>
      <c r="CX103" s="841"/>
      <c r="CY103" s="841"/>
      <c r="CZ103" s="841"/>
      <c r="DA103" s="841"/>
      <c r="DB103" s="841"/>
      <c r="DC103" s="841"/>
      <c r="DD103" s="841"/>
      <c r="DE103" s="841"/>
      <c r="DF103" s="841"/>
      <c r="DG103" s="841"/>
      <c r="DH103" s="841"/>
      <c r="DI103" s="841"/>
      <c r="DJ103" s="841"/>
      <c r="DK103" s="841"/>
      <c r="DL103" s="841"/>
      <c r="DM103" s="841"/>
      <c r="DN103" s="841"/>
      <c r="DO103" s="841"/>
      <c r="DP103" s="841"/>
      <c r="DQ103" s="841"/>
      <c r="DR103" s="841"/>
      <c r="DS103" s="841"/>
      <c r="DT103" s="841"/>
      <c r="DU103" s="841"/>
      <c r="DV103" s="841"/>
      <c r="DW103" s="841"/>
      <c r="DX103" s="841"/>
      <c r="DY103" s="841"/>
      <c r="DZ103" s="841"/>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42" t="s">
        <v>139</v>
      </c>
      <c r="BR104" s="842"/>
      <c r="BS104" s="842"/>
      <c r="BT104" s="842"/>
      <c r="BU104" s="842"/>
      <c r="BV104" s="842"/>
      <c r="BW104" s="842"/>
      <c r="BX104" s="842"/>
      <c r="BY104" s="842"/>
      <c r="BZ104" s="842"/>
      <c r="CA104" s="842"/>
      <c r="CB104" s="842"/>
      <c r="CC104" s="842"/>
      <c r="CD104" s="842"/>
      <c r="CE104" s="842"/>
      <c r="CF104" s="842"/>
      <c r="CG104" s="842"/>
      <c r="CH104" s="842"/>
      <c r="CI104" s="842"/>
      <c r="CJ104" s="842"/>
      <c r="CK104" s="842"/>
      <c r="CL104" s="842"/>
      <c r="CM104" s="842"/>
      <c r="CN104" s="842"/>
      <c r="CO104" s="842"/>
      <c r="CP104" s="842"/>
      <c r="CQ104" s="842"/>
      <c r="CR104" s="842"/>
      <c r="CS104" s="842"/>
      <c r="CT104" s="842"/>
      <c r="CU104" s="842"/>
      <c r="CV104" s="842"/>
      <c r="CW104" s="842"/>
      <c r="CX104" s="842"/>
      <c r="CY104" s="842"/>
      <c r="CZ104" s="842"/>
      <c r="DA104" s="842"/>
      <c r="DB104" s="842"/>
      <c r="DC104" s="842"/>
      <c r="DD104" s="842"/>
      <c r="DE104" s="842"/>
      <c r="DF104" s="842"/>
      <c r="DG104" s="842"/>
      <c r="DH104" s="842"/>
      <c r="DI104" s="842"/>
      <c r="DJ104" s="842"/>
      <c r="DK104" s="842"/>
      <c r="DL104" s="842"/>
      <c r="DM104" s="842"/>
      <c r="DN104" s="842"/>
      <c r="DO104" s="842"/>
      <c r="DP104" s="842"/>
      <c r="DQ104" s="842"/>
      <c r="DR104" s="842"/>
      <c r="DS104" s="842"/>
      <c r="DT104" s="842"/>
      <c r="DU104" s="842"/>
      <c r="DV104" s="842"/>
      <c r="DW104" s="842"/>
      <c r="DX104" s="842"/>
      <c r="DY104" s="842"/>
      <c r="DZ104" s="842"/>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441</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83</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843" t="s">
        <v>235</v>
      </c>
      <c r="B108" s="844"/>
      <c r="C108" s="844"/>
      <c r="D108" s="844"/>
      <c r="E108" s="844"/>
      <c r="F108" s="844"/>
      <c r="G108" s="844"/>
      <c r="H108" s="844"/>
      <c r="I108" s="844"/>
      <c r="J108" s="844"/>
      <c r="K108" s="844"/>
      <c r="L108" s="844"/>
      <c r="M108" s="844"/>
      <c r="N108" s="844"/>
      <c r="O108" s="844"/>
      <c r="P108" s="844"/>
      <c r="Q108" s="844"/>
      <c r="R108" s="844"/>
      <c r="S108" s="844"/>
      <c r="T108" s="844"/>
      <c r="U108" s="844"/>
      <c r="V108" s="844"/>
      <c r="W108" s="844"/>
      <c r="X108" s="844"/>
      <c r="Y108" s="844"/>
      <c r="Z108" s="844"/>
      <c r="AA108" s="844"/>
      <c r="AB108" s="844"/>
      <c r="AC108" s="844"/>
      <c r="AD108" s="844"/>
      <c r="AE108" s="844"/>
      <c r="AF108" s="844"/>
      <c r="AG108" s="844"/>
      <c r="AH108" s="844"/>
      <c r="AI108" s="844"/>
      <c r="AJ108" s="844"/>
      <c r="AK108" s="844"/>
      <c r="AL108" s="844"/>
      <c r="AM108" s="844"/>
      <c r="AN108" s="844"/>
      <c r="AO108" s="844"/>
      <c r="AP108" s="844"/>
      <c r="AQ108" s="844"/>
      <c r="AR108" s="844"/>
      <c r="AS108" s="844"/>
      <c r="AT108" s="845"/>
      <c r="AU108" s="843" t="s">
        <v>169</v>
      </c>
      <c r="AV108" s="844"/>
      <c r="AW108" s="844"/>
      <c r="AX108" s="844"/>
      <c r="AY108" s="844"/>
      <c r="AZ108" s="844"/>
      <c r="BA108" s="844"/>
      <c r="BB108" s="844"/>
      <c r="BC108" s="844"/>
      <c r="BD108" s="844"/>
      <c r="BE108" s="844"/>
      <c r="BF108" s="844"/>
      <c r="BG108" s="844"/>
      <c r="BH108" s="844"/>
      <c r="BI108" s="844"/>
      <c r="BJ108" s="844"/>
      <c r="BK108" s="844"/>
      <c r="BL108" s="844"/>
      <c r="BM108" s="844"/>
      <c r="BN108" s="844"/>
      <c r="BO108" s="844"/>
      <c r="BP108" s="844"/>
      <c r="BQ108" s="844"/>
      <c r="BR108" s="844"/>
      <c r="BS108" s="844"/>
      <c r="BT108" s="844"/>
      <c r="BU108" s="844"/>
      <c r="BV108" s="844"/>
      <c r="BW108" s="844"/>
      <c r="BX108" s="844"/>
      <c r="BY108" s="844"/>
      <c r="BZ108" s="844"/>
      <c r="CA108" s="844"/>
      <c r="CB108" s="844"/>
      <c r="CC108" s="844"/>
      <c r="CD108" s="844"/>
      <c r="CE108" s="844"/>
      <c r="CF108" s="844"/>
      <c r="CG108" s="844"/>
      <c r="CH108" s="844"/>
      <c r="CI108" s="844"/>
      <c r="CJ108" s="844"/>
      <c r="CK108" s="844"/>
      <c r="CL108" s="844"/>
      <c r="CM108" s="844"/>
      <c r="CN108" s="844"/>
      <c r="CO108" s="844"/>
      <c r="CP108" s="844"/>
      <c r="CQ108" s="844"/>
      <c r="CR108" s="844"/>
      <c r="CS108" s="844"/>
      <c r="CT108" s="844"/>
      <c r="CU108" s="844"/>
      <c r="CV108" s="844"/>
      <c r="CW108" s="844"/>
      <c r="CX108" s="844"/>
      <c r="CY108" s="844"/>
      <c r="CZ108" s="844"/>
      <c r="DA108" s="844"/>
      <c r="DB108" s="844"/>
      <c r="DC108" s="844"/>
      <c r="DD108" s="844"/>
      <c r="DE108" s="844"/>
      <c r="DF108" s="844"/>
      <c r="DG108" s="844"/>
      <c r="DH108" s="844"/>
      <c r="DI108" s="844"/>
      <c r="DJ108" s="844"/>
      <c r="DK108" s="844"/>
      <c r="DL108" s="844"/>
      <c r="DM108" s="844"/>
      <c r="DN108" s="844"/>
      <c r="DO108" s="844"/>
      <c r="DP108" s="844"/>
      <c r="DQ108" s="844"/>
      <c r="DR108" s="844"/>
      <c r="DS108" s="844"/>
      <c r="DT108" s="844"/>
      <c r="DU108" s="844"/>
      <c r="DV108" s="844"/>
      <c r="DW108" s="844"/>
      <c r="DX108" s="844"/>
      <c r="DY108" s="844"/>
      <c r="DZ108" s="845"/>
    </row>
    <row r="109" spans="1:131" s="53" customFormat="1" ht="26.25" customHeight="1" x14ac:dyDescent="0.15">
      <c r="A109" s="800" t="s">
        <v>316</v>
      </c>
      <c r="B109" s="801"/>
      <c r="C109" s="801"/>
      <c r="D109" s="801"/>
      <c r="E109" s="801"/>
      <c r="F109" s="801"/>
      <c r="G109" s="801"/>
      <c r="H109" s="801"/>
      <c r="I109" s="801"/>
      <c r="J109" s="801"/>
      <c r="K109" s="801"/>
      <c r="L109" s="801"/>
      <c r="M109" s="801"/>
      <c r="N109" s="801"/>
      <c r="O109" s="801"/>
      <c r="P109" s="801"/>
      <c r="Q109" s="801"/>
      <c r="R109" s="801"/>
      <c r="S109" s="801"/>
      <c r="T109" s="801"/>
      <c r="U109" s="801"/>
      <c r="V109" s="801"/>
      <c r="W109" s="801"/>
      <c r="X109" s="801"/>
      <c r="Y109" s="801"/>
      <c r="Z109" s="802"/>
      <c r="AA109" s="803" t="s">
        <v>67</v>
      </c>
      <c r="AB109" s="801"/>
      <c r="AC109" s="801"/>
      <c r="AD109" s="801"/>
      <c r="AE109" s="802"/>
      <c r="AF109" s="803" t="s">
        <v>163</v>
      </c>
      <c r="AG109" s="801"/>
      <c r="AH109" s="801"/>
      <c r="AI109" s="801"/>
      <c r="AJ109" s="802"/>
      <c r="AK109" s="803" t="s">
        <v>17</v>
      </c>
      <c r="AL109" s="801"/>
      <c r="AM109" s="801"/>
      <c r="AN109" s="801"/>
      <c r="AO109" s="802"/>
      <c r="AP109" s="803" t="s">
        <v>506</v>
      </c>
      <c r="AQ109" s="801"/>
      <c r="AR109" s="801"/>
      <c r="AS109" s="801"/>
      <c r="AT109" s="804"/>
      <c r="AU109" s="800" t="s">
        <v>316</v>
      </c>
      <c r="AV109" s="801"/>
      <c r="AW109" s="801"/>
      <c r="AX109" s="801"/>
      <c r="AY109" s="801"/>
      <c r="AZ109" s="801"/>
      <c r="BA109" s="801"/>
      <c r="BB109" s="801"/>
      <c r="BC109" s="801"/>
      <c r="BD109" s="801"/>
      <c r="BE109" s="801"/>
      <c r="BF109" s="801"/>
      <c r="BG109" s="801"/>
      <c r="BH109" s="801"/>
      <c r="BI109" s="801"/>
      <c r="BJ109" s="801"/>
      <c r="BK109" s="801"/>
      <c r="BL109" s="801"/>
      <c r="BM109" s="801"/>
      <c r="BN109" s="801"/>
      <c r="BO109" s="801"/>
      <c r="BP109" s="802"/>
      <c r="BQ109" s="803" t="s">
        <v>67</v>
      </c>
      <c r="BR109" s="801"/>
      <c r="BS109" s="801"/>
      <c r="BT109" s="801"/>
      <c r="BU109" s="802"/>
      <c r="BV109" s="803" t="s">
        <v>163</v>
      </c>
      <c r="BW109" s="801"/>
      <c r="BX109" s="801"/>
      <c r="BY109" s="801"/>
      <c r="BZ109" s="802"/>
      <c r="CA109" s="803" t="s">
        <v>17</v>
      </c>
      <c r="CB109" s="801"/>
      <c r="CC109" s="801"/>
      <c r="CD109" s="801"/>
      <c r="CE109" s="802"/>
      <c r="CF109" s="846" t="s">
        <v>506</v>
      </c>
      <c r="CG109" s="846"/>
      <c r="CH109" s="846"/>
      <c r="CI109" s="846"/>
      <c r="CJ109" s="846"/>
      <c r="CK109" s="803" t="s">
        <v>2</v>
      </c>
      <c r="CL109" s="801"/>
      <c r="CM109" s="801"/>
      <c r="CN109" s="801"/>
      <c r="CO109" s="801"/>
      <c r="CP109" s="801"/>
      <c r="CQ109" s="801"/>
      <c r="CR109" s="801"/>
      <c r="CS109" s="801"/>
      <c r="CT109" s="801"/>
      <c r="CU109" s="801"/>
      <c r="CV109" s="801"/>
      <c r="CW109" s="801"/>
      <c r="CX109" s="801"/>
      <c r="CY109" s="801"/>
      <c r="CZ109" s="801"/>
      <c r="DA109" s="801"/>
      <c r="DB109" s="801"/>
      <c r="DC109" s="801"/>
      <c r="DD109" s="801"/>
      <c r="DE109" s="801"/>
      <c r="DF109" s="802"/>
      <c r="DG109" s="803" t="s">
        <v>67</v>
      </c>
      <c r="DH109" s="801"/>
      <c r="DI109" s="801"/>
      <c r="DJ109" s="801"/>
      <c r="DK109" s="802"/>
      <c r="DL109" s="803" t="s">
        <v>163</v>
      </c>
      <c r="DM109" s="801"/>
      <c r="DN109" s="801"/>
      <c r="DO109" s="801"/>
      <c r="DP109" s="802"/>
      <c r="DQ109" s="803" t="s">
        <v>17</v>
      </c>
      <c r="DR109" s="801"/>
      <c r="DS109" s="801"/>
      <c r="DT109" s="801"/>
      <c r="DU109" s="802"/>
      <c r="DV109" s="803" t="s">
        <v>506</v>
      </c>
      <c r="DW109" s="801"/>
      <c r="DX109" s="801"/>
      <c r="DY109" s="801"/>
      <c r="DZ109" s="804"/>
    </row>
    <row r="110" spans="1:131" s="53" customFormat="1" ht="26.25" customHeight="1" x14ac:dyDescent="0.15">
      <c r="A110" s="704" t="s">
        <v>267</v>
      </c>
      <c r="B110" s="705"/>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6"/>
      <c r="AA110" s="697">
        <v>2151356</v>
      </c>
      <c r="AB110" s="698"/>
      <c r="AC110" s="698"/>
      <c r="AD110" s="698"/>
      <c r="AE110" s="699"/>
      <c r="AF110" s="700">
        <v>2044825</v>
      </c>
      <c r="AG110" s="698"/>
      <c r="AH110" s="698"/>
      <c r="AI110" s="698"/>
      <c r="AJ110" s="699"/>
      <c r="AK110" s="700">
        <v>2562702</v>
      </c>
      <c r="AL110" s="698"/>
      <c r="AM110" s="698"/>
      <c r="AN110" s="698"/>
      <c r="AO110" s="699"/>
      <c r="AP110" s="814">
        <v>9.8000000000000007</v>
      </c>
      <c r="AQ110" s="815"/>
      <c r="AR110" s="815"/>
      <c r="AS110" s="815"/>
      <c r="AT110" s="816"/>
      <c r="AU110" s="831" t="s">
        <v>110</v>
      </c>
      <c r="AV110" s="832"/>
      <c r="AW110" s="832"/>
      <c r="AX110" s="832"/>
      <c r="AY110" s="832"/>
      <c r="AZ110" s="761" t="s">
        <v>363</v>
      </c>
      <c r="BA110" s="705"/>
      <c r="BB110" s="705"/>
      <c r="BC110" s="705"/>
      <c r="BD110" s="705"/>
      <c r="BE110" s="705"/>
      <c r="BF110" s="705"/>
      <c r="BG110" s="705"/>
      <c r="BH110" s="705"/>
      <c r="BI110" s="705"/>
      <c r="BJ110" s="705"/>
      <c r="BK110" s="705"/>
      <c r="BL110" s="705"/>
      <c r="BM110" s="705"/>
      <c r="BN110" s="705"/>
      <c r="BO110" s="705"/>
      <c r="BP110" s="706"/>
      <c r="BQ110" s="762">
        <v>18936416</v>
      </c>
      <c r="BR110" s="763"/>
      <c r="BS110" s="763"/>
      <c r="BT110" s="763"/>
      <c r="BU110" s="763"/>
      <c r="BV110" s="763">
        <v>18100067</v>
      </c>
      <c r="BW110" s="763"/>
      <c r="BX110" s="763"/>
      <c r="BY110" s="763"/>
      <c r="BZ110" s="763"/>
      <c r="CA110" s="763">
        <v>16792130</v>
      </c>
      <c r="CB110" s="763"/>
      <c r="CC110" s="763"/>
      <c r="CD110" s="763"/>
      <c r="CE110" s="763"/>
      <c r="CF110" s="786">
        <v>64.099999999999994</v>
      </c>
      <c r="CG110" s="787"/>
      <c r="CH110" s="787"/>
      <c r="CI110" s="787"/>
      <c r="CJ110" s="787"/>
      <c r="CK110" s="837" t="s">
        <v>229</v>
      </c>
      <c r="CL110" s="806"/>
      <c r="CM110" s="811" t="s">
        <v>228</v>
      </c>
      <c r="CN110" s="812"/>
      <c r="CO110" s="812"/>
      <c r="CP110" s="812"/>
      <c r="CQ110" s="812"/>
      <c r="CR110" s="812"/>
      <c r="CS110" s="812"/>
      <c r="CT110" s="812"/>
      <c r="CU110" s="812"/>
      <c r="CV110" s="812"/>
      <c r="CW110" s="812"/>
      <c r="CX110" s="812"/>
      <c r="CY110" s="812"/>
      <c r="CZ110" s="812"/>
      <c r="DA110" s="812"/>
      <c r="DB110" s="812"/>
      <c r="DC110" s="812"/>
      <c r="DD110" s="812"/>
      <c r="DE110" s="812"/>
      <c r="DF110" s="813"/>
      <c r="DG110" s="762" t="s">
        <v>188</v>
      </c>
      <c r="DH110" s="763"/>
      <c r="DI110" s="763"/>
      <c r="DJ110" s="763"/>
      <c r="DK110" s="763"/>
      <c r="DL110" s="763">
        <v>7858440</v>
      </c>
      <c r="DM110" s="763"/>
      <c r="DN110" s="763"/>
      <c r="DO110" s="763"/>
      <c r="DP110" s="763"/>
      <c r="DQ110" s="763">
        <v>7858440</v>
      </c>
      <c r="DR110" s="763"/>
      <c r="DS110" s="763"/>
      <c r="DT110" s="763"/>
      <c r="DU110" s="763"/>
      <c r="DV110" s="764">
        <v>30</v>
      </c>
      <c r="DW110" s="764"/>
      <c r="DX110" s="764"/>
      <c r="DY110" s="764"/>
      <c r="DZ110" s="765"/>
    </row>
    <row r="111" spans="1:131" s="53" customFormat="1" ht="26.25" customHeight="1" x14ac:dyDescent="0.15">
      <c r="A111" s="652" t="s">
        <v>298</v>
      </c>
      <c r="B111" s="653"/>
      <c r="C111" s="653"/>
      <c r="D111" s="653"/>
      <c r="E111" s="653"/>
      <c r="F111" s="653"/>
      <c r="G111" s="653"/>
      <c r="H111" s="653"/>
      <c r="I111" s="653"/>
      <c r="J111" s="653"/>
      <c r="K111" s="653"/>
      <c r="L111" s="653"/>
      <c r="M111" s="653"/>
      <c r="N111" s="653"/>
      <c r="O111" s="653"/>
      <c r="P111" s="653"/>
      <c r="Q111" s="653"/>
      <c r="R111" s="653"/>
      <c r="S111" s="653"/>
      <c r="T111" s="653"/>
      <c r="U111" s="653"/>
      <c r="V111" s="653"/>
      <c r="W111" s="653"/>
      <c r="X111" s="653"/>
      <c r="Y111" s="653"/>
      <c r="Z111" s="840"/>
      <c r="AA111" s="657" t="s">
        <v>188</v>
      </c>
      <c r="AB111" s="658"/>
      <c r="AC111" s="658"/>
      <c r="AD111" s="658"/>
      <c r="AE111" s="659"/>
      <c r="AF111" s="660" t="s">
        <v>188</v>
      </c>
      <c r="AG111" s="658"/>
      <c r="AH111" s="658"/>
      <c r="AI111" s="658"/>
      <c r="AJ111" s="659"/>
      <c r="AK111" s="660" t="s">
        <v>188</v>
      </c>
      <c r="AL111" s="658"/>
      <c r="AM111" s="658"/>
      <c r="AN111" s="658"/>
      <c r="AO111" s="659"/>
      <c r="AP111" s="728" t="s">
        <v>188</v>
      </c>
      <c r="AQ111" s="729"/>
      <c r="AR111" s="729"/>
      <c r="AS111" s="729"/>
      <c r="AT111" s="730"/>
      <c r="AU111" s="833"/>
      <c r="AV111" s="834"/>
      <c r="AW111" s="834"/>
      <c r="AX111" s="834"/>
      <c r="AY111" s="834"/>
      <c r="AZ111" s="736" t="s">
        <v>75</v>
      </c>
      <c r="BA111" s="665"/>
      <c r="BB111" s="665"/>
      <c r="BC111" s="665"/>
      <c r="BD111" s="665"/>
      <c r="BE111" s="665"/>
      <c r="BF111" s="665"/>
      <c r="BG111" s="665"/>
      <c r="BH111" s="665"/>
      <c r="BI111" s="665"/>
      <c r="BJ111" s="665"/>
      <c r="BK111" s="665"/>
      <c r="BL111" s="665"/>
      <c r="BM111" s="665"/>
      <c r="BN111" s="665"/>
      <c r="BO111" s="665"/>
      <c r="BP111" s="666"/>
      <c r="BQ111" s="721" t="s">
        <v>188</v>
      </c>
      <c r="BR111" s="722"/>
      <c r="BS111" s="722"/>
      <c r="BT111" s="722"/>
      <c r="BU111" s="722"/>
      <c r="BV111" s="722">
        <v>7858440</v>
      </c>
      <c r="BW111" s="722"/>
      <c r="BX111" s="722"/>
      <c r="BY111" s="722"/>
      <c r="BZ111" s="722"/>
      <c r="CA111" s="722">
        <v>7858440</v>
      </c>
      <c r="CB111" s="722"/>
      <c r="CC111" s="722"/>
      <c r="CD111" s="722"/>
      <c r="CE111" s="722"/>
      <c r="CF111" s="798">
        <v>30</v>
      </c>
      <c r="CG111" s="799"/>
      <c r="CH111" s="799"/>
      <c r="CI111" s="799"/>
      <c r="CJ111" s="799"/>
      <c r="CK111" s="838"/>
      <c r="CL111" s="808"/>
      <c r="CM111" s="737" t="s">
        <v>156</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721" t="s">
        <v>188</v>
      </c>
      <c r="DH111" s="722"/>
      <c r="DI111" s="722"/>
      <c r="DJ111" s="722"/>
      <c r="DK111" s="722"/>
      <c r="DL111" s="722" t="s">
        <v>188</v>
      </c>
      <c r="DM111" s="722"/>
      <c r="DN111" s="722"/>
      <c r="DO111" s="722"/>
      <c r="DP111" s="722"/>
      <c r="DQ111" s="722" t="s">
        <v>188</v>
      </c>
      <c r="DR111" s="722"/>
      <c r="DS111" s="722"/>
      <c r="DT111" s="722"/>
      <c r="DU111" s="722"/>
      <c r="DV111" s="723" t="s">
        <v>188</v>
      </c>
      <c r="DW111" s="723"/>
      <c r="DX111" s="723"/>
      <c r="DY111" s="723"/>
      <c r="DZ111" s="724"/>
    </row>
    <row r="112" spans="1:131" s="53" customFormat="1" ht="26.25" customHeight="1" x14ac:dyDescent="0.15">
      <c r="A112" s="824" t="s">
        <v>421</v>
      </c>
      <c r="B112" s="825"/>
      <c r="C112" s="665" t="s">
        <v>240</v>
      </c>
      <c r="D112" s="665"/>
      <c r="E112" s="665"/>
      <c r="F112" s="665"/>
      <c r="G112" s="665"/>
      <c r="H112" s="665"/>
      <c r="I112" s="665"/>
      <c r="J112" s="665"/>
      <c r="K112" s="665"/>
      <c r="L112" s="665"/>
      <c r="M112" s="665"/>
      <c r="N112" s="665"/>
      <c r="O112" s="665"/>
      <c r="P112" s="665"/>
      <c r="Q112" s="665"/>
      <c r="R112" s="665"/>
      <c r="S112" s="665"/>
      <c r="T112" s="665"/>
      <c r="U112" s="665"/>
      <c r="V112" s="665"/>
      <c r="W112" s="665"/>
      <c r="X112" s="665"/>
      <c r="Y112" s="665"/>
      <c r="Z112" s="666"/>
      <c r="AA112" s="657" t="s">
        <v>188</v>
      </c>
      <c r="AB112" s="658"/>
      <c r="AC112" s="658"/>
      <c r="AD112" s="658"/>
      <c r="AE112" s="659"/>
      <c r="AF112" s="660" t="s">
        <v>188</v>
      </c>
      <c r="AG112" s="658"/>
      <c r="AH112" s="658"/>
      <c r="AI112" s="658"/>
      <c r="AJ112" s="659"/>
      <c r="AK112" s="660" t="s">
        <v>188</v>
      </c>
      <c r="AL112" s="658"/>
      <c r="AM112" s="658"/>
      <c r="AN112" s="658"/>
      <c r="AO112" s="659"/>
      <c r="AP112" s="728" t="s">
        <v>188</v>
      </c>
      <c r="AQ112" s="729"/>
      <c r="AR112" s="729"/>
      <c r="AS112" s="729"/>
      <c r="AT112" s="730"/>
      <c r="AU112" s="833"/>
      <c r="AV112" s="834"/>
      <c r="AW112" s="834"/>
      <c r="AX112" s="834"/>
      <c r="AY112" s="834"/>
      <c r="AZ112" s="736" t="s">
        <v>277</v>
      </c>
      <c r="BA112" s="665"/>
      <c r="BB112" s="665"/>
      <c r="BC112" s="665"/>
      <c r="BD112" s="665"/>
      <c r="BE112" s="665"/>
      <c r="BF112" s="665"/>
      <c r="BG112" s="665"/>
      <c r="BH112" s="665"/>
      <c r="BI112" s="665"/>
      <c r="BJ112" s="665"/>
      <c r="BK112" s="665"/>
      <c r="BL112" s="665"/>
      <c r="BM112" s="665"/>
      <c r="BN112" s="665"/>
      <c r="BO112" s="665"/>
      <c r="BP112" s="666"/>
      <c r="BQ112" s="721">
        <v>8718091</v>
      </c>
      <c r="BR112" s="722"/>
      <c r="BS112" s="722"/>
      <c r="BT112" s="722"/>
      <c r="BU112" s="722"/>
      <c r="BV112" s="722">
        <v>9358532</v>
      </c>
      <c r="BW112" s="722"/>
      <c r="BX112" s="722"/>
      <c r="BY112" s="722"/>
      <c r="BZ112" s="722"/>
      <c r="CA112" s="722">
        <v>10149657</v>
      </c>
      <c r="CB112" s="722"/>
      <c r="CC112" s="722"/>
      <c r="CD112" s="722"/>
      <c r="CE112" s="722"/>
      <c r="CF112" s="798">
        <v>38.799999999999997</v>
      </c>
      <c r="CG112" s="799"/>
      <c r="CH112" s="799"/>
      <c r="CI112" s="799"/>
      <c r="CJ112" s="799"/>
      <c r="CK112" s="838"/>
      <c r="CL112" s="808"/>
      <c r="CM112" s="737" t="s">
        <v>405</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721" t="s">
        <v>188</v>
      </c>
      <c r="DH112" s="722"/>
      <c r="DI112" s="722"/>
      <c r="DJ112" s="722"/>
      <c r="DK112" s="722"/>
      <c r="DL112" s="722" t="s">
        <v>188</v>
      </c>
      <c r="DM112" s="722"/>
      <c r="DN112" s="722"/>
      <c r="DO112" s="722"/>
      <c r="DP112" s="722"/>
      <c r="DQ112" s="722" t="s">
        <v>188</v>
      </c>
      <c r="DR112" s="722"/>
      <c r="DS112" s="722"/>
      <c r="DT112" s="722"/>
      <c r="DU112" s="722"/>
      <c r="DV112" s="723" t="s">
        <v>188</v>
      </c>
      <c r="DW112" s="723"/>
      <c r="DX112" s="723"/>
      <c r="DY112" s="723"/>
      <c r="DZ112" s="724"/>
    </row>
    <row r="113" spans="1:130" s="53" customFormat="1" ht="26.25" customHeight="1" x14ac:dyDescent="0.15">
      <c r="A113" s="826"/>
      <c r="B113" s="827"/>
      <c r="C113" s="665" t="s">
        <v>46</v>
      </c>
      <c r="D113" s="665"/>
      <c r="E113" s="665"/>
      <c r="F113" s="665"/>
      <c r="G113" s="665"/>
      <c r="H113" s="665"/>
      <c r="I113" s="665"/>
      <c r="J113" s="665"/>
      <c r="K113" s="665"/>
      <c r="L113" s="665"/>
      <c r="M113" s="665"/>
      <c r="N113" s="665"/>
      <c r="O113" s="665"/>
      <c r="P113" s="665"/>
      <c r="Q113" s="665"/>
      <c r="R113" s="665"/>
      <c r="S113" s="665"/>
      <c r="T113" s="665"/>
      <c r="U113" s="665"/>
      <c r="V113" s="665"/>
      <c r="W113" s="665"/>
      <c r="X113" s="665"/>
      <c r="Y113" s="665"/>
      <c r="Z113" s="666"/>
      <c r="AA113" s="657">
        <v>721442</v>
      </c>
      <c r="AB113" s="658"/>
      <c r="AC113" s="658"/>
      <c r="AD113" s="658"/>
      <c r="AE113" s="659"/>
      <c r="AF113" s="660">
        <v>722150</v>
      </c>
      <c r="AG113" s="658"/>
      <c r="AH113" s="658"/>
      <c r="AI113" s="658"/>
      <c r="AJ113" s="659"/>
      <c r="AK113" s="660">
        <v>688426</v>
      </c>
      <c r="AL113" s="658"/>
      <c r="AM113" s="658"/>
      <c r="AN113" s="658"/>
      <c r="AO113" s="659"/>
      <c r="AP113" s="728">
        <v>2.6</v>
      </c>
      <c r="AQ113" s="729"/>
      <c r="AR113" s="729"/>
      <c r="AS113" s="729"/>
      <c r="AT113" s="730"/>
      <c r="AU113" s="833"/>
      <c r="AV113" s="834"/>
      <c r="AW113" s="834"/>
      <c r="AX113" s="834"/>
      <c r="AY113" s="834"/>
      <c r="AZ113" s="736" t="s">
        <v>339</v>
      </c>
      <c r="BA113" s="665"/>
      <c r="BB113" s="665"/>
      <c r="BC113" s="665"/>
      <c r="BD113" s="665"/>
      <c r="BE113" s="665"/>
      <c r="BF113" s="665"/>
      <c r="BG113" s="665"/>
      <c r="BH113" s="665"/>
      <c r="BI113" s="665"/>
      <c r="BJ113" s="665"/>
      <c r="BK113" s="665"/>
      <c r="BL113" s="665"/>
      <c r="BM113" s="665"/>
      <c r="BN113" s="665"/>
      <c r="BO113" s="665"/>
      <c r="BP113" s="666"/>
      <c r="BQ113" s="721">
        <v>1209896</v>
      </c>
      <c r="BR113" s="722"/>
      <c r="BS113" s="722"/>
      <c r="BT113" s="722"/>
      <c r="BU113" s="722"/>
      <c r="BV113" s="722">
        <v>1309218</v>
      </c>
      <c r="BW113" s="722"/>
      <c r="BX113" s="722"/>
      <c r="BY113" s="722"/>
      <c r="BZ113" s="722"/>
      <c r="CA113" s="722">
        <v>1222640</v>
      </c>
      <c r="CB113" s="722"/>
      <c r="CC113" s="722"/>
      <c r="CD113" s="722"/>
      <c r="CE113" s="722"/>
      <c r="CF113" s="798">
        <v>4.7</v>
      </c>
      <c r="CG113" s="799"/>
      <c r="CH113" s="799"/>
      <c r="CI113" s="799"/>
      <c r="CJ113" s="799"/>
      <c r="CK113" s="838"/>
      <c r="CL113" s="808"/>
      <c r="CM113" s="737" t="s">
        <v>416</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657" t="s">
        <v>188</v>
      </c>
      <c r="DH113" s="658"/>
      <c r="DI113" s="658"/>
      <c r="DJ113" s="658"/>
      <c r="DK113" s="659"/>
      <c r="DL113" s="660" t="s">
        <v>188</v>
      </c>
      <c r="DM113" s="658"/>
      <c r="DN113" s="658"/>
      <c r="DO113" s="658"/>
      <c r="DP113" s="659"/>
      <c r="DQ113" s="660" t="s">
        <v>188</v>
      </c>
      <c r="DR113" s="658"/>
      <c r="DS113" s="658"/>
      <c r="DT113" s="658"/>
      <c r="DU113" s="659"/>
      <c r="DV113" s="728" t="s">
        <v>188</v>
      </c>
      <c r="DW113" s="729"/>
      <c r="DX113" s="729"/>
      <c r="DY113" s="729"/>
      <c r="DZ113" s="730"/>
    </row>
    <row r="114" spans="1:130" s="53" customFormat="1" ht="26.25" customHeight="1" x14ac:dyDescent="0.15">
      <c r="A114" s="826"/>
      <c r="B114" s="827"/>
      <c r="C114" s="665" t="s">
        <v>12</v>
      </c>
      <c r="D114" s="665"/>
      <c r="E114" s="665"/>
      <c r="F114" s="665"/>
      <c r="G114" s="665"/>
      <c r="H114" s="665"/>
      <c r="I114" s="665"/>
      <c r="J114" s="665"/>
      <c r="K114" s="665"/>
      <c r="L114" s="665"/>
      <c r="M114" s="665"/>
      <c r="N114" s="665"/>
      <c r="O114" s="665"/>
      <c r="P114" s="665"/>
      <c r="Q114" s="665"/>
      <c r="R114" s="665"/>
      <c r="S114" s="665"/>
      <c r="T114" s="665"/>
      <c r="U114" s="665"/>
      <c r="V114" s="665"/>
      <c r="W114" s="665"/>
      <c r="X114" s="665"/>
      <c r="Y114" s="665"/>
      <c r="Z114" s="666"/>
      <c r="AA114" s="657">
        <v>335111</v>
      </c>
      <c r="AB114" s="658"/>
      <c r="AC114" s="658"/>
      <c r="AD114" s="658"/>
      <c r="AE114" s="659"/>
      <c r="AF114" s="660">
        <v>252925</v>
      </c>
      <c r="AG114" s="658"/>
      <c r="AH114" s="658"/>
      <c r="AI114" s="658"/>
      <c r="AJ114" s="659"/>
      <c r="AK114" s="660">
        <v>172520</v>
      </c>
      <c r="AL114" s="658"/>
      <c r="AM114" s="658"/>
      <c r="AN114" s="658"/>
      <c r="AO114" s="659"/>
      <c r="AP114" s="728">
        <v>0.7</v>
      </c>
      <c r="AQ114" s="729"/>
      <c r="AR114" s="729"/>
      <c r="AS114" s="729"/>
      <c r="AT114" s="730"/>
      <c r="AU114" s="833"/>
      <c r="AV114" s="834"/>
      <c r="AW114" s="834"/>
      <c r="AX114" s="834"/>
      <c r="AY114" s="834"/>
      <c r="AZ114" s="736" t="s">
        <v>278</v>
      </c>
      <c r="BA114" s="665"/>
      <c r="BB114" s="665"/>
      <c r="BC114" s="665"/>
      <c r="BD114" s="665"/>
      <c r="BE114" s="665"/>
      <c r="BF114" s="665"/>
      <c r="BG114" s="665"/>
      <c r="BH114" s="665"/>
      <c r="BI114" s="665"/>
      <c r="BJ114" s="665"/>
      <c r="BK114" s="665"/>
      <c r="BL114" s="665"/>
      <c r="BM114" s="665"/>
      <c r="BN114" s="665"/>
      <c r="BO114" s="665"/>
      <c r="BP114" s="666"/>
      <c r="BQ114" s="721">
        <v>3858032</v>
      </c>
      <c r="BR114" s="722"/>
      <c r="BS114" s="722"/>
      <c r="BT114" s="722"/>
      <c r="BU114" s="722"/>
      <c r="BV114" s="722">
        <v>3487004</v>
      </c>
      <c r="BW114" s="722"/>
      <c r="BX114" s="722"/>
      <c r="BY114" s="722"/>
      <c r="BZ114" s="722"/>
      <c r="CA114" s="722">
        <v>3350249</v>
      </c>
      <c r="CB114" s="722"/>
      <c r="CC114" s="722"/>
      <c r="CD114" s="722"/>
      <c r="CE114" s="722"/>
      <c r="CF114" s="798">
        <v>12.8</v>
      </c>
      <c r="CG114" s="799"/>
      <c r="CH114" s="799"/>
      <c r="CI114" s="799"/>
      <c r="CJ114" s="799"/>
      <c r="CK114" s="838"/>
      <c r="CL114" s="808"/>
      <c r="CM114" s="737" t="s">
        <v>499</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657" t="s">
        <v>188</v>
      </c>
      <c r="DH114" s="658"/>
      <c r="DI114" s="658"/>
      <c r="DJ114" s="658"/>
      <c r="DK114" s="659"/>
      <c r="DL114" s="660" t="s">
        <v>188</v>
      </c>
      <c r="DM114" s="658"/>
      <c r="DN114" s="658"/>
      <c r="DO114" s="658"/>
      <c r="DP114" s="659"/>
      <c r="DQ114" s="660" t="s">
        <v>188</v>
      </c>
      <c r="DR114" s="658"/>
      <c r="DS114" s="658"/>
      <c r="DT114" s="658"/>
      <c r="DU114" s="659"/>
      <c r="DV114" s="728" t="s">
        <v>188</v>
      </c>
      <c r="DW114" s="729"/>
      <c r="DX114" s="729"/>
      <c r="DY114" s="729"/>
      <c r="DZ114" s="730"/>
    </row>
    <row r="115" spans="1:130" s="53" customFormat="1" ht="26.25" customHeight="1" x14ac:dyDescent="0.15">
      <c r="A115" s="826"/>
      <c r="B115" s="827"/>
      <c r="C115" s="665" t="s">
        <v>122</v>
      </c>
      <c r="D115" s="665"/>
      <c r="E115" s="665"/>
      <c r="F115" s="665"/>
      <c r="G115" s="665"/>
      <c r="H115" s="665"/>
      <c r="I115" s="665"/>
      <c r="J115" s="665"/>
      <c r="K115" s="665"/>
      <c r="L115" s="665"/>
      <c r="M115" s="665"/>
      <c r="N115" s="665"/>
      <c r="O115" s="665"/>
      <c r="P115" s="665"/>
      <c r="Q115" s="665"/>
      <c r="R115" s="665"/>
      <c r="S115" s="665"/>
      <c r="T115" s="665"/>
      <c r="U115" s="665"/>
      <c r="V115" s="665"/>
      <c r="W115" s="665"/>
      <c r="X115" s="665"/>
      <c r="Y115" s="665"/>
      <c r="Z115" s="666"/>
      <c r="AA115" s="657">
        <v>59473</v>
      </c>
      <c r="AB115" s="658"/>
      <c r="AC115" s="658"/>
      <c r="AD115" s="658"/>
      <c r="AE115" s="659"/>
      <c r="AF115" s="660">
        <v>102762</v>
      </c>
      <c r="AG115" s="658"/>
      <c r="AH115" s="658"/>
      <c r="AI115" s="658"/>
      <c r="AJ115" s="659"/>
      <c r="AK115" s="660">
        <v>192818</v>
      </c>
      <c r="AL115" s="658"/>
      <c r="AM115" s="658"/>
      <c r="AN115" s="658"/>
      <c r="AO115" s="659"/>
      <c r="AP115" s="728">
        <v>0.7</v>
      </c>
      <c r="AQ115" s="729"/>
      <c r="AR115" s="729"/>
      <c r="AS115" s="729"/>
      <c r="AT115" s="730"/>
      <c r="AU115" s="833"/>
      <c r="AV115" s="834"/>
      <c r="AW115" s="834"/>
      <c r="AX115" s="834"/>
      <c r="AY115" s="834"/>
      <c r="AZ115" s="736" t="s">
        <v>159</v>
      </c>
      <c r="BA115" s="665"/>
      <c r="BB115" s="665"/>
      <c r="BC115" s="665"/>
      <c r="BD115" s="665"/>
      <c r="BE115" s="665"/>
      <c r="BF115" s="665"/>
      <c r="BG115" s="665"/>
      <c r="BH115" s="665"/>
      <c r="BI115" s="665"/>
      <c r="BJ115" s="665"/>
      <c r="BK115" s="665"/>
      <c r="BL115" s="665"/>
      <c r="BM115" s="665"/>
      <c r="BN115" s="665"/>
      <c r="BO115" s="665"/>
      <c r="BP115" s="666"/>
      <c r="BQ115" s="721">
        <v>331</v>
      </c>
      <c r="BR115" s="722"/>
      <c r="BS115" s="722"/>
      <c r="BT115" s="722"/>
      <c r="BU115" s="722"/>
      <c r="BV115" s="722">
        <v>5951</v>
      </c>
      <c r="BW115" s="722"/>
      <c r="BX115" s="722"/>
      <c r="BY115" s="722"/>
      <c r="BZ115" s="722"/>
      <c r="CA115" s="722">
        <v>3503</v>
      </c>
      <c r="CB115" s="722"/>
      <c r="CC115" s="722"/>
      <c r="CD115" s="722"/>
      <c r="CE115" s="722"/>
      <c r="CF115" s="798">
        <v>0</v>
      </c>
      <c r="CG115" s="799"/>
      <c r="CH115" s="799"/>
      <c r="CI115" s="799"/>
      <c r="CJ115" s="799"/>
      <c r="CK115" s="838"/>
      <c r="CL115" s="808"/>
      <c r="CM115" s="736" t="s">
        <v>133</v>
      </c>
      <c r="CN115" s="830"/>
      <c r="CO115" s="830"/>
      <c r="CP115" s="830"/>
      <c r="CQ115" s="830"/>
      <c r="CR115" s="830"/>
      <c r="CS115" s="830"/>
      <c r="CT115" s="830"/>
      <c r="CU115" s="830"/>
      <c r="CV115" s="830"/>
      <c r="CW115" s="830"/>
      <c r="CX115" s="830"/>
      <c r="CY115" s="830"/>
      <c r="CZ115" s="830"/>
      <c r="DA115" s="830"/>
      <c r="DB115" s="830"/>
      <c r="DC115" s="830"/>
      <c r="DD115" s="830"/>
      <c r="DE115" s="830"/>
      <c r="DF115" s="666"/>
      <c r="DG115" s="657" t="s">
        <v>188</v>
      </c>
      <c r="DH115" s="658"/>
      <c r="DI115" s="658"/>
      <c r="DJ115" s="658"/>
      <c r="DK115" s="659"/>
      <c r="DL115" s="660" t="s">
        <v>188</v>
      </c>
      <c r="DM115" s="658"/>
      <c r="DN115" s="658"/>
      <c r="DO115" s="658"/>
      <c r="DP115" s="659"/>
      <c r="DQ115" s="660" t="s">
        <v>188</v>
      </c>
      <c r="DR115" s="658"/>
      <c r="DS115" s="658"/>
      <c r="DT115" s="658"/>
      <c r="DU115" s="659"/>
      <c r="DV115" s="728" t="s">
        <v>188</v>
      </c>
      <c r="DW115" s="729"/>
      <c r="DX115" s="729"/>
      <c r="DY115" s="729"/>
      <c r="DZ115" s="730"/>
    </row>
    <row r="116" spans="1:130" s="53" customFormat="1" ht="26.25" customHeight="1" x14ac:dyDescent="0.15">
      <c r="A116" s="828"/>
      <c r="B116" s="829"/>
      <c r="C116" s="767" t="s">
        <v>18</v>
      </c>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8"/>
      <c r="AA116" s="657" t="s">
        <v>188</v>
      </c>
      <c r="AB116" s="658"/>
      <c r="AC116" s="658"/>
      <c r="AD116" s="658"/>
      <c r="AE116" s="659"/>
      <c r="AF116" s="660" t="s">
        <v>188</v>
      </c>
      <c r="AG116" s="658"/>
      <c r="AH116" s="658"/>
      <c r="AI116" s="658"/>
      <c r="AJ116" s="659"/>
      <c r="AK116" s="660" t="s">
        <v>188</v>
      </c>
      <c r="AL116" s="658"/>
      <c r="AM116" s="658"/>
      <c r="AN116" s="658"/>
      <c r="AO116" s="659"/>
      <c r="AP116" s="728" t="s">
        <v>188</v>
      </c>
      <c r="AQ116" s="729"/>
      <c r="AR116" s="729"/>
      <c r="AS116" s="729"/>
      <c r="AT116" s="730"/>
      <c r="AU116" s="833"/>
      <c r="AV116" s="834"/>
      <c r="AW116" s="834"/>
      <c r="AX116" s="834"/>
      <c r="AY116" s="834"/>
      <c r="AZ116" s="795" t="s">
        <v>54</v>
      </c>
      <c r="BA116" s="796"/>
      <c r="BB116" s="796"/>
      <c r="BC116" s="796"/>
      <c r="BD116" s="796"/>
      <c r="BE116" s="796"/>
      <c r="BF116" s="796"/>
      <c r="BG116" s="796"/>
      <c r="BH116" s="796"/>
      <c r="BI116" s="796"/>
      <c r="BJ116" s="796"/>
      <c r="BK116" s="796"/>
      <c r="BL116" s="796"/>
      <c r="BM116" s="796"/>
      <c r="BN116" s="796"/>
      <c r="BO116" s="796"/>
      <c r="BP116" s="797"/>
      <c r="BQ116" s="721" t="s">
        <v>188</v>
      </c>
      <c r="BR116" s="722"/>
      <c r="BS116" s="722"/>
      <c r="BT116" s="722"/>
      <c r="BU116" s="722"/>
      <c r="BV116" s="722" t="s">
        <v>188</v>
      </c>
      <c r="BW116" s="722"/>
      <c r="BX116" s="722"/>
      <c r="BY116" s="722"/>
      <c r="BZ116" s="722"/>
      <c r="CA116" s="722" t="s">
        <v>188</v>
      </c>
      <c r="CB116" s="722"/>
      <c r="CC116" s="722"/>
      <c r="CD116" s="722"/>
      <c r="CE116" s="722"/>
      <c r="CF116" s="798" t="s">
        <v>188</v>
      </c>
      <c r="CG116" s="799"/>
      <c r="CH116" s="799"/>
      <c r="CI116" s="799"/>
      <c r="CJ116" s="799"/>
      <c r="CK116" s="838"/>
      <c r="CL116" s="808"/>
      <c r="CM116" s="737" t="s">
        <v>266</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657" t="s">
        <v>188</v>
      </c>
      <c r="DH116" s="658"/>
      <c r="DI116" s="658"/>
      <c r="DJ116" s="658"/>
      <c r="DK116" s="659"/>
      <c r="DL116" s="660" t="s">
        <v>188</v>
      </c>
      <c r="DM116" s="658"/>
      <c r="DN116" s="658"/>
      <c r="DO116" s="658"/>
      <c r="DP116" s="659"/>
      <c r="DQ116" s="660" t="s">
        <v>188</v>
      </c>
      <c r="DR116" s="658"/>
      <c r="DS116" s="658"/>
      <c r="DT116" s="658"/>
      <c r="DU116" s="659"/>
      <c r="DV116" s="728" t="s">
        <v>188</v>
      </c>
      <c r="DW116" s="729"/>
      <c r="DX116" s="729"/>
      <c r="DY116" s="729"/>
      <c r="DZ116" s="730"/>
    </row>
    <row r="117" spans="1:130" s="53" customFormat="1" ht="26.25" customHeight="1" x14ac:dyDescent="0.15">
      <c r="A117" s="800" t="s">
        <v>200</v>
      </c>
      <c r="B117" s="801"/>
      <c r="C117" s="801"/>
      <c r="D117" s="801"/>
      <c r="E117" s="801"/>
      <c r="F117" s="801"/>
      <c r="G117" s="801"/>
      <c r="H117" s="801"/>
      <c r="I117" s="801"/>
      <c r="J117" s="801"/>
      <c r="K117" s="801"/>
      <c r="L117" s="801"/>
      <c r="M117" s="801"/>
      <c r="N117" s="801"/>
      <c r="O117" s="801"/>
      <c r="P117" s="801"/>
      <c r="Q117" s="801"/>
      <c r="R117" s="801"/>
      <c r="S117" s="801"/>
      <c r="T117" s="801"/>
      <c r="U117" s="801"/>
      <c r="V117" s="801"/>
      <c r="W117" s="801"/>
      <c r="X117" s="801"/>
      <c r="Y117" s="773" t="s">
        <v>345</v>
      </c>
      <c r="Z117" s="802"/>
      <c r="AA117" s="817">
        <v>3267382</v>
      </c>
      <c r="AB117" s="818"/>
      <c r="AC117" s="818"/>
      <c r="AD117" s="818"/>
      <c r="AE117" s="819"/>
      <c r="AF117" s="820">
        <v>3122662</v>
      </c>
      <c r="AG117" s="818"/>
      <c r="AH117" s="818"/>
      <c r="AI117" s="818"/>
      <c r="AJ117" s="819"/>
      <c r="AK117" s="820">
        <v>3616466</v>
      </c>
      <c r="AL117" s="818"/>
      <c r="AM117" s="818"/>
      <c r="AN117" s="818"/>
      <c r="AO117" s="819"/>
      <c r="AP117" s="821"/>
      <c r="AQ117" s="822"/>
      <c r="AR117" s="822"/>
      <c r="AS117" s="822"/>
      <c r="AT117" s="823"/>
      <c r="AU117" s="833"/>
      <c r="AV117" s="834"/>
      <c r="AW117" s="834"/>
      <c r="AX117" s="834"/>
      <c r="AY117" s="834"/>
      <c r="AZ117" s="795" t="s">
        <v>3</v>
      </c>
      <c r="BA117" s="796"/>
      <c r="BB117" s="796"/>
      <c r="BC117" s="796"/>
      <c r="BD117" s="796"/>
      <c r="BE117" s="796"/>
      <c r="BF117" s="796"/>
      <c r="BG117" s="796"/>
      <c r="BH117" s="796"/>
      <c r="BI117" s="796"/>
      <c r="BJ117" s="796"/>
      <c r="BK117" s="796"/>
      <c r="BL117" s="796"/>
      <c r="BM117" s="796"/>
      <c r="BN117" s="796"/>
      <c r="BO117" s="796"/>
      <c r="BP117" s="797"/>
      <c r="BQ117" s="721" t="s">
        <v>188</v>
      </c>
      <c r="BR117" s="722"/>
      <c r="BS117" s="722"/>
      <c r="BT117" s="722"/>
      <c r="BU117" s="722"/>
      <c r="BV117" s="722" t="s">
        <v>188</v>
      </c>
      <c r="BW117" s="722"/>
      <c r="BX117" s="722"/>
      <c r="BY117" s="722"/>
      <c r="BZ117" s="722"/>
      <c r="CA117" s="722" t="s">
        <v>188</v>
      </c>
      <c r="CB117" s="722"/>
      <c r="CC117" s="722"/>
      <c r="CD117" s="722"/>
      <c r="CE117" s="722"/>
      <c r="CF117" s="798" t="s">
        <v>188</v>
      </c>
      <c r="CG117" s="799"/>
      <c r="CH117" s="799"/>
      <c r="CI117" s="799"/>
      <c r="CJ117" s="799"/>
      <c r="CK117" s="838"/>
      <c r="CL117" s="808"/>
      <c r="CM117" s="737" t="s">
        <v>129</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657" t="s">
        <v>188</v>
      </c>
      <c r="DH117" s="658"/>
      <c r="DI117" s="658"/>
      <c r="DJ117" s="658"/>
      <c r="DK117" s="659"/>
      <c r="DL117" s="660" t="s">
        <v>188</v>
      </c>
      <c r="DM117" s="658"/>
      <c r="DN117" s="658"/>
      <c r="DO117" s="658"/>
      <c r="DP117" s="659"/>
      <c r="DQ117" s="660" t="s">
        <v>188</v>
      </c>
      <c r="DR117" s="658"/>
      <c r="DS117" s="658"/>
      <c r="DT117" s="658"/>
      <c r="DU117" s="659"/>
      <c r="DV117" s="728" t="s">
        <v>188</v>
      </c>
      <c r="DW117" s="729"/>
      <c r="DX117" s="729"/>
      <c r="DY117" s="729"/>
      <c r="DZ117" s="730"/>
    </row>
    <row r="118" spans="1:130" s="53" customFormat="1" ht="26.25" customHeight="1" x14ac:dyDescent="0.15">
      <c r="A118" s="800" t="s">
        <v>2</v>
      </c>
      <c r="B118" s="801"/>
      <c r="C118" s="801"/>
      <c r="D118" s="801"/>
      <c r="E118" s="801"/>
      <c r="F118" s="801"/>
      <c r="G118" s="801"/>
      <c r="H118" s="801"/>
      <c r="I118" s="801"/>
      <c r="J118" s="801"/>
      <c r="K118" s="801"/>
      <c r="L118" s="801"/>
      <c r="M118" s="801"/>
      <c r="N118" s="801"/>
      <c r="O118" s="801"/>
      <c r="P118" s="801"/>
      <c r="Q118" s="801"/>
      <c r="R118" s="801"/>
      <c r="S118" s="801"/>
      <c r="T118" s="801"/>
      <c r="U118" s="801"/>
      <c r="V118" s="801"/>
      <c r="W118" s="801"/>
      <c r="X118" s="801"/>
      <c r="Y118" s="801"/>
      <c r="Z118" s="802"/>
      <c r="AA118" s="803" t="s">
        <v>67</v>
      </c>
      <c r="AB118" s="801"/>
      <c r="AC118" s="801"/>
      <c r="AD118" s="801"/>
      <c r="AE118" s="802"/>
      <c r="AF118" s="803" t="s">
        <v>163</v>
      </c>
      <c r="AG118" s="801"/>
      <c r="AH118" s="801"/>
      <c r="AI118" s="801"/>
      <c r="AJ118" s="802"/>
      <c r="AK118" s="803" t="s">
        <v>17</v>
      </c>
      <c r="AL118" s="801"/>
      <c r="AM118" s="801"/>
      <c r="AN118" s="801"/>
      <c r="AO118" s="802"/>
      <c r="AP118" s="803" t="s">
        <v>506</v>
      </c>
      <c r="AQ118" s="801"/>
      <c r="AR118" s="801"/>
      <c r="AS118" s="801"/>
      <c r="AT118" s="804"/>
      <c r="AU118" s="833"/>
      <c r="AV118" s="834"/>
      <c r="AW118" s="834"/>
      <c r="AX118" s="834"/>
      <c r="AY118" s="834"/>
      <c r="AZ118" s="766" t="s">
        <v>395</v>
      </c>
      <c r="BA118" s="767"/>
      <c r="BB118" s="767"/>
      <c r="BC118" s="767"/>
      <c r="BD118" s="767"/>
      <c r="BE118" s="767"/>
      <c r="BF118" s="767"/>
      <c r="BG118" s="767"/>
      <c r="BH118" s="767"/>
      <c r="BI118" s="767"/>
      <c r="BJ118" s="767"/>
      <c r="BK118" s="767"/>
      <c r="BL118" s="767"/>
      <c r="BM118" s="767"/>
      <c r="BN118" s="767"/>
      <c r="BO118" s="767"/>
      <c r="BP118" s="768"/>
      <c r="BQ118" s="769" t="s">
        <v>188</v>
      </c>
      <c r="BR118" s="770"/>
      <c r="BS118" s="770"/>
      <c r="BT118" s="770"/>
      <c r="BU118" s="770"/>
      <c r="BV118" s="770" t="s">
        <v>188</v>
      </c>
      <c r="BW118" s="770"/>
      <c r="BX118" s="770"/>
      <c r="BY118" s="770"/>
      <c r="BZ118" s="770"/>
      <c r="CA118" s="770" t="s">
        <v>188</v>
      </c>
      <c r="CB118" s="770"/>
      <c r="CC118" s="770"/>
      <c r="CD118" s="770"/>
      <c r="CE118" s="770"/>
      <c r="CF118" s="798" t="s">
        <v>188</v>
      </c>
      <c r="CG118" s="799"/>
      <c r="CH118" s="799"/>
      <c r="CI118" s="799"/>
      <c r="CJ118" s="799"/>
      <c r="CK118" s="838"/>
      <c r="CL118" s="808"/>
      <c r="CM118" s="737" t="s">
        <v>94</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657" t="s">
        <v>188</v>
      </c>
      <c r="DH118" s="658"/>
      <c r="DI118" s="658"/>
      <c r="DJ118" s="658"/>
      <c r="DK118" s="659"/>
      <c r="DL118" s="660" t="s">
        <v>188</v>
      </c>
      <c r="DM118" s="658"/>
      <c r="DN118" s="658"/>
      <c r="DO118" s="658"/>
      <c r="DP118" s="659"/>
      <c r="DQ118" s="660" t="s">
        <v>188</v>
      </c>
      <c r="DR118" s="658"/>
      <c r="DS118" s="658"/>
      <c r="DT118" s="658"/>
      <c r="DU118" s="659"/>
      <c r="DV118" s="728" t="s">
        <v>188</v>
      </c>
      <c r="DW118" s="729"/>
      <c r="DX118" s="729"/>
      <c r="DY118" s="729"/>
      <c r="DZ118" s="730"/>
    </row>
    <row r="119" spans="1:130" s="53" customFormat="1" ht="26.25" customHeight="1" x14ac:dyDescent="0.15">
      <c r="A119" s="805" t="s">
        <v>229</v>
      </c>
      <c r="B119" s="806"/>
      <c r="C119" s="811" t="s">
        <v>228</v>
      </c>
      <c r="D119" s="812"/>
      <c r="E119" s="812"/>
      <c r="F119" s="812"/>
      <c r="G119" s="812"/>
      <c r="H119" s="812"/>
      <c r="I119" s="812"/>
      <c r="J119" s="812"/>
      <c r="K119" s="812"/>
      <c r="L119" s="812"/>
      <c r="M119" s="812"/>
      <c r="N119" s="812"/>
      <c r="O119" s="812"/>
      <c r="P119" s="812"/>
      <c r="Q119" s="812"/>
      <c r="R119" s="812"/>
      <c r="S119" s="812"/>
      <c r="T119" s="812"/>
      <c r="U119" s="812"/>
      <c r="V119" s="812"/>
      <c r="W119" s="812"/>
      <c r="X119" s="812"/>
      <c r="Y119" s="812"/>
      <c r="Z119" s="813"/>
      <c r="AA119" s="697" t="s">
        <v>188</v>
      </c>
      <c r="AB119" s="698"/>
      <c r="AC119" s="698"/>
      <c r="AD119" s="698"/>
      <c r="AE119" s="699"/>
      <c r="AF119" s="700">
        <v>18092</v>
      </c>
      <c r="AG119" s="698"/>
      <c r="AH119" s="698"/>
      <c r="AI119" s="698"/>
      <c r="AJ119" s="699"/>
      <c r="AK119" s="700">
        <v>122904</v>
      </c>
      <c r="AL119" s="698"/>
      <c r="AM119" s="698"/>
      <c r="AN119" s="698"/>
      <c r="AO119" s="699"/>
      <c r="AP119" s="814">
        <v>0.5</v>
      </c>
      <c r="AQ119" s="815"/>
      <c r="AR119" s="815"/>
      <c r="AS119" s="815"/>
      <c r="AT119" s="816"/>
      <c r="AU119" s="835"/>
      <c r="AV119" s="836"/>
      <c r="AW119" s="836"/>
      <c r="AX119" s="836"/>
      <c r="AY119" s="836"/>
      <c r="AZ119" s="82" t="s">
        <v>200</v>
      </c>
      <c r="BA119" s="82"/>
      <c r="BB119" s="82"/>
      <c r="BC119" s="82"/>
      <c r="BD119" s="82"/>
      <c r="BE119" s="82"/>
      <c r="BF119" s="82"/>
      <c r="BG119" s="82"/>
      <c r="BH119" s="82"/>
      <c r="BI119" s="82"/>
      <c r="BJ119" s="82"/>
      <c r="BK119" s="82"/>
      <c r="BL119" s="82"/>
      <c r="BM119" s="82"/>
      <c r="BN119" s="82"/>
      <c r="BO119" s="773" t="s">
        <v>513</v>
      </c>
      <c r="BP119" s="774"/>
      <c r="BQ119" s="769">
        <v>32722766</v>
      </c>
      <c r="BR119" s="770"/>
      <c r="BS119" s="770"/>
      <c r="BT119" s="770"/>
      <c r="BU119" s="770"/>
      <c r="BV119" s="770">
        <v>40119212</v>
      </c>
      <c r="BW119" s="770"/>
      <c r="BX119" s="770"/>
      <c r="BY119" s="770"/>
      <c r="BZ119" s="770"/>
      <c r="CA119" s="770">
        <v>39376619</v>
      </c>
      <c r="CB119" s="770"/>
      <c r="CC119" s="770"/>
      <c r="CD119" s="770"/>
      <c r="CE119" s="770"/>
      <c r="CF119" s="641"/>
      <c r="CG119" s="642"/>
      <c r="CH119" s="642"/>
      <c r="CI119" s="642"/>
      <c r="CJ119" s="777"/>
      <c r="CK119" s="839"/>
      <c r="CL119" s="810"/>
      <c r="CM119" s="725" t="s">
        <v>251</v>
      </c>
      <c r="CN119" s="726"/>
      <c r="CO119" s="726"/>
      <c r="CP119" s="726"/>
      <c r="CQ119" s="726"/>
      <c r="CR119" s="726"/>
      <c r="CS119" s="726"/>
      <c r="CT119" s="726"/>
      <c r="CU119" s="726"/>
      <c r="CV119" s="726"/>
      <c r="CW119" s="726"/>
      <c r="CX119" s="726"/>
      <c r="CY119" s="726"/>
      <c r="CZ119" s="726"/>
      <c r="DA119" s="726"/>
      <c r="DB119" s="726"/>
      <c r="DC119" s="726"/>
      <c r="DD119" s="726"/>
      <c r="DE119" s="726"/>
      <c r="DF119" s="727"/>
      <c r="DG119" s="677" t="s">
        <v>188</v>
      </c>
      <c r="DH119" s="678"/>
      <c r="DI119" s="678"/>
      <c r="DJ119" s="678"/>
      <c r="DK119" s="679"/>
      <c r="DL119" s="680" t="s">
        <v>188</v>
      </c>
      <c r="DM119" s="678"/>
      <c r="DN119" s="678"/>
      <c r="DO119" s="678"/>
      <c r="DP119" s="679"/>
      <c r="DQ119" s="680" t="s">
        <v>188</v>
      </c>
      <c r="DR119" s="678"/>
      <c r="DS119" s="678"/>
      <c r="DT119" s="678"/>
      <c r="DU119" s="679"/>
      <c r="DV119" s="749" t="s">
        <v>188</v>
      </c>
      <c r="DW119" s="750"/>
      <c r="DX119" s="750"/>
      <c r="DY119" s="750"/>
      <c r="DZ119" s="751"/>
    </row>
    <row r="120" spans="1:130" s="53" customFormat="1" ht="26.25" customHeight="1" x14ac:dyDescent="0.15">
      <c r="A120" s="807"/>
      <c r="B120" s="808"/>
      <c r="C120" s="737" t="s">
        <v>156</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657" t="s">
        <v>188</v>
      </c>
      <c r="AB120" s="658"/>
      <c r="AC120" s="658"/>
      <c r="AD120" s="658"/>
      <c r="AE120" s="659"/>
      <c r="AF120" s="660" t="s">
        <v>188</v>
      </c>
      <c r="AG120" s="658"/>
      <c r="AH120" s="658"/>
      <c r="AI120" s="658"/>
      <c r="AJ120" s="659"/>
      <c r="AK120" s="660" t="s">
        <v>188</v>
      </c>
      <c r="AL120" s="658"/>
      <c r="AM120" s="658"/>
      <c r="AN120" s="658"/>
      <c r="AO120" s="659"/>
      <c r="AP120" s="728" t="s">
        <v>188</v>
      </c>
      <c r="AQ120" s="729"/>
      <c r="AR120" s="729"/>
      <c r="AS120" s="729"/>
      <c r="AT120" s="730"/>
      <c r="AU120" s="778" t="s">
        <v>333</v>
      </c>
      <c r="AV120" s="779"/>
      <c r="AW120" s="779"/>
      <c r="AX120" s="779"/>
      <c r="AY120" s="780"/>
      <c r="AZ120" s="761" t="s">
        <v>287</v>
      </c>
      <c r="BA120" s="705"/>
      <c r="BB120" s="705"/>
      <c r="BC120" s="705"/>
      <c r="BD120" s="705"/>
      <c r="BE120" s="705"/>
      <c r="BF120" s="705"/>
      <c r="BG120" s="705"/>
      <c r="BH120" s="705"/>
      <c r="BI120" s="705"/>
      <c r="BJ120" s="705"/>
      <c r="BK120" s="705"/>
      <c r="BL120" s="705"/>
      <c r="BM120" s="705"/>
      <c r="BN120" s="705"/>
      <c r="BO120" s="705"/>
      <c r="BP120" s="706"/>
      <c r="BQ120" s="762">
        <v>13889424</v>
      </c>
      <c r="BR120" s="763"/>
      <c r="BS120" s="763"/>
      <c r="BT120" s="763"/>
      <c r="BU120" s="763"/>
      <c r="BV120" s="763">
        <v>12899273</v>
      </c>
      <c r="BW120" s="763"/>
      <c r="BX120" s="763"/>
      <c r="BY120" s="763"/>
      <c r="BZ120" s="763"/>
      <c r="CA120" s="763">
        <v>12434115</v>
      </c>
      <c r="CB120" s="763"/>
      <c r="CC120" s="763"/>
      <c r="CD120" s="763"/>
      <c r="CE120" s="763"/>
      <c r="CF120" s="786">
        <v>47.5</v>
      </c>
      <c r="CG120" s="787"/>
      <c r="CH120" s="787"/>
      <c r="CI120" s="787"/>
      <c r="CJ120" s="787"/>
      <c r="CK120" s="788" t="s">
        <v>391</v>
      </c>
      <c r="CL120" s="753"/>
      <c r="CM120" s="753"/>
      <c r="CN120" s="753"/>
      <c r="CO120" s="754"/>
      <c r="CP120" s="792" t="s">
        <v>174</v>
      </c>
      <c r="CQ120" s="793"/>
      <c r="CR120" s="793"/>
      <c r="CS120" s="793"/>
      <c r="CT120" s="793"/>
      <c r="CU120" s="793"/>
      <c r="CV120" s="793"/>
      <c r="CW120" s="793"/>
      <c r="CX120" s="793"/>
      <c r="CY120" s="793"/>
      <c r="CZ120" s="793"/>
      <c r="DA120" s="793"/>
      <c r="DB120" s="793"/>
      <c r="DC120" s="793"/>
      <c r="DD120" s="793"/>
      <c r="DE120" s="793"/>
      <c r="DF120" s="794"/>
      <c r="DG120" s="762">
        <v>6104775</v>
      </c>
      <c r="DH120" s="763"/>
      <c r="DI120" s="763"/>
      <c r="DJ120" s="763"/>
      <c r="DK120" s="763"/>
      <c r="DL120" s="763">
        <v>6576768</v>
      </c>
      <c r="DM120" s="763"/>
      <c r="DN120" s="763"/>
      <c r="DO120" s="763"/>
      <c r="DP120" s="763"/>
      <c r="DQ120" s="763">
        <v>6925567</v>
      </c>
      <c r="DR120" s="763"/>
      <c r="DS120" s="763"/>
      <c r="DT120" s="763"/>
      <c r="DU120" s="763"/>
      <c r="DV120" s="764">
        <v>26.5</v>
      </c>
      <c r="DW120" s="764"/>
      <c r="DX120" s="764"/>
      <c r="DY120" s="764"/>
      <c r="DZ120" s="765"/>
    </row>
    <row r="121" spans="1:130" s="53" customFormat="1" ht="26.25" customHeight="1" x14ac:dyDescent="0.15">
      <c r="A121" s="807"/>
      <c r="B121" s="808"/>
      <c r="C121" s="795" t="s">
        <v>250</v>
      </c>
      <c r="D121" s="796"/>
      <c r="E121" s="796"/>
      <c r="F121" s="796"/>
      <c r="G121" s="796"/>
      <c r="H121" s="796"/>
      <c r="I121" s="796"/>
      <c r="J121" s="796"/>
      <c r="K121" s="796"/>
      <c r="L121" s="796"/>
      <c r="M121" s="796"/>
      <c r="N121" s="796"/>
      <c r="O121" s="796"/>
      <c r="P121" s="796"/>
      <c r="Q121" s="796"/>
      <c r="R121" s="796"/>
      <c r="S121" s="796"/>
      <c r="T121" s="796"/>
      <c r="U121" s="796"/>
      <c r="V121" s="796"/>
      <c r="W121" s="796"/>
      <c r="X121" s="796"/>
      <c r="Y121" s="796"/>
      <c r="Z121" s="797"/>
      <c r="AA121" s="657" t="s">
        <v>188</v>
      </c>
      <c r="AB121" s="658"/>
      <c r="AC121" s="658"/>
      <c r="AD121" s="658"/>
      <c r="AE121" s="659"/>
      <c r="AF121" s="660" t="s">
        <v>188</v>
      </c>
      <c r="AG121" s="658"/>
      <c r="AH121" s="658"/>
      <c r="AI121" s="658"/>
      <c r="AJ121" s="659"/>
      <c r="AK121" s="660" t="s">
        <v>188</v>
      </c>
      <c r="AL121" s="658"/>
      <c r="AM121" s="658"/>
      <c r="AN121" s="658"/>
      <c r="AO121" s="659"/>
      <c r="AP121" s="728" t="s">
        <v>188</v>
      </c>
      <c r="AQ121" s="729"/>
      <c r="AR121" s="729"/>
      <c r="AS121" s="729"/>
      <c r="AT121" s="730"/>
      <c r="AU121" s="781"/>
      <c r="AV121" s="782"/>
      <c r="AW121" s="782"/>
      <c r="AX121" s="782"/>
      <c r="AY121" s="783"/>
      <c r="AZ121" s="736" t="s">
        <v>82</v>
      </c>
      <c r="BA121" s="665"/>
      <c r="BB121" s="665"/>
      <c r="BC121" s="665"/>
      <c r="BD121" s="665"/>
      <c r="BE121" s="665"/>
      <c r="BF121" s="665"/>
      <c r="BG121" s="665"/>
      <c r="BH121" s="665"/>
      <c r="BI121" s="665"/>
      <c r="BJ121" s="665"/>
      <c r="BK121" s="665"/>
      <c r="BL121" s="665"/>
      <c r="BM121" s="665"/>
      <c r="BN121" s="665"/>
      <c r="BO121" s="665"/>
      <c r="BP121" s="666"/>
      <c r="BQ121" s="721">
        <v>261146</v>
      </c>
      <c r="BR121" s="722"/>
      <c r="BS121" s="722"/>
      <c r="BT121" s="722"/>
      <c r="BU121" s="722"/>
      <c r="BV121" s="722">
        <v>227379</v>
      </c>
      <c r="BW121" s="722"/>
      <c r="BX121" s="722"/>
      <c r="BY121" s="722"/>
      <c r="BZ121" s="722"/>
      <c r="CA121" s="722">
        <v>208407</v>
      </c>
      <c r="CB121" s="722"/>
      <c r="CC121" s="722"/>
      <c r="CD121" s="722"/>
      <c r="CE121" s="722"/>
      <c r="CF121" s="798">
        <v>0.8</v>
      </c>
      <c r="CG121" s="799"/>
      <c r="CH121" s="799"/>
      <c r="CI121" s="799"/>
      <c r="CJ121" s="799"/>
      <c r="CK121" s="789"/>
      <c r="CL121" s="756"/>
      <c r="CM121" s="756"/>
      <c r="CN121" s="756"/>
      <c r="CO121" s="757"/>
      <c r="CP121" s="746" t="s">
        <v>114</v>
      </c>
      <c r="CQ121" s="747"/>
      <c r="CR121" s="747"/>
      <c r="CS121" s="747"/>
      <c r="CT121" s="747"/>
      <c r="CU121" s="747"/>
      <c r="CV121" s="747"/>
      <c r="CW121" s="747"/>
      <c r="CX121" s="747"/>
      <c r="CY121" s="747"/>
      <c r="CZ121" s="747"/>
      <c r="DA121" s="747"/>
      <c r="DB121" s="747"/>
      <c r="DC121" s="747"/>
      <c r="DD121" s="747"/>
      <c r="DE121" s="747"/>
      <c r="DF121" s="748"/>
      <c r="DG121" s="721">
        <v>2613316</v>
      </c>
      <c r="DH121" s="722"/>
      <c r="DI121" s="722"/>
      <c r="DJ121" s="722"/>
      <c r="DK121" s="722"/>
      <c r="DL121" s="722">
        <v>2781764</v>
      </c>
      <c r="DM121" s="722"/>
      <c r="DN121" s="722"/>
      <c r="DO121" s="722"/>
      <c r="DP121" s="722"/>
      <c r="DQ121" s="722">
        <v>3224090</v>
      </c>
      <c r="DR121" s="722"/>
      <c r="DS121" s="722"/>
      <c r="DT121" s="722"/>
      <c r="DU121" s="722"/>
      <c r="DV121" s="723">
        <v>12.3</v>
      </c>
      <c r="DW121" s="723"/>
      <c r="DX121" s="723"/>
      <c r="DY121" s="723"/>
      <c r="DZ121" s="724"/>
    </row>
    <row r="122" spans="1:130" s="53" customFormat="1" ht="26.25" customHeight="1" x14ac:dyDescent="0.15">
      <c r="A122" s="807"/>
      <c r="B122" s="808"/>
      <c r="C122" s="737" t="s">
        <v>499</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657" t="s">
        <v>188</v>
      </c>
      <c r="AB122" s="658"/>
      <c r="AC122" s="658"/>
      <c r="AD122" s="658"/>
      <c r="AE122" s="659"/>
      <c r="AF122" s="660" t="s">
        <v>188</v>
      </c>
      <c r="AG122" s="658"/>
      <c r="AH122" s="658"/>
      <c r="AI122" s="658"/>
      <c r="AJ122" s="659"/>
      <c r="AK122" s="660" t="s">
        <v>188</v>
      </c>
      <c r="AL122" s="658"/>
      <c r="AM122" s="658"/>
      <c r="AN122" s="658"/>
      <c r="AO122" s="659"/>
      <c r="AP122" s="728" t="s">
        <v>188</v>
      </c>
      <c r="AQ122" s="729"/>
      <c r="AR122" s="729"/>
      <c r="AS122" s="729"/>
      <c r="AT122" s="730"/>
      <c r="AU122" s="781"/>
      <c r="AV122" s="782"/>
      <c r="AW122" s="782"/>
      <c r="AX122" s="782"/>
      <c r="AY122" s="783"/>
      <c r="AZ122" s="766" t="s">
        <v>48</v>
      </c>
      <c r="BA122" s="767"/>
      <c r="BB122" s="767"/>
      <c r="BC122" s="767"/>
      <c r="BD122" s="767"/>
      <c r="BE122" s="767"/>
      <c r="BF122" s="767"/>
      <c r="BG122" s="767"/>
      <c r="BH122" s="767"/>
      <c r="BI122" s="767"/>
      <c r="BJ122" s="767"/>
      <c r="BK122" s="767"/>
      <c r="BL122" s="767"/>
      <c r="BM122" s="767"/>
      <c r="BN122" s="767"/>
      <c r="BO122" s="767"/>
      <c r="BP122" s="768"/>
      <c r="BQ122" s="769">
        <v>21062901</v>
      </c>
      <c r="BR122" s="770"/>
      <c r="BS122" s="770"/>
      <c r="BT122" s="770"/>
      <c r="BU122" s="770"/>
      <c r="BV122" s="770">
        <v>21040274</v>
      </c>
      <c r="BW122" s="770"/>
      <c r="BX122" s="770"/>
      <c r="BY122" s="770"/>
      <c r="BZ122" s="770"/>
      <c r="CA122" s="770">
        <v>20120523</v>
      </c>
      <c r="CB122" s="770"/>
      <c r="CC122" s="770"/>
      <c r="CD122" s="770"/>
      <c r="CE122" s="770"/>
      <c r="CF122" s="771">
        <v>76.900000000000006</v>
      </c>
      <c r="CG122" s="772"/>
      <c r="CH122" s="772"/>
      <c r="CI122" s="772"/>
      <c r="CJ122" s="772"/>
      <c r="CK122" s="789"/>
      <c r="CL122" s="756"/>
      <c r="CM122" s="756"/>
      <c r="CN122" s="756"/>
      <c r="CO122" s="757"/>
      <c r="CP122" s="746"/>
      <c r="CQ122" s="747"/>
      <c r="CR122" s="747"/>
      <c r="CS122" s="747"/>
      <c r="CT122" s="747"/>
      <c r="CU122" s="747"/>
      <c r="CV122" s="747"/>
      <c r="CW122" s="747"/>
      <c r="CX122" s="747"/>
      <c r="CY122" s="747"/>
      <c r="CZ122" s="747"/>
      <c r="DA122" s="747"/>
      <c r="DB122" s="747"/>
      <c r="DC122" s="747"/>
      <c r="DD122" s="747"/>
      <c r="DE122" s="747"/>
      <c r="DF122" s="748"/>
      <c r="DG122" s="721"/>
      <c r="DH122" s="722"/>
      <c r="DI122" s="722"/>
      <c r="DJ122" s="722"/>
      <c r="DK122" s="722"/>
      <c r="DL122" s="722"/>
      <c r="DM122" s="722"/>
      <c r="DN122" s="722"/>
      <c r="DO122" s="722"/>
      <c r="DP122" s="722"/>
      <c r="DQ122" s="722"/>
      <c r="DR122" s="722"/>
      <c r="DS122" s="722"/>
      <c r="DT122" s="722"/>
      <c r="DU122" s="722"/>
      <c r="DV122" s="723"/>
      <c r="DW122" s="723"/>
      <c r="DX122" s="723"/>
      <c r="DY122" s="723"/>
      <c r="DZ122" s="724"/>
    </row>
    <row r="123" spans="1:130" s="53" customFormat="1" ht="26.25" customHeight="1" x14ac:dyDescent="0.15">
      <c r="A123" s="807"/>
      <c r="B123" s="808"/>
      <c r="C123" s="737" t="s">
        <v>266</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657" t="s">
        <v>188</v>
      </c>
      <c r="AB123" s="658"/>
      <c r="AC123" s="658"/>
      <c r="AD123" s="658"/>
      <c r="AE123" s="659"/>
      <c r="AF123" s="660" t="s">
        <v>188</v>
      </c>
      <c r="AG123" s="658"/>
      <c r="AH123" s="658"/>
      <c r="AI123" s="658"/>
      <c r="AJ123" s="659"/>
      <c r="AK123" s="660" t="s">
        <v>188</v>
      </c>
      <c r="AL123" s="658"/>
      <c r="AM123" s="658"/>
      <c r="AN123" s="658"/>
      <c r="AO123" s="659"/>
      <c r="AP123" s="728" t="s">
        <v>188</v>
      </c>
      <c r="AQ123" s="729"/>
      <c r="AR123" s="729"/>
      <c r="AS123" s="729"/>
      <c r="AT123" s="730"/>
      <c r="AU123" s="784"/>
      <c r="AV123" s="785"/>
      <c r="AW123" s="785"/>
      <c r="AX123" s="785"/>
      <c r="AY123" s="785"/>
      <c r="AZ123" s="82" t="s">
        <v>200</v>
      </c>
      <c r="BA123" s="82"/>
      <c r="BB123" s="82"/>
      <c r="BC123" s="82"/>
      <c r="BD123" s="82"/>
      <c r="BE123" s="82"/>
      <c r="BF123" s="82"/>
      <c r="BG123" s="82"/>
      <c r="BH123" s="82"/>
      <c r="BI123" s="82"/>
      <c r="BJ123" s="82"/>
      <c r="BK123" s="82"/>
      <c r="BL123" s="82"/>
      <c r="BM123" s="82"/>
      <c r="BN123" s="82"/>
      <c r="BO123" s="773" t="s">
        <v>103</v>
      </c>
      <c r="BP123" s="774"/>
      <c r="BQ123" s="775">
        <v>35213471</v>
      </c>
      <c r="BR123" s="776"/>
      <c r="BS123" s="776"/>
      <c r="BT123" s="776"/>
      <c r="BU123" s="776"/>
      <c r="BV123" s="776">
        <v>34166926</v>
      </c>
      <c r="BW123" s="776"/>
      <c r="BX123" s="776"/>
      <c r="BY123" s="776"/>
      <c r="BZ123" s="776"/>
      <c r="CA123" s="776">
        <v>32763045</v>
      </c>
      <c r="CB123" s="776"/>
      <c r="CC123" s="776"/>
      <c r="CD123" s="776"/>
      <c r="CE123" s="776"/>
      <c r="CF123" s="641"/>
      <c r="CG123" s="642"/>
      <c r="CH123" s="642"/>
      <c r="CI123" s="642"/>
      <c r="CJ123" s="777"/>
      <c r="CK123" s="789"/>
      <c r="CL123" s="756"/>
      <c r="CM123" s="756"/>
      <c r="CN123" s="756"/>
      <c r="CO123" s="757"/>
      <c r="CP123" s="746"/>
      <c r="CQ123" s="747"/>
      <c r="CR123" s="747"/>
      <c r="CS123" s="747"/>
      <c r="CT123" s="747"/>
      <c r="CU123" s="747"/>
      <c r="CV123" s="747"/>
      <c r="CW123" s="747"/>
      <c r="CX123" s="747"/>
      <c r="CY123" s="747"/>
      <c r="CZ123" s="747"/>
      <c r="DA123" s="747"/>
      <c r="DB123" s="747"/>
      <c r="DC123" s="747"/>
      <c r="DD123" s="747"/>
      <c r="DE123" s="747"/>
      <c r="DF123" s="748"/>
      <c r="DG123" s="657"/>
      <c r="DH123" s="658"/>
      <c r="DI123" s="658"/>
      <c r="DJ123" s="658"/>
      <c r="DK123" s="659"/>
      <c r="DL123" s="660"/>
      <c r="DM123" s="658"/>
      <c r="DN123" s="658"/>
      <c r="DO123" s="658"/>
      <c r="DP123" s="659"/>
      <c r="DQ123" s="660"/>
      <c r="DR123" s="658"/>
      <c r="DS123" s="658"/>
      <c r="DT123" s="658"/>
      <c r="DU123" s="659"/>
      <c r="DV123" s="728"/>
      <c r="DW123" s="729"/>
      <c r="DX123" s="729"/>
      <c r="DY123" s="729"/>
      <c r="DZ123" s="730"/>
    </row>
    <row r="124" spans="1:130" s="53" customFormat="1" ht="26.25" customHeight="1" x14ac:dyDescent="0.15">
      <c r="A124" s="807"/>
      <c r="B124" s="808"/>
      <c r="C124" s="737" t="s">
        <v>129</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657" t="s">
        <v>188</v>
      </c>
      <c r="AB124" s="658"/>
      <c r="AC124" s="658"/>
      <c r="AD124" s="658"/>
      <c r="AE124" s="659"/>
      <c r="AF124" s="660" t="s">
        <v>188</v>
      </c>
      <c r="AG124" s="658"/>
      <c r="AH124" s="658"/>
      <c r="AI124" s="658"/>
      <c r="AJ124" s="659"/>
      <c r="AK124" s="660" t="s">
        <v>188</v>
      </c>
      <c r="AL124" s="658"/>
      <c r="AM124" s="658"/>
      <c r="AN124" s="658"/>
      <c r="AO124" s="659"/>
      <c r="AP124" s="728" t="s">
        <v>188</v>
      </c>
      <c r="AQ124" s="729"/>
      <c r="AR124" s="729"/>
      <c r="AS124" s="729"/>
      <c r="AT124" s="730"/>
      <c r="AU124" s="740" t="s">
        <v>317</v>
      </c>
      <c r="AV124" s="741"/>
      <c r="AW124" s="741"/>
      <c r="AX124" s="741"/>
      <c r="AY124" s="741"/>
      <c r="AZ124" s="741"/>
      <c r="BA124" s="741"/>
      <c r="BB124" s="741"/>
      <c r="BC124" s="741"/>
      <c r="BD124" s="741"/>
      <c r="BE124" s="741"/>
      <c r="BF124" s="741"/>
      <c r="BG124" s="741"/>
      <c r="BH124" s="741"/>
      <c r="BI124" s="741"/>
      <c r="BJ124" s="741"/>
      <c r="BK124" s="741"/>
      <c r="BL124" s="741"/>
      <c r="BM124" s="741"/>
      <c r="BN124" s="741"/>
      <c r="BO124" s="741"/>
      <c r="BP124" s="742"/>
      <c r="BQ124" s="743" t="s">
        <v>188</v>
      </c>
      <c r="BR124" s="744"/>
      <c r="BS124" s="744"/>
      <c r="BT124" s="744"/>
      <c r="BU124" s="744"/>
      <c r="BV124" s="744">
        <v>22.3</v>
      </c>
      <c r="BW124" s="744"/>
      <c r="BX124" s="744"/>
      <c r="BY124" s="744"/>
      <c r="BZ124" s="744"/>
      <c r="CA124" s="744">
        <v>25.2</v>
      </c>
      <c r="CB124" s="744"/>
      <c r="CC124" s="744"/>
      <c r="CD124" s="744"/>
      <c r="CE124" s="744"/>
      <c r="CF124" s="649"/>
      <c r="CG124" s="650"/>
      <c r="CH124" s="650"/>
      <c r="CI124" s="650"/>
      <c r="CJ124" s="745"/>
      <c r="CK124" s="790"/>
      <c r="CL124" s="790"/>
      <c r="CM124" s="790"/>
      <c r="CN124" s="790"/>
      <c r="CO124" s="791"/>
      <c r="CP124" s="746" t="s">
        <v>177</v>
      </c>
      <c r="CQ124" s="747"/>
      <c r="CR124" s="747"/>
      <c r="CS124" s="747"/>
      <c r="CT124" s="747"/>
      <c r="CU124" s="747"/>
      <c r="CV124" s="747"/>
      <c r="CW124" s="747"/>
      <c r="CX124" s="747"/>
      <c r="CY124" s="747"/>
      <c r="CZ124" s="747"/>
      <c r="DA124" s="747"/>
      <c r="DB124" s="747"/>
      <c r="DC124" s="747"/>
      <c r="DD124" s="747"/>
      <c r="DE124" s="747"/>
      <c r="DF124" s="748"/>
      <c r="DG124" s="677" t="s">
        <v>188</v>
      </c>
      <c r="DH124" s="678"/>
      <c r="DI124" s="678"/>
      <c r="DJ124" s="678"/>
      <c r="DK124" s="679"/>
      <c r="DL124" s="680" t="s">
        <v>188</v>
      </c>
      <c r="DM124" s="678"/>
      <c r="DN124" s="678"/>
      <c r="DO124" s="678"/>
      <c r="DP124" s="679"/>
      <c r="DQ124" s="680" t="s">
        <v>188</v>
      </c>
      <c r="DR124" s="678"/>
      <c r="DS124" s="678"/>
      <c r="DT124" s="678"/>
      <c r="DU124" s="679"/>
      <c r="DV124" s="749" t="s">
        <v>188</v>
      </c>
      <c r="DW124" s="750"/>
      <c r="DX124" s="750"/>
      <c r="DY124" s="750"/>
      <c r="DZ124" s="751"/>
    </row>
    <row r="125" spans="1:130" s="53" customFormat="1" ht="26.25" customHeight="1" x14ac:dyDescent="0.15">
      <c r="A125" s="807"/>
      <c r="B125" s="808"/>
      <c r="C125" s="737" t="s">
        <v>94</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657" t="s">
        <v>188</v>
      </c>
      <c r="AB125" s="658"/>
      <c r="AC125" s="658"/>
      <c r="AD125" s="658"/>
      <c r="AE125" s="659"/>
      <c r="AF125" s="660" t="s">
        <v>188</v>
      </c>
      <c r="AG125" s="658"/>
      <c r="AH125" s="658"/>
      <c r="AI125" s="658"/>
      <c r="AJ125" s="659"/>
      <c r="AK125" s="660" t="s">
        <v>188</v>
      </c>
      <c r="AL125" s="658"/>
      <c r="AM125" s="658"/>
      <c r="AN125" s="658"/>
      <c r="AO125" s="659"/>
      <c r="AP125" s="728" t="s">
        <v>188</v>
      </c>
      <c r="AQ125" s="729"/>
      <c r="AR125" s="729"/>
      <c r="AS125" s="729"/>
      <c r="AT125" s="730"/>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752" t="s">
        <v>147</v>
      </c>
      <c r="CL125" s="753"/>
      <c r="CM125" s="753"/>
      <c r="CN125" s="753"/>
      <c r="CO125" s="754"/>
      <c r="CP125" s="761" t="s">
        <v>429</v>
      </c>
      <c r="CQ125" s="705"/>
      <c r="CR125" s="705"/>
      <c r="CS125" s="705"/>
      <c r="CT125" s="705"/>
      <c r="CU125" s="705"/>
      <c r="CV125" s="705"/>
      <c r="CW125" s="705"/>
      <c r="CX125" s="705"/>
      <c r="CY125" s="705"/>
      <c r="CZ125" s="705"/>
      <c r="DA125" s="705"/>
      <c r="DB125" s="705"/>
      <c r="DC125" s="705"/>
      <c r="DD125" s="705"/>
      <c r="DE125" s="705"/>
      <c r="DF125" s="706"/>
      <c r="DG125" s="762" t="s">
        <v>188</v>
      </c>
      <c r="DH125" s="763"/>
      <c r="DI125" s="763"/>
      <c r="DJ125" s="763"/>
      <c r="DK125" s="763"/>
      <c r="DL125" s="763" t="s">
        <v>188</v>
      </c>
      <c r="DM125" s="763"/>
      <c r="DN125" s="763"/>
      <c r="DO125" s="763"/>
      <c r="DP125" s="763"/>
      <c r="DQ125" s="763" t="s">
        <v>188</v>
      </c>
      <c r="DR125" s="763"/>
      <c r="DS125" s="763"/>
      <c r="DT125" s="763"/>
      <c r="DU125" s="763"/>
      <c r="DV125" s="764" t="s">
        <v>188</v>
      </c>
      <c r="DW125" s="764"/>
      <c r="DX125" s="764"/>
      <c r="DY125" s="764"/>
      <c r="DZ125" s="765"/>
    </row>
    <row r="126" spans="1:130" s="53" customFormat="1" ht="26.25" customHeight="1" x14ac:dyDescent="0.15">
      <c r="A126" s="807"/>
      <c r="B126" s="808"/>
      <c r="C126" s="737" t="s">
        <v>251</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657" t="s">
        <v>188</v>
      </c>
      <c r="AB126" s="658"/>
      <c r="AC126" s="658"/>
      <c r="AD126" s="658"/>
      <c r="AE126" s="659"/>
      <c r="AF126" s="660" t="s">
        <v>188</v>
      </c>
      <c r="AG126" s="658"/>
      <c r="AH126" s="658"/>
      <c r="AI126" s="658"/>
      <c r="AJ126" s="659"/>
      <c r="AK126" s="660" t="s">
        <v>188</v>
      </c>
      <c r="AL126" s="658"/>
      <c r="AM126" s="658"/>
      <c r="AN126" s="658"/>
      <c r="AO126" s="659"/>
      <c r="AP126" s="728" t="s">
        <v>188</v>
      </c>
      <c r="AQ126" s="729"/>
      <c r="AR126" s="729"/>
      <c r="AS126" s="729"/>
      <c r="AT126" s="730"/>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755"/>
      <c r="CL126" s="756"/>
      <c r="CM126" s="756"/>
      <c r="CN126" s="756"/>
      <c r="CO126" s="757"/>
      <c r="CP126" s="736" t="s">
        <v>305</v>
      </c>
      <c r="CQ126" s="665"/>
      <c r="CR126" s="665"/>
      <c r="CS126" s="665"/>
      <c r="CT126" s="665"/>
      <c r="CU126" s="665"/>
      <c r="CV126" s="665"/>
      <c r="CW126" s="665"/>
      <c r="CX126" s="665"/>
      <c r="CY126" s="665"/>
      <c r="CZ126" s="665"/>
      <c r="DA126" s="665"/>
      <c r="DB126" s="665"/>
      <c r="DC126" s="665"/>
      <c r="DD126" s="665"/>
      <c r="DE126" s="665"/>
      <c r="DF126" s="666"/>
      <c r="DG126" s="721" t="s">
        <v>188</v>
      </c>
      <c r="DH126" s="722"/>
      <c r="DI126" s="722"/>
      <c r="DJ126" s="722"/>
      <c r="DK126" s="722"/>
      <c r="DL126" s="722" t="s">
        <v>188</v>
      </c>
      <c r="DM126" s="722"/>
      <c r="DN126" s="722"/>
      <c r="DO126" s="722"/>
      <c r="DP126" s="722"/>
      <c r="DQ126" s="722" t="s">
        <v>188</v>
      </c>
      <c r="DR126" s="722"/>
      <c r="DS126" s="722"/>
      <c r="DT126" s="722"/>
      <c r="DU126" s="722"/>
      <c r="DV126" s="723" t="s">
        <v>188</v>
      </c>
      <c r="DW126" s="723"/>
      <c r="DX126" s="723"/>
      <c r="DY126" s="723"/>
      <c r="DZ126" s="724"/>
    </row>
    <row r="127" spans="1:130" s="53" customFormat="1" ht="26.25" customHeight="1" x14ac:dyDescent="0.15">
      <c r="A127" s="809"/>
      <c r="B127" s="810"/>
      <c r="C127" s="725" t="s">
        <v>20</v>
      </c>
      <c r="D127" s="726"/>
      <c r="E127" s="726"/>
      <c r="F127" s="726"/>
      <c r="G127" s="726"/>
      <c r="H127" s="726"/>
      <c r="I127" s="726"/>
      <c r="J127" s="726"/>
      <c r="K127" s="726"/>
      <c r="L127" s="726"/>
      <c r="M127" s="726"/>
      <c r="N127" s="726"/>
      <c r="O127" s="726"/>
      <c r="P127" s="726"/>
      <c r="Q127" s="726"/>
      <c r="R127" s="726"/>
      <c r="S127" s="726"/>
      <c r="T127" s="726"/>
      <c r="U127" s="726"/>
      <c r="V127" s="726"/>
      <c r="W127" s="726"/>
      <c r="X127" s="726"/>
      <c r="Y127" s="726"/>
      <c r="Z127" s="727"/>
      <c r="AA127" s="657">
        <v>59473</v>
      </c>
      <c r="AB127" s="658"/>
      <c r="AC127" s="658"/>
      <c r="AD127" s="658"/>
      <c r="AE127" s="659"/>
      <c r="AF127" s="660">
        <v>84670</v>
      </c>
      <c r="AG127" s="658"/>
      <c r="AH127" s="658"/>
      <c r="AI127" s="658"/>
      <c r="AJ127" s="659"/>
      <c r="AK127" s="660">
        <v>69914</v>
      </c>
      <c r="AL127" s="658"/>
      <c r="AM127" s="658"/>
      <c r="AN127" s="658"/>
      <c r="AO127" s="659"/>
      <c r="AP127" s="728">
        <v>0.3</v>
      </c>
      <c r="AQ127" s="729"/>
      <c r="AR127" s="729"/>
      <c r="AS127" s="729"/>
      <c r="AT127" s="730"/>
      <c r="AU127" s="76"/>
      <c r="AV127" s="76"/>
      <c r="AW127" s="76"/>
      <c r="AX127" s="731" t="s">
        <v>300</v>
      </c>
      <c r="AY127" s="732"/>
      <c r="AZ127" s="732"/>
      <c r="BA127" s="732"/>
      <c r="BB127" s="732"/>
      <c r="BC127" s="732"/>
      <c r="BD127" s="732"/>
      <c r="BE127" s="733"/>
      <c r="BF127" s="734" t="s">
        <v>26</v>
      </c>
      <c r="BG127" s="732"/>
      <c r="BH127" s="732"/>
      <c r="BI127" s="732"/>
      <c r="BJ127" s="732"/>
      <c r="BK127" s="732"/>
      <c r="BL127" s="733"/>
      <c r="BM127" s="734" t="s">
        <v>93</v>
      </c>
      <c r="BN127" s="732"/>
      <c r="BO127" s="732"/>
      <c r="BP127" s="732"/>
      <c r="BQ127" s="732"/>
      <c r="BR127" s="732"/>
      <c r="BS127" s="733"/>
      <c r="BT127" s="734" t="s">
        <v>423</v>
      </c>
      <c r="BU127" s="732"/>
      <c r="BV127" s="732"/>
      <c r="BW127" s="732"/>
      <c r="BX127" s="732"/>
      <c r="BY127" s="732"/>
      <c r="BZ127" s="735"/>
      <c r="CA127" s="76"/>
      <c r="CB127" s="76"/>
      <c r="CC127" s="76"/>
      <c r="CD127" s="88"/>
      <c r="CE127" s="88"/>
      <c r="CF127" s="88"/>
      <c r="CG127" s="73"/>
      <c r="CH127" s="73"/>
      <c r="CI127" s="73"/>
      <c r="CJ127" s="89"/>
      <c r="CK127" s="755"/>
      <c r="CL127" s="756"/>
      <c r="CM127" s="756"/>
      <c r="CN127" s="756"/>
      <c r="CO127" s="757"/>
      <c r="CP127" s="736" t="s">
        <v>487</v>
      </c>
      <c r="CQ127" s="665"/>
      <c r="CR127" s="665"/>
      <c r="CS127" s="665"/>
      <c r="CT127" s="665"/>
      <c r="CU127" s="665"/>
      <c r="CV127" s="665"/>
      <c r="CW127" s="665"/>
      <c r="CX127" s="665"/>
      <c r="CY127" s="665"/>
      <c r="CZ127" s="665"/>
      <c r="DA127" s="665"/>
      <c r="DB127" s="665"/>
      <c r="DC127" s="665"/>
      <c r="DD127" s="665"/>
      <c r="DE127" s="665"/>
      <c r="DF127" s="666"/>
      <c r="DG127" s="721" t="s">
        <v>188</v>
      </c>
      <c r="DH127" s="722"/>
      <c r="DI127" s="722"/>
      <c r="DJ127" s="722"/>
      <c r="DK127" s="722"/>
      <c r="DL127" s="722" t="s">
        <v>188</v>
      </c>
      <c r="DM127" s="722"/>
      <c r="DN127" s="722"/>
      <c r="DO127" s="722"/>
      <c r="DP127" s="722"/>
      <c r="DQ127" s="722" t="s">
        <v>188</v>
      </c>
      <c r="DR127" s="722"/>
      <c r="DS127" s="722"/>
      <c r="DT127" s="722"/>
      <c r="DU127" s="722"/>
      <c r="DV127" s="723" t="s">
        <v>188</v>
      </c>
      <c r="DW127" s="723"/>
      <c r="DX127" s="723"/>
      <c r="DY127" s="723"/>
      <c r="DZ127" s="724"/>
    </row>
    <row r="128" spans="1:130" s="53" customFormat="1" ht="26.25" customHeight="1" x14ac:dyDescent="0.15">
      <c r="A128" s="693" t="s">
        <v>426</v>
      </c>
      <c r="B128" s="694"/>
      <c r="C128" s="694"/>
      <c r="D128" s="694"/>
      <c r="E128" s="694"/>
      <c r="F128" s="694"/>
      <c r="G128" s="694"/>
      <c r="H128" s="694"/>
      <c r="I128" s="694"/>
      <c r="J128" s="694"/>
      <c r="K128" s="694"/>
      <c r="L128" s="694"/>
      <c r="M128" s="694"/>
      <c r="N128" s="694"/>
      <c r="O128" s="694"/>
      <c r="P128" s="694"/>
      <c r="Q128" s="694"/>
      <c r="R128" s="694"/>
      <c r="S128" s="694"/>
      <c r="T128" s="694"/>
      <c r="U128" s="694"/>
      <c r="V128" s="694"/>
      <c r="W128" s="695" t="s">
        <v>87</v>
      </c>
      <c r="X128" s="695"/>
      <c r="Y128" s="695"/>
      <c r="Z128" s="696"/>
      <c r="AA128" s="697">
        <v>12599</v>
      </c>
      <c r="AB128" s="698"/>
      <c r="AC128" s="698"/>
      <c r="AD128" s="698"/>
      <c r="AE128" s="699"/>
      <c r="AF128" s="700">
        <v>14816</v>
      </c>
      <c r="AG128" s="698"/>
      <c r="AH128" s="698"/>
      <c r="AI128" s="698"/>
      <c r="AJ128" s="699"/>
      <c r="AK128" s="700">
        <v>16889</v>
      </c>
      <c r="AL128" s="698"/>
      <c r="AM128" s="698"/>
      <c r="AN128" s="698"/>
      <c r="AO128" s="699"/>
      <c r="AP128" s="701"/>
      <c r="AQ128" s="702"/>
      <c r="AR128" s="702"/>
      <c r="AS128" s="702"/>
      <c r="AT128" s="703"/>
      <c r="AU128" s="76"/>
      <c r="AV128" s="76"/>
      <c r="AW128" s="76"/>
      <c r="AX128" s="704" t="s">
        <v>143</v>
      </c>
      <c r="AY128" s="705"/>
      <c r="AZ128" s="705"/>
      <c r="BA128" s="705"/>
      <c r="BB128" s="705"/>
      <c r="BC128" s="705"/>
      <c r="BD128" s="705"/>
      <c r="BE128" s="706"/>
      <c r="BF128" s="707" t="s">
        <v>188</v>
      </c>
      <c r="BG128" s="708"/>
      <c r="BH128" s="708"/>
      <c r="BI128" s="708"/>
      <c r="BJ128" s="708"/>
      <c r="BK128" s="708"/>
      <c r="BL128" s="709"/>
      <c r="BM128" s="707">
        <v>11.88</v>
      </c>
      <c r="BN128" s="708"/>
      <c r="BO128" s="708"/>
      <c r="BP128" s="708"/>
      <c r="BQ128" s="708"/>
      <c r="BR128" s="708"/>
      <c r="BS128" s="709"/>
      <c r="BT128" s="707">
        <v>20</v>
      </c>
      <c r="BU128" s="708"/>
      <c r="BV128" s="708"/>
      <c r="BW128" s="708"/>
      <c r="BX128" s="708"/>
      <c r="BY128" s="708"/>
      <c r="BZ128" s="710"/>
      <c r="CA128" s="88"/>
      <c r="CB128" s="88"/>
      <c r="CC128" s="88"/>
      <c r="CD128" s="88"/>
      <c r="CE128" s="88"/>
      <c r="CF128" s="88"/>
      <c r="CG128" s="73"/>
      <c r="CH128" s="73"/>
      <c r="CI128" s="73"/>
      <c r="CJ128" s="89"/>
      <c r="CK128" s="758"/>
      <c r="CL128" s="759"/>
      <c r="CM128" s="759"/>
      <c r="CN128" s="759"/>
      <c r="CO128" s="760"/>
      <c r="CP128" s="711" t="s">
        <v>307</v>
      </c>
      <c r="CQ128" s="685"/>
      <c r="CR128" s="685"/>
      <c r="CS128" s="685"/>
      <c r="CT128" s="685"/>
      <c r="CU128" s="685"/>
      <c r="CV128" s="685"/>
      <c r="CW128" s="685"/>
      <c r="CX128" s="685"/>
      <c r="CY128" s="685"/>
      <c r="CZ128" s="685"/>
      <c r="DA128" s="685"/>
      <c r="DB128" s="685"/>
      <c r="DC128" s="685"/>
      <c r="DD128" s="685"/>
      <c r="DE128" s="685"/>
      <c r="DF128" s="686"/>
      <c r="DG128" s="712">
        <v>331</v>
      </c>
      <c r="DH128" s="713"/>
      <c r="DI128" s="713"/>
      <c r="DJ128" s="713"/>
      <c r="DK128" s="713"/>
      <c r="DL128" s="713">
        <v>5951</v>
      </c>
      <c r="DM128" s="713"/>
      <c r="DN128" s="713"/>
      <c r="DO128" s="713"/>
      <c r="DP128" s="713"/>
      <c r="DQ128" s="713">
        <v>3503</v>
      </c>
      <c r="DR128" s="713"/>
      <c r="DS128" s="713"/>
      <c r="DT128" s="713"/>
      <c r="DU128" s="713"/>
      <c r="DV128" s="714">
        <v>0</v>
      </c>
      <c r="DW128" s="714"/>
      <c r="DX128" s="714"/>
      <c r="DY128" s="714"/>
      <c r="DZ128" s="715"/>
    </row>
    <row r="129" spans="1:131" s="53" customFormat="1" ht="26.25" customHeight="1" x14ac:dyDescent="0.15">
      <c r="A129" s="652" t="s">
        <v>392</v>
      </c>
      <c r="B129" s="653"/>
      <c r="C129" s="653"/>
      <c r="D129" s="653"/>
      <c r="E129" s="653"/>
      <c r="F129" s="653"/>
      <c r="G129" s="653"/>
      <c r="H129" s="653"/>
      <c r="I129" s="653"/>
      <c r="J129" s="653"/>
      <c r="K129" s="653"/>
      <c r="L129" s="653"/>
      <c r="M129" s="653"/>
      <c r="N129" s="653"/>
      <c r="O129" s="653"/>
      <c r="P129" s="653"/>
      <c r="Q129" s="653"/>
      <c r="R129" s="653"/>
      <c r="S129" s="653"/>
      <c r="T129" s="653"/>
      <c r="U129" s="653"/>
      <c r="V129" s="653"/>
      <c r="W129" s="654" t="s">
        <v>463</v>
      </c>
      <c r="X129" s="655"/>
      <c r="Y129" s="655"/>
      <c r="Z129" s="656"/>
      <c r="AA129" s="657">
        <v>27574500</v>
      </c>
      <c r="AB129" s="658"/>
      <c r="AC129" s="658"/>
      <c r="AD129" s="658"/>
      <c r="AE129" s="659"/>
      <c r="AF129" s="660">
        <v>28622591</v>
      </c>
      <c r="AG129" s="658"/>
      <c r="AH129" s="658"/>
      <c r="AI129" s="658"/>
      <c r="AJ129" s="659"/>
      <c r="AK129" s="660">
        <v>28549332</v>
      </c>
      <c r="AL129" s="658"/>
      <c r="AM129" s="658"/>
      <c r="AN129" s="658"/>
      <c r="AO129" s="659"/>
      <c r="AP129" s="661"/>
      <c r="AQ129" s="662"/>
      <c r="AR129" s="662"/>
      <c r="AS129" s="662"/>
      <c r="AT129" s="663"/>
      <c r="AU129" s="78"/>
      <c r="AV129" s="78"/>
      <c r="AW129" s="78"/>
      <c r="AX129" s="664" t="s">
        <v>72</v>
      </c>
      <c r="AY129" s="665"/>
      <c r="AZ129" s="665"/>
      <c r="BA129" s="665"/>
      <c r="BB129" s="665"/>
      <c r="BC129" s="665"/>
      <c r="BD129" s="665"/>
      <c r="BE129" s="666"/>
      <c r="BF129" s="716" t="s">
        <v>188</v>
      </c>
      <c r="BG129" s="717"/>
      <c r="BH129" s="717"/>
      <c r="BI129" s="717"/>
      <c r="BJ129" s="717"/>
      <c r="BK129" s="717"/>
      <c r="BL129" s="718"/>
      <c r="BM129" s="716">
        <v>16.88</v>
      </c>
      <c r="BN129" s="717"/>
      <c r="BO129" s="717"/>
      <c r="BP129" s="717"/>
      <c r="BQ129" s="717"/>
      <c r="BR129" s="717"/>
      <c r="BS129" s="718"/>
      <c r="BT129" s="716">
        <v>30</v>
      </c>
      <c r="BU129" s="719"/>
      <c r="BV129" s="719"/>
      <c r="BW129" s="719"/>
      <c r="BX129" s="719"/>
      <c r="BY129" s="719"/>
      <c r="BZ129" s="720"/>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652" t="s">
        <v>231</v>
      </c>
      <c r="B130" s="653"/>
      <c r="C130" s="653"/>
      <c r="D130" s="653"/>
      <c r="E130" s="653"/>
      <c r="F130" s="653"/>
      <c r="G130" s="653"/>
      <c r="H130" s="653"/>
      <c r="I130" s="653"/>
      <c r="J130" s="653"/>
      <c r="K130" s="653"/>
      <c r="L130" s="653"/>
      <c r="M130" s="653"/>
      <c r="N130" s="653"/>
      <c r="O130" s="653"/>
      <c r="P130" s="653"/>
      <c r="Q130" s="653"/>
      <c r="R130" s="653"/>
      <c r="S130" s="653"/>
      <c r="T130" s="653"/>
      <c r="U130" s="653"/>
      <c r="V130" s="653"/>
      <c r="W130" s="654" t="s">
        <v>44</v>
      </c>
      <c r="X130" s="655"/>
      <c r="Y130" s="655"/>
      <c r="Z130" s="656"/>
      <c r="AA130" s="657">
        <v>2012226</v>
      </c>
      <c r="AB130" s="658"/>
      <c r="AC130" s="658"/>
      <c r="AD130" s="658"/>
      <c r="AE130" s="659"/>
      <c r="AF130" s="660">
        <v>2010694</v>
      </c>
      <c r="AG130" s="658"/>
      <c r="AH130" s="658"/>
      <c r="AI130" s="658"/>
      <c r="AJ130" s="659"/>
      <c r="AK130" s="660">
        <v>2368678</v>
      </c>
      <c r="AL130" s="658"/>
      <c r="AM130" s="658"/>
      <c r="AN130" s="658"/>
      <c r="AO130" s="659"/>
      <c r="AP130" s="661"/>
      <c r="AQ130" s="662"/>
      <c r="AR130" s="662"/>
      <c r="AS130" s="662"/>
      <c r="AT130" s="663"/>
      <c r="AU130" s="78"/>
      <c r="AV130" s="78"/>
      <c r="AW130" s="78"/>
      <c r="AX130" s="664" t="s">
        <v>447</v>
      </c>
      <c r="AY130" s="665"/>
      <c r="AZ130" s="665"/>
      <c r="BA130" s="665"/>
      <c r="BB130" s="665"/>
      <c r="BC130" s="665"/>
      <c r="BD130" s="665"/>
      <c r="BE130" s="666"/>
      <c r="BF130" s="667">
        <v>4.5</v>
      </c>
      <c r="BG130" s="668"/>
      <c r="BH130" s="668"/>
      <c r="BI130" s="668"/>
      <c r="BJ130" s="668"/>
      <c r="BK130" s="668"/>
      <c r="BL130" s="669"/>
      <c r="BM130" s="667">
        <v>25</v>
      </c>
      <c r="BN130" s="668"/>
      <c r="BO130" s="668"/>
      <c r="BP130" s="668"/>
      <c r="BQ130" s="668"/>
      <c r="BR130" s="668"/>
      <c r="BS130" s="669"/>
      <c r="BT130" s="667">
        <v>35</v>
      </c>
      <c r="BU130" s="670"/>
      <c r="BV130" s="670"/>
      <c r="BW130" s="670"/>
      <c r="BX130" s="670"/>
      <c r="BY130" s="670"/>
      <c r="BZ130" s="671"/>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672"/>
      <c r="B131" s="673"/>
      <c r="C131" s="673"/>
      <c r="D131" s="673"/>
      <c r="E131" s="673"/>
      <c r="F131" s="673"/>
      <c r="G131" s="673"/>
      <c r="H131" s="673"/>
      <c r="I131" s="673"/>
      <c r="J131" s="673"/>
      <c r="K131" s="673"/>
      <c r="L131" s="673"/>
      <c r="M131" s="673"/>
      <c r="N131" s="673"/>
      <c r="O131" s="673"/>
      <c r="P131" s="673"/>
      <c r="Q131" s="673"/>
      <c r="R131" s="673"/>
      <c r="S131" s="673"/>
      <c r="T131" s="673"/>
      <c r="U131" s="673"/>
      <c r="V131" s="673"/>
      <c r="W131" s="674" t="s">
        <v>237</v>
      </c>
      <c r="X131" s="675"/>
      <c r="Y131" s="675"/>
      <c r="Z131" s="676"/>
      <c r="AA131" s="677">
        <v>25562274</v>
      </c>
      <c r="AB131" s="678"/>
      <c r="AC131" s="678"/>
      <c r="AD131" s="678"/>
      <c r="AE131" s="679"/>
      <c r="AF131" s="680">
        <v>26611897</v>
      </c>
      <c r="AG131" s="678"/>
      <c r="AH131" s="678"/>
      <c r="AI131" s="678"/>
      <c r="AJ131" s="679"/>
      <c r="AK131" s="680">
        <v>26180654</v>
      </c>
      <c r="AL131" s="678"/>
      <c r="AM131" s="678"/>
      <c r="AN131" s="678"/>
      <c r="AO131" s="679"/>
      <c r="AP131" s="681"/>
      <c r="AQ131" s="682"/>
      <c r="AR131" s="682"/>
      <c r="AS131" s="682"/>
      <c r="AT131" s="683"/>
      <c r="AU131" s="78"/>
      <c r="AV131" s="78"/>
      <c r="AW131" s="78"/>
      <c r="AX131" s="684" t="s">
        <v>481</v>
      </c>
      <c r="AY131" s="685"/>
      <c r="AZ131" s="685"/>
      <c r="BA131" s="685"/>
      <c r="BB131" s="685"/>
      <c r="BC131" s="685"/>
      <c r="BD131" s="685"/>
      <c r="BE131" s="686"/>
      <c r="BF131" s="687">
        <v>25.2</v>
      </c>
      <c r="BG131" s="688"/>
      <c r="BH131" s="688"/>
      <c r="BI131" s="688"/>
      <c r="BJ131" s="688"/>
      <c r="BK131" s="688"/>
      <c r="BL131" s="689"/>
      <c r="BM131" s="687">
        <v>350</v>
      </c>
      <c r="BN131" s="688"/>
      <c r="BO131" s="688"/>
      <c r="BP131" s="688"/>
      <c r="BQ131" s="688"/>
      <c r="BR131" s="688"/>
      <c r="BS131" s="689"/>
      <c r="BT131" s="690"/>
      <c r="BU131" s="691"/>
      <c r="BV131" s="691"/>
      <c r="BW131" s="691"/>
      <c r="BX131" s="691"/>
      <c r="BY131" s="691"/>
      <c r="BZ131" s="692"/>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631" t="s">
        <v>378</v>
      </c>
      <c r="B132" s="632"/>
      <c r="C132" s="632"/>
      <c r="D132" s="632"/>
      <c r="E132" s="632"/>
      <c r="F132" s="632"/>
      <c r="G132" s="632"/>
      <c r="H132" s="632"/>
      <c r="I132" s="632"/>
      <c r="J132" s="632"/>
      <c r="K132" s="632"/>
      <c r="L132" s="632"/>
      <c r="M132" s="632"/>
      <c r="N132" s="632"/>
      <c r="O132" s="632"/>
      <c r="P132" s="632"/>
      <c r="Q132" s="632"/>
      <c r="R132" s="632"/>
      <c r="S132" s="632"/>
      <c r="T132" s="632"/>
      <c r="U132" s="632"/>
      <c r="V132" s="635" t="s">
        <v>22</v>
      </c>
      <c r="W132" s="635"/>
      <c r="X132" s="635"/>
      <c r="Y132" s="635"/>
      <c r="Z132" s="636"/>
      <c r="AA132" s="637">
        <v>4.8609016550000002</v>
      </c>
      <c r="AB132" s="638"/>
      <c r="AC132" s="638"/>
      <c r="AD132" s="638"/>
      <c r="AE132" s="639"/>
      <c r="AF132" s="640">
        <v>4.1227876390000002</v>
      </c>
      <c r="AG132" s="638"/>
      <c r="AH132" s="638"/>
      <c r="AI132" s="638"/>
      <c r="AJ132" s="639"/>
      <c r="AK132" s="640">
        <v>4.7015594030000001</v>
      </c>
      <c r="AL132" s="638"/>
      <c r="AM132" s="638"/>
      <c r="AN132" s="638"/>
      <c r="AO132" s="639"/>
      <c r="AP132" s="641"/>
      <c r="AQ132" s="642"/>
      <c r="AR132" s="642"/>
      <c r="AS132" s="642"/>
      <c r="AT132" s="643"/>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633"/>
      <c r="B133" s="634"/>
      <c r="C133" s="634"/>
      <c r="D133" s="634"/>
      <c r="E133" s="634"/>
      <c r="F133" s="634"/>
      <c r="G133" s="634"/>
      <c r="H133" s="634"/>
      <c r="I133" s="634"/>
      <c r="J133" s="634"/>
      <c r="K133" s="634"/>
      <c r="L133" s="634"/>
      <c r="M133" s="634"/>
      <c r="N133" s="634"/>
      <c r="O133" s="634"/>
      <c r="P133" s="634"/>
      <c r="Q133" s="634"/>
      <c r="R133" s="634"/>
      <c r="S133" s="634"/>
      <c r="T133" s="634"/>
      <c r="U133" s="634"/>
      <c r="V133" s="644" t="s">
        <v>45</v>
      </c>
      <c r="W133" s="644"/>
      <c r="X133" s="644"/>
      <c r="Y133" s="644"/>
      <c r="Z133" s="645"/>
      <c r="AA133" s="646">
        <v>5.4</v>
      </c>
      <c r="AB133" s="647"/>
      <c r="AC133" s="647"/>
      <c r="AD133" s="647"/>
      <c r="AE133" s="648"/>
      <c r="AF133" s="646">
        <v>4.7</v>
      </c>
      <c r="AG133" s="647"/>
      <c r="AH133" s="647"/>
      <c r="AI133" s="647"/>
      <c r="AJ133" s="648"/>
      <c r="AK133" s="646">
        <v>4.5</v>
      </c>
      <c r="AL133" s="647"/>
      <c r="AM133" s="647"/>
      <c r="AN133" s="647"/>
      <c r="AO133" s="648"/>
      <c r="AP133" s="649"/>
      <c r="AQ133" s="650"/>
      <c r="AR133" s="650"/>
      <c r="AS133" s="650"/>
      <c r="AT133" s="651"/>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B7:DF7"/>
    <mergeCell ref="DG7:DK7"/>
    <mergeCell ref="DL7:DP7"/>
    <mergeCell ref="DQ7:DU7"/>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8:DP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CM69:CQ69"/>
    <mergeCell ref="CR69:CV69"/>
    <mergeCell ref="CW69:DA69"/>
    <mergeCell ref="DB69:DF69"/>
    <mergeCell ref="DG69:DK69"/>
    <mergeCell ref="DL69:DP69"/>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B70:P70"/>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CP126:DF126"/>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132:U133"/>
    <mergeCell ref="V132:Z132"/>
    <mergeCell ref="AA132:AE132"/>
    <mergeCell ref="AF132:AJ132"/>
    <mergeCell ref="AK132:AO132"/>
    <mergeCell ref="AP132:AT132"/>
    <mergeCell ref="V133:Z133"/>
    <mergeCell ref="AA133:AE133"/>
    <mergeCell ref="AF133:AJ133"/>
    <mergeCell ref="AK133:AO133"/>
    <mergeCell ref="AP133:AT133"/>
    <mergeCell ref="A130:V130"/>
    <mergeCell ref="W130:Z130"/>
    <mergeCell ref="AA130:AE130"/>
    <mergeCell ref="AF130:AJ130"/>
    <mergeCell ref="AK130:AO130"/>
    <mergeCell ref="AP130:AT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93" customWidth="1"/>
    <col min="37" max="37" width="0" style="94" hidden="1" customWidth="1"/>
    <col min="38" max="16384" width="0" style="94" hidden="1"/>
  </cols>
  <sheetData>
    <row r="1" spans="2:36"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x14ac:dyDescent="0.15"/>
    <row r="3" spans="2:36" ht="13.5" customHeight="1" x14ac:dyDescent="0.15"/>
    <row r="4" spans="2:36" ht="13.5" customHeight="1" x14ac:dyDescent="0.15"/>
    <row r="5" spans="2:36" ht="13.5" customHeight="1" x14ac:dyDescent="0.15"/>
    <row r="6" spans="2:36" ht="13.5" customHeight="1" x14ac:dyDescent="0.15"/>
    <row r="7" spans="2:36" ht="13.5" customHeight="1" x14ac:dyDescent="0.15"/>
    <row r="8" spans="2:36" ht="13.5" customHeight="1" x14ac:dyDescent="0.15"/>
    <row r="9" spans="2:36" ht="13.5" customHeight="1" x14ac:dyDescent="0.15"/>
    <row r="10" spans="2:36" ht="13.5" customHeight="1" x14ac:dyDescent="0.15"/>
    <row r="11" spans="2:36" ht="13.5" customHeight="1" x14ac:dyDescent="0.15"/>
    <row r="12" spans="2:36" ht="13.5" customHeight="1" x14ac:dyDescent="0.15"/>
    <row r="13" spans="2:36" ht="13.5" customHeight="1" x14ac:dyDescent="0.15"/>
    <row r="14" spans="2:36" ht="13.5" customHeight="1" x14ac:dyDescent="0.15"/>
    <row r="15" spans="2:36" ht="13.5" customHeight="1" x14ac:dyDescent="0.15"/>
    <row r="16" spans="2:36" ht="13.5" customHeight="1" x14ac:dyDescent="0.15">
      <c r="AJ16" s="94"/>
    </row>
    <row r="17" spans="34:36" ht="13.5" customHeight="1" x14ac:dyDescent="0.15">
      <c r="AJ17" s="94"/>
    </row>
    <row r="18" spans="34:36" ht="13.5" customHeight="1" x14ac:dyDescent="0.15"/>
    <row r="19" spans="34:36" ht="13.5" customHeight="1" x14ac:dyDescent="0.15"/>
    <row r="20" spans="34:36" ht="13.5" customHeight="1" x14ac:dyDescent="0.15">
      <c r="AI20" s="94"/>
      <c r="AJ20" s="94"/>
    </row>
    <row r="21" spans="34:36" ht="13.5" customHeight="1" x14ac:dyDescent="0.15">
      <c r="AJ21" s="94"/>
    </row>
    <row r="22" spans="34:36" ht="13.5" customHeight="1" x14ac:dyDescent="0.15"/>
    <row r="23" spans="34:36" ht="13.5" customHeight="1" x14ac:dyDescent="0.15">
      <c r="AI23" s="94"/>
      <c r="AJ23" s="94"/>
    </row>
    <row r="24" spans="34:36" ht="13.5" customHeight="1" x14ac:dyDescent="0.15">
      <c r="AJ24" s="94"/>
    </row>
    <row r="25" spans="34:36" ht="13.5" customHeight="1" x14ac:dyDescent="0.15">
      <c r="AJ25" s="94"/>
    </row>
    <row r="26" spans="34:36" ht="13.5" customHeight="1" x14ac:dyDescent="0.15">
      <c r="AI26" s="94"/>
      <c r="AJ26" s="94"/>
    </row>
    <row r="27" spans="34:36" ht="13.5" customHeight="1" x14ac:dyDescent="0.15"/>
    <row r="28" spans="34:36" ht="13.5" customHeight="1" x14ac:dyDescent="0.15">
      <c r="AI28" s="94"/>
      <c r="AJ28" s="94"/>
    </row>
    <row r="29" spans="34:36" ht="13.5" customHeight="1" x14ac:dyDescent="0.15">
      <c r="AJ29" s="94"/>
    </row>
    <row r="30" spans="34:36" ht="13.5" customHeight="1" x14ac:dyDescent="0.15"/>
    <row r="31" spans="34:36" ht="13.5" customHeight="1" x14ac:dyDescent="0.15">
      <c r="AH31" s="94"/>
      <c r="AI31" s="94"/>
      <c r="AJ31" s="94"/>
    </row>
    <row r="32" spans="34:36" ht="13.5" customHeight="1" x14ac:dyDescent="0.15"/>
    <row r="33" spans="28:36" ht="13.5" customHeight="1" x14ac:dyDescent="0.15">
      <c r="AI33" s="94"/>
      <c r="AJ33" s="94"/>
    </row>
    <row r="34" spans="28:36" ht="13.5" customHeight="1" x14ac:dyDescent="0.15">
      <c r="AF34" s="94"/>
    </row>
    <row r="35" spans="28:36" ht="13.5" customHeight="1" x14ac:dyDescent="0.15">
      <c r="AB35" s="94"/>
      <c r="AC35" s="94"/>
      <c r="AD35" s="94"/>
      <c r="AF35" s="94"/>
      <c r="AG35" s="94"/>
      <c r="AH35" s="94"/>
      <c r="AI35" s="94"/>
      <c r="AJ35" s="94"/>
    </row>
    <row r="36" spans="28:36" ht="13.5" customHeight="1" x14ac:dyDescent="0.15"/>
    <row r="37" spans="28:36" ht="13.5" customHeight="1" x14ac:dyDescent="0.15">
      <c r="AE37" s="94"/>
      <c r="AJ37" s="94"/>
    </row>
    <row r="38" spans="28:36" ht="13.5" customHeight="1" x14ac:dyDescent="0.15">
      <c r="AB38" s="94"/>
      <c r="AC38" s="94"/>
      <c r="AD38" s="94"/>
      <c r="AE38" s="94"/>
      <c r="AG38" s="94"/>
      <c r="AH38" s="94"/>
      <c r="AI38" s="94"/>
      <c r="AJ38" s="94"/>
    </row>
    <row r="39" spans="28:36" ht="13.5" customHeight="1" x14ac:dyDescent="0.15"/>
    <row r="40" spans="28:36" ht="13.5" customHeight="1" x14ac:dyDescent="0.15"/>
    <row r="41" spans="28:36" ht="13.5" customHeight="1" x14ac:dyDescent="0.15"/>
    <row r="42" spans="28:36" ht="13.5" customHeight="1" x14ac:dyDescent="0.15"/>
    <row r="43" spans="28:36" ht="13.5" customHeight="1" x14ac:dyDescent="0.15"/>
    <row r="44" spans="28:36" ht="13.5" customHeight="1" x14ac:dyDescent="0.15"/>
    <row r="45" spans="28:36" ht="13.5" customHeight="1" x14ac:dyDescent="0.15"/>
    <row r="46" spans="28:36" ht="13.5" customHeight="1" x14ac:dyDescent="0.15"/>
    <row r="47" spans="28:36" ht="13.5" customHeight="1" x14ac:dyDescent="0.15"/>
    <row r="48" spans="28:36" ht="13.5" customHeight="1" x14ac:dyDescent="0.15"/>
    <row r="49" spans="22:36" ht="13.5" customHeight="1" x14ac:dyDescent="0.15">
      <c r="AG49" s="94"/>
      <c r="AH49" s="94"/>
      <c r="AI49" s="94"/>
      <c r="AJ49" s="94"/>
    </row>
    <row r="50" spans="22:36" ht="13.5" customHeight="1" x14ac:dyDescent="0.15"/>
    <row r="51" spans="22:36" ht="13.5" customHeight="1" x14ac:dyDescent="0.15"/>
    <row r="52" spans="22:36" ht="13.5" customHeight="1" x14ac:dyDescent="0.15"/>
    <row r="53" spans="22:36" ht="13.5" customHeight="1" x14ac:dyDescent="0.15"/>
    <row r="54" spans="22:36" ht="13.5" customHeight="1" x14ac:dyDescent="0.15"/>
    <row r="55" spans="22:36" ht="13.5" customHeight="1" x14ac:dyDescent="0.15"/>
    <row r="56" spans="22:36" ht="13.5" customHeight="1" x14ac:dyDescent="0.15"/>
    <row r="57" spans="22:36" ht="13.5" customHeight="1" x14ac:dyDescent="0.15"/>
    <row r="58" spans="22:36" ht="13.5" customHeight="1" x14ac:dyDescent="0.15"/>
    <row r="59" spans="22:36" ht="13.5" customHeight="1" x14ac:dyDescent="0.15"/>
    <row r="60" spans="22:36" ht="13.5" customHeight="1" x14ac:dyDescent="0.15"/>
    <row r="61" spans="22:36" ht="13.5" customHeight="1" x14ac:dyDescent="0.15"/>
    <row r="62" spans="22:36" ht="13.5" customHeight="1" x14ac:dyDescent="0.15"/>
    <row r="63" spans="22:36" ht="13.5" customHeight="1" x14ac:dyDescent="0.15">
      <c r="W63" s="94"/>
      <c r="AA63" s="94"/>
    </row>
    <row r="64" spans="22:36" ht="13.5" customHeight="1" x14ac:dyDescent="0.15">
      <c r="V64" s="94"/>
    </row>
    <row r="65" spans="15:36" ht="13.5" customHeight="1" x14ac:dyDescent="0.15">
      <c r="X65" s="94"/>
      <c r="Z65" s="94"/>
      <c r="AC65" s="94"/>
    </row>
    <row r="66" spans="15:36" ht="13.5" customHeight="1" x14ac:dyDescent="0.15">
      <c r="Q66" s="94"/>
      <c r="S66" s="94"/>
      <c r="U66" s="94"/>
      <c r="AF66" s="94"/>
    </row>
    <row r="67" spans="15:36" ht="13.5" customHeight="1" x14ac:dyDescent="0.15">
      <c r="O67" s="94"/>
      <c r="P67" s="94"/>
      <c r="R67" s="94"/>
      <c r="T67" s="94"/>
      <c r="Y67" s="94"/>
      <c r="AB67" s="94"/>
      <c r="AD67" s="94"/>
      <c r="AE67" s="94"/>
      <c r="AG67" s="94"/>
      <c r="AH67" s="94"/>
      <c r="AI67" s="94"/>
      <c r="AJ67" s="94"/>
    </row>
    <row r="68" spans="15:36" ht="13.5" customHeight="1" x14ac:dyDescent="0.15"/>
    <row r="69" spans="15:36" ht="13.5" customHeight="1" x14ac:dyDescent="0.15"/>
    <row r="70" spans="15:36" ht="13.5" customHeight="1" x14ac:dyDescent="0.15"/>
    <row r="71" spans="15:36" ht="13.5" customHeight="1" x14ac:dyDescent="0.15"/>
    <row r="72" spans="15:36" ht="13.5" customHeight="1" x14ac:dyDescent="0.15">
      <c r="AJ72" s="94"/>
    </row>
    <row r="73" spans="15:36" ht="13.5" customHeight="1" x14ac:dyDescent="0.15">
      <c r="AJ73" s="94"/>
    </row>
    <row r="74" spans="15:36" ht="13.5" customHeight="1" x14ac:dyDescent="0.15"/>
    <row r="75" spans="15:36" ht="13.5" customHeight="1" x14ac:dyDescent="0.15"/>
    <row r="76" spans="15:36" ht="13.5" customHeight="1" x14ac:dyDescent="0.15"/>
    <row r="77" spans="15:36" ht="13.5" customHeight="1" x14ac:dyDescent="0.15"/>
    <row r="78" spans="15:36" ht="13.5" customHeight="1" x14ac:dyDescent="0.15"/>
    <row r="79" spans="15:36" ht="13.5" customHeight="1" x14ac:dyDescent="0.15"/>
    <row r="80" spans="15:36" ht="13.5" customHeight="1" x14ac:dyDescent="0.15"/>
    <row r="81" spans="27:27" ht="13.5" customHeight="1" x14ac:dyDescent="0.15"/>
    <row r="82" spans="27:27" ht="13.5" customHeight="1" x14ac:dyDescent="0.15"/>
    <row r="83" spans="27:27" ht="13.5" customHeight="1" x14ac:dyDescent="0.15"/>
    <row r="84" spans="27:27" ht="13.5" customHeight="1" x14ac:dyDescent="0.15"/>
    <row r="85" spans="27:27" ht="13.5" customHeight="1" x14ac:dyDescent="0.15"/>
    <row r="86" spans="27:27" ht="13.5" customHeight="1" x14ac:dyDescent="0.15"/>
    <row r="87" spans="27:27" ht="13.5" customHeight="1" x14ac:dyDescent="0.15"/>
    <row r="88" spans="27:27" ht="13.5" customHeight="1" x14ac:dyDescent="0.15"/>
    <row r="89" spans="27:27" ht="13.5" customHeight="1" x14ac:dyDescent="0.15"/>
    <row r="90" spans="27:27" ht="13.5" customHeight="1" x14ac:dyDescent="0.15"/>
    <row r="91" spans="27:27" ht="13.5" customHeight="1" x14ac:dyDescent="0.15"/>
    <row r="92" spans="27:27" ht="13.5" customHeight="1" x14ac:dyDescent="0.15"/>
    <row r="93" spans="27:27" ht="13.5" customHeight="1" x14ac:dyDescent="0.15"/>
    <row r="94" spans="27:27" ht="13.5" customHeight="1" x14ac:dyDescent="0.15"/>
    <row r="95" spans="27:27" ht="13.5" customHeight="1" x14ac:dyDescent="0.15"/>
    <row r="96" spans="27:27" ht="13.5" customHeight="1" x14ac:dyDescent="0.15">
      <c r="AA96" s="94"/>
    </row>
    <row r="97" spans="24:36" ht="13.5" customHeight="1" x14ac:dyDescent="0.15">
      <c r="AA97" s="94"/>
    </row>
    <row r="98" spans="24:36" ht="13.5" hidden="1" customHeight="1" x14ac:dyDescent="0.15">
      <c r="AA98" s="94"/>
    </row>
    <row r="99" spans="24:36" ht="13.5" hidden="1" customHeight="1" x14ac:dyDescent="0.15">
      <c r="AA99" s="94"/>
    </row>
    <row r="100" spans="24:36" ht="13.5" hidden="1" customHeight="1" x14ac:dyDescent="0.15"/>
    <row r="101" spans="24:36" ht="12" hidden="1" customHeight="1" x14ac:dyDescent="0.15">
      <c r="X101" s="94"/>
      <c r="Y101" s="94"/>
      <c r="Z101" s="94"/>
      <c r="AC101" s="94"/>
    </row>
    <row r="102" spans="24:36" ht="1.5" hidden="1" customHeight="1" x14ac:dyDescent="0.15">
      <c r="AC102" s="94"/>
      <c r="AF102" s="94"/>
    </row>
    <row r="103" spans="24:36" ht="13.5" hidden="1" customHeight="1" x14ac:dyDescent="0.15">
      <c r="AB103" s="94"/>
      <c r="AD103" s="94"/>
      <c r="AE103" s="94"/>
      <c r="AF103" s="94"/>
      <c r="AG103" s="94"/>
      <c r="AH103" s="94"/>
      <c r="AI103" s="94"/>
      <c r="AJ103" s="94"/>
    </row>
    <row r="104" spans="24:36" ht="13.5" hidden="1" customHeight="1" x14ac:dyDescent="0.15">
      <c r="AD104" s="94"/>
      <c r="AE104" s="94"/>
      <c r="AG104" s="94"/>
      <c r="AH104" s="94"/>
      <c r="AI104" s="94"/>
      <c r="AJ104" s="94"/>
    </row>
    <row r="105" spans="24:36" ht="12.75" hidden="1" customHeight="1" x14ac:dyDescent="0.15"/>
    <row r="106" spans="24:36" ht="13.5" hidden="1" customHeight="1" x14ac:dyDescent="0.15"/>
    <row r="107" spans="24:36" ht="13.5" hidden="1" customHeight="1" x14ac:dyDescent="0.15"/>
    <row r="108" spans="24:36" ht="13.5" hidden="1" customHeight="1" x14ac:dyDescent="0.15"/>
    <row r="109" spans="24:36" ht="13.5" hidden="1" customHeight="1" x14ac:dyDescent="0.15"/>
    <row r="110" spans="24:36" ht="13.5" hidden="1" customHeight="1" x14ac:dyDescent="0.15"/>
  </sheetData>
  <sheetProtection password="851F"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row r="3" spans="2:34" ht="13.5" customHeight="1" x14ac:dyDescent="0.15"/>
    <row r="4" spans="2:34" ht="13.5" customHeight="1" x14ac:dyDescent="0.15">
      <c r="R4" s="94"/>
      <c r="S4" s="94"/>
      <c r="T4" s="94"/>
      <c r="U4" s="94"/>
      <c r="V4" s="94"/>
      <c r="W4" s="94"/>
      <c r="X4" s="94"/>
      <c r="Y4" s="94"/>
      <c r="Z4" s="94"/>
      <c r="AA4" s="94"/>
      <c r="AB4" s="94"/>
      <c r="AC4" s="94"/>
      <c r="AD4" s="94"/>
      <c r="AE4" s="94"/>
      <c r="AF4" s="94"/>
      <c r="AG4" s="94"/>
      <c r="AH4" s="94"/>
    </row>
    <row r="5" spans="2:34" ht="13.5" customHeight="1" x14ac:dyDescent="0.15">
      <c r="R5" s="94"/>
      <c r="S5" s="94"/>
      <c r="T5" s="94"/>
      <c r="U5" s="94"/>
      <c r="V5" s="94"/>
      <c r="W5" s="94"/>
      <c r="X5" s="94"/>
      <c r="Y5" s="94"/>
      <c r="Z5" s="94"/>
      <c r="AA5" s="94"/>
      <c r="AB5" s="94"/>
      <c r="AC5" s="94"/>
      <c r="AD5" s="94"/>
      <c r="AE5" s="94"/>
      <c r="AF5" s="94"/>
      <c r="AG5" s="94"/>
      <c r="AH5" s="94"/>
    </row>
    <row r="6" spans="2:34" ht="13.5" customHeight="1" x14ac:dyDescent="0.15"/>
    <row r="7" spans="2:34" ht="13.5" customHeight="1" x14ac:dyDescent="0.15"/>
    <row r="8" spans="2:34" ht="13.5" customHeight="1" x14ac:dyDescent="0.15"/>
    <row r="9" spans="2:34" ht="13.5" customHeight="1" x14ac:dyDescent="0.15"/>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9:34" ht="13.5" customHeight="1" x14ac:dyDescent="0.15"/>
    <row r="18" spans="9:34" ht="13.5" customHeight="1"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x14ac:dyDescent="0.15"/>
    <row r="20" spans="9:34" ht="13.5" customHeight="1" x14ac:dyDescent="0.15"/>
    <row r="21" spans="9:34" ht="13.5" customHeight="1" x14ac:dyDescent="0.15">
      <c r="AH21" s="94"/>
    </row>
    <row r="22" spans="9:34" ht="13.5" customHeight="1" x14ac:dyDescent="0.15">
      <c r="AE22" s="94"/>
      <c r="AF22" s="94"/>
      <c r="AG22" s="94"/>
      <c r="AH22" s="94"/>
    </row>
    <row r="23" spans="9:34" ht="13.5" customHeight="1" x14ac:dyDescent="0.15">
      <c r="U23" s="94"/>
      <c r="V23" s="94"/>
      <c r="W23" s="94"/>
      <c r="X23" s="94"/>
      <c r="Y23" s="94"/>
      <c r="Z23" s="94"/>
      <c r="AA23" s="94"/>
      <c r="AB23" s="94"/>
      <c r="AC23" s="94"/>
      <c r="AD23" s="94"/>
      <c r="AE23" s="94"/>
      <c r="AF23" s="94"/>
      <c r="AG23" s="94"/>
      <c r="AH23" s="94"/>
    </row>
    <row r="24" spans="9:34" ht="13.5" customHeight="1" x14ac:dyDescent="0.15"/>
    <row r="25" spans="9:34" ht="13.5" customHeight="1" x14ac:dyDescent="0.15"/>
    <row r="26" spans="9:34" ht="13.5" customHeight="1" x14ac:dyDescent="0.15"/>
    <row r="27" spans="9:34" ht="13.5" customHeight="1" x14ac:dyDescent="0.15"/>
    <row r="28" spans="9:34" ht="13.5" customHeight="1" x14ac:dyDescent="0.15"/>
    <row r="29" spans="9:34" ht="13.5" customHeight="1" x14ac:dyDescent="0.15"/>
    <row r="30" spans="9:34" ht="13.5" customHeight="1" x14ac:dyDescent="0.15"/>
    <row r="31" spans="9:34" ht="13.5" customHeight="1" x14ac:dyDescent="0.15"/>
    <row r="32" spans="9:34" ht="13.5" customHeight="1" x14ac:dyDescent="0.15"/>
    <row r="33" spans="15:34" ht="13.5" customHeight="1" x14ac:dyDescent="0.15"/>
    <row r="34" spans="15:34" ht="13.5" customHeight="1" x14ac:dyDescent="0.15"/>
    <row r="35" spans="15:34" ht="13.5" customHeight="1" x14ac:dyDescent="0.15">
      <c r="V35" s="94"/>
      <c r="W35" s="94"/>
      <c r="X35" s="94"/>
      <c r="Y35" s="94"/>
      <c r="Z35" s="94"/>
      <c r="AA35" s="94"/>
      <c r="AB35" s="94"/>
      <c r="AC35" s="94"/>
      <c r="AD35" s="94"/>
      <c r="AE35" s="94"/>
      <c r="AF35" s="94"/>
      <c r="AG35" s="94"/>
      <c r="AH35" s="94"/>
    </row>
    <row r="36" spans="15:34" ht="13.5" customHeight="1" x14ac:dyDescent="0.15"/>
    <row r="37" spans="15:34" ht="13.5" customHeight="1" x14ac:dyDescent="0.15">
      <c r="AH37" s="94"/>
    </row>
    <row r="38" spans="15:34" ht="13.5" customHeight="1" x14ac:dyDescent="0.15">
      <c r="AE38" s="94"/>
      <c r="AF38" s="94"/>
      <c r="AG38" s="94"/>
      <c r="AH38" s="94"/>
    </row>
    <row r="39" spans="15:34" ht="13.5" customHeight="1" x14ac:dyDescent="0.15"/>
    <row r="40" spans="15:34" ht="13.5" customHeight="1" x14ac:dyDescent="0.15"/>
    <row r="41" spans="15:34" ht="13.5" customHeight="1" x14ac:dyDescent="0.15"/>
    <row r="42" spans="15:34" ht="13.5" customHeight="1" x14ac:dyDescent="0.15"/>
    <row r="43" spans="15:34" ht="13.5" customHeight="1" x14ac:dyDescent="0.15">
      <c r="O43" s="94"/>
      <c r="P43" s="94"/>
      <c r="Q43" s="94"/>
      <c r="R43" s="94"/>
      <c r="S43" s="94"/>
      <c r="T43" s="94"/>
      <c r="U43" s="94"/>
      <c r="V43" s="94"/>
      <c r="W43" s="94"/>
      <c r="X43" s="94"/>
      <c r="Y43" s="94"/>
      <c r="Z43" s="94"/>
      <c r="AA43" s="94"/>
      <c r="AB43" s="94"/>
      <c r="AC43" s="94"/>
      <c r="AD43" s="94"/>
      <c r="AE43" s="94"/>
      <c r="AF43" s="94"/>
      <c r="AG43" s="94"/>
      <c r="AH43" s="94"/>
    </row>
    <row r="44" spans="15:34" ht="13.5" customHeight="1" x14ac:dyDescent="0.15">
      <c r="AH44" s="94"/>
    </row>
    <row r="45" spans="15:34" ht="13.5" customHeight="1" x14ac:dyDescent="0.15"/>
    <row r="46" spans="15:34" ht="13.5" customHeight="1" x14ac:dyDescent="0.15">
      <c r="W46" s="94"/>
      <c r="X46" s="94"/>
      <c r="Y46" s="94"/>
      <c r="Z46" s="94"/>
      <c r="AA46" s="94"/>
      <c r="AB46" s="94"/>
      <c r="AC46" s="94"/>
      <c r="AD46" s="94"/>
      <c r="AE46" s="94"/>
      <c r="AF46" s="94"/>
      <c r="AG46" s="94"/>
      <c r="AH46" s="94"/>
    </row>
    <row r="47" spans="15:34" ht="13.5" customHeight="1" x14ac:dyDescent="0.15"/>
    <row r="48" spans="15:34" ht="13.5" customHeight="1" x14ac:dyDescent="0.15"/>
    <row r="49" spans="22:34" ht="13.5" customHeight="1" x14ac:dyDescent="0.15"/>
    <row r="50" spans="22:34" ht="13.5" customHeight="1" x14ac:dyDescent="0.15">
      <c r="V50" s="94"/>
      <c r="W50" s="94"/>
      <c r="X50" s="94"/>
      <c r="Y50" s="94"/>
      <c r="Z50" s="94"/>
      <c r="AA50" s="94"/>
      <c r="AB50" s="94"/>
      <c r="AC50" s="94"/>
      <c r="AD50" s="94"/>
      <c r="AE50" s="94"/>
      <c r="AF50" s="94"/>
      <c r="AG50" s="94"/>
      <c r="AH50" s="94"/>
    </row>
    <row r="51" spans="22:34" ht="13.5" customHeight="1" x14ac:dyDescent="0.15"/>
    <row r="52" spans="22:34" ht="13.5" customHeight="1" x14ac:dyDescent="0.15"/>
    <row r="53" spans="22:34" ht="13.5" customHeight="1" x14ac:dyDescent="0.15">
      <c r="AH53" s="94"/>
    </row>
    <row r="54" spans="22:34" ht="13.5" customHeight="1" x14ac:dyDescent="0.15"/>
    <row r="55" spans="22:34" ht="13.5" customHeight="1" x14ac:dyDescent="0.15"/>
    <row r="56" spans="22:34" ht="13.5" customHeight="1" x14ac:dyDescent="0.15"/>
    <row r="57" spans="22:34" ht="13.5" customHeight="1" x14ac:dyDescent="0.15"/>
    <row r="58" spans="22:34" ht="13.5" customHeight="1" x14ac:dyDescent="0.15"/>
    <row r="59" spans="22:34" ht="13.5" customHeight="1" x14ac:dyDescent="0.15"/>
    <row r="60" spans="22:34" ht="13.5" customHeight="1" x14ac:dyDescent="0.15"/>
    <row r="61" spans="22:34" ht="13.5" customHeight="1" x14ac:dyDescent="0.15"/>
    <row r="62" spans="22:34" ht="13.5" customHeight="1" x14ac:dyDescent="0.15"/>
    <row r="63" spans="22:34" ht="13.5" customHeight="1" x14ac:dyDescent="0.15"/>
    <row r="64" spans="22:34" ht="13.5" customHeight="1" x14ac:dyDescent="0.15"/>
    <row r="65" spans="25:34" ht="13.5" customHeight="1" x14ac:dyDescent="0.15"/>
    <row r="66" spans="25:34" ht="13.5" customHeight="1" x14ac:dyDescent="0.15"/>
    <row r="67" spans="25:34" ht="13.5" customHeight="1" x14ac:dyDescent="0.15">
      <c r="Y67" s="94"/>
      <c r="Z67" s="94"/>
      <c r="AA67" s="94"/>
      <c r="AB67" s="94"/>
      <c r="AC67" s="94"/>
      <c r="AD67" s="94"/>
      <c r="AE67" s="94"/>
      <c r="AF67" s="94"/>
      <c r="AG67" s="94"/>
      <c r="AH67" s="94"/>
    </row>
    <row r="68" spans="25:34" ht="13.5" customHeight="1" x14ac:dyDescent="0.15"/>
    <row r="69" spans="25:34" ht="13.5" customHeight="1" x14ac:dyDescent="0.15"/>
    <row r="70" spans="25:34" ht="13.5" customHeight="1" x14ac:dyDescent="0.15"/>
    <row r="71" spans="25:34" ht="13.5" customHeight="1" x14ac:dyDescent="0.15"/>
    <row r="72" spans="25:34" ht="13.5" customHeight="1" x14ac:dyDescent="0.15"/>
    <row r="73" spans="25:34" ht="13.5" customHeight="1" x14ac:dyDescent="0.15"/>
    <row r="74" spans="25:34" ht="13.5" customHeight="1" x14ac:dyDescent="0.15"/>
    <row r="75" spans="25:34" ht="13.5" customHeight="1" x14ac:dyDescent="0.15"/>
    <row r="76" spans="25:34" ht="13.5" customHeight="1" x14ac:dyDescent="0.15"/>
    <row r="77" spans="25:34" ht="13.5" customHeight="1" x14ac:dyDescent="0.15"/>
    <row r="78" spans="25:34" ht="13.5" customHeight="1" x14ac:dyDescent="0.15"/>
    <row r="79" spans="25:34" ht="13.5" customHeight="1" x14ac:dyDescent="0.15"/>
    <row r="80" spans="25:34"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x14ac:dyDescent="0.15">
      <c r="O1" s="106"/>
      <c r="P1" s="106"/>
    </row>
    <row r="2" spans="1:16" ht="13.5" customHeight="1" x14ac:dyDescent="0.15">
      <c r="O2" s="106"/>
      <c r="P2" s="106"/>
    </row>
    <row r="3" spans="1:16" ht="13.5" customHeight="1" x14ac:dyDescent="0.15">
      <c r="O3" s="106"/>
      <c r="P3" s="106"/>
    </row>
    <row r="4" spans="1:16" ht="13.5" customHeight="1" x14ac:dyDescent="0.15">
      <c r="O4" s="106"/>
      <c r="P4" s="106"/>
    </row>
    <row r="5" spans="1:16" ht="17.25" x14ac:dyDescent="0.15">
      <c r="A5" s="98" t="s">
        <v>478</v>
      </c>
      <c r="B5" s="102"/>
      <c r="C5" s="102"/>
      <c r="D5" s="102"/>
      <c r="E5" s="102"/>
      <c r="F5" s="102"/>
      <c r="G5" s="102"/>
      <c r="H5" s="102"/>
      <c r="I5" s="102"/>
      <c r="J5" s="102"/>
      <c r="K5" s="102"/>
      <c r="L5" s="102"/>
      <c r="M5" s="102"/>
      <c r="N5" s="102"/>
      <c r="O5" s="182"/>
    </row>
    <row r="6" spans="1:16" ht="13.5" customHeight="1" x14ac:dyDescent="0.15">
      <c r="A6" s="96"/>
      <c r="B6" s="106"/>
      <c r="C6" s="106"/>
      <c r="D6" s="106"/>
      <c r="E6" s="106"/>
      <c r="F6" s="106"/>
      <c r="G6" s="101" t="s">
        <v>215</v>
      </c>
      <c r="H6" s="101"/>
      <c r="I6" s="101"/>
      <c r="J6" s="101"/>
      <c r="K6" s="106"/>
      <c r="L6" s="106"/>
      <c r="M6" s="106"/>
      <c r="N6" s="106"/>
    </row>
    <row r="7" spans="1:16" ht="13.5" customHeight="1" x14ac:dyDescent="0.15">
      <c r="A7" s="96"/>
      <c r="B7" s="106"/>
      <c r="C7" s="106"/>
      <c r="D7" s="106"/>
      <c r="E7" s="106"/>
      <c r="F7" s="106"/>
      <c r="G7" s="108"/>
      <c r="H7" s="115"/>
      <c r="I7" s="115"/>
      <c r="J7" s="126"/>
      <c r="K7" s="995" t="s">
        <v>25</v>
      </c>
      <c r="L7" s="144"/>
      <c r="M7" s="156" t="s">
        <v>257</v>
      </c>
      <c r="N7" s="171"/>
    </row>
    <row r="8" spans="1:16" ht="13.5" customHeight="1" x14ac:dyDescent="0.15">
      <c r="A8" s="96"/>
      <c r="B8" s="106"/>
      <c r="C8" s="106"/>
      <c r="D8" s="106"/>
      <c r="E8" s="106"/>
      <c r="F8" s="106"/>
      <c r="G8" s="109"/>
      <c r="H8" s="116"/>
      <c r="I8" s="116"/>
      <c r="J8" s="127"/>
      <c r="K8" s="996"/>
      <c r="L8" s="145" t="s">
        <v>71</v>
      </c>
      <c r="M8" s="157" t="s">
        <v>141</v>
      </c>
      <c r="N8" s="172" t="s">
        <v>301</v>
      </c>
    </row>
    <row r="9" spans="1:16" ht="13.5" customHeight="1" x14ac:dyDescent="0.15">
      <c r="A9" s="96"/>
      <c r="B9" s="106"/>
      <c r="C9" s="106"/>
      <c r="D9" s="106"/>
      <c r="E9" s="106"/>
      <c r="F9" s="106"/>
      <c r="G9" s="997" t="s">
        <v>325</v>
      </c>
      <c r="H9" s="998"/>
      <c r="I9" s="998"/>
      <c r="J9" s="999"/>
      <c r="K9" s="133">
        <v>4855881</v>
      </c>
      <c r="L9" s="146">
        <v>51150</v>
      </c>
      <c r="M9" s="158">
        <v>64861</v>
      </c>
      <c r="N9" s="173">
        <v>-21.1</v>
      </c>
    </row>
    <row r="10" spans="1:16" ht="13.5" customHeight="1" x14ac:dyDescent="0.15">
      <c r="A10" s="96"/>
      <c r="B10" s="106"/>
      <c r="C10" s="106"/>
      <c r="D10" s="106"/>
      <c r="E10" s="106"/>
      <c r="F10" s="106"/>
      <c r="G10" s="997" t="s">
        <v>371</v>
      </c>
      <c r="H10" s="998"/>
      <c r="I10" s="998"/>
      <c r="J10" s="999"/>
      <c r="K10" s="134">
        <v>310402</v>
      </c>
      <c r="L10" s="135">
        <v>3270</v>
      </c>
      <c r="M10" s="159">
        <v>5966</v>
      </c>
      <c r="N10" s="174">
        <v>-45.2</v>
      </c>
    </row>
    <row r="11" spans="1:16" ht="13.5" customHeight="1" x14ac:dyDescent="0.15">
      <c r="A11" s="96"/>
      <c r="B11" s="106"/>
      <c r="C11" s="106"/>
      <c r="D11" s="106"/>
      <c r="E11" s="106"/>
      <c r="F11" s="106"/>
      <c r="G11" s="997" t="s">
        <v>135</v>
      </c>
      <c r="H11" s="998"/>
      <c r="I11" s="998"/>
      <c r="J11" s="999"/>
      <c r="K11" s="134">
        <v>1730213</v>
      </c>
      <c r="L11" s="135">
        <v>18225</v>
      </c>
      <c r="M11" s="159">
        <v>9953</v>
      </c>
      <c r="N11" s="174">
        <v>83.1</v>
      </c>
    </row>
    <row r="12" spans="1:16" ht="13.5" customHeight="1" x14ac:dyDescent="0.15">
      <c r="A12" s="96"/>
      <c r="B12" s="106"/>
      <c r="C12" s="106"/>
      <c r="D12" s="106"/>
      <c r="E12" s="106"/>
      <c r="F12" s="106"/>
      <c r="G12" s="997" t="s">
        <v>332</v>
      </c>
      <c r="H12" s="998"/>
      <c r="I12" s="998"/>
      <c r="J12" s="999"/>
      <c r="K12" s="134" t="s">
        <v>188</v>
      </c>
      <c r="L12" s="135" t="s">
        <v>188</v>
      </c>
      <c r="M12" s="159">
        <v>235</v>
      </c>
      <c r="N12" s="174" t="s">
        <v>188</v>
      </c>
    </row>
    <row r="13" spans="1:16" ht="13.5" customHeight="1" x14ac:dyDescent="0.15">
      <c r="A13" s="96"/>
      <c r="B13" s="106"/>
      <c r="C13" s="106"/>
      <c r="D13" s="106"/>
      <c r="E13" s="106"/>
      <c r="F13" s="106"/>
      <c r="G13" s="997" t="s">
        <v>493</v>
      </c>
      <c r="H13" s="998"/>
      <c r="I13" s="998"/>
      <c r="J13" s="999"/>
      <c r="K13" s="134" t="s">
        <v>188</v>
      </c>
      <c r="L13" s="135" t="s">
        <v>188</v>
      </c>
      <c r="M13" s="159" t="s">
        <v>188</v>
      </c>
      <c r="N13" s="174" t="s">
        <v>188</v>
      </c>
    </row>
    <row r="14" spans="1:16" ht="13.5" customHeight="1" x14ac:dyDescent="0.15">
      <c r="A14" s="96"/>
      <c r="B14" s="106"/>
      <c r="C14" s="106"/>
      <c r="D14" s="106"/>
      <c r="E14" s="106"/>
      <c r="F14" s="106"/>
      <c r="G14" s="997" t="s">
        <v>373</v>
      </c>
      <c r="H14" s="998"/>
      <c r="I14" s="998"/>
      <c r="J14" s="999"/>
      <c r="K14" s="134">
        <v>385391</v>
      </c>
      <c r="L14" s="135">
        <v>4060</v>
      </c>
      <c r="M14" s="159">
        <v>2790</v>
      </c>
      <c r="N14" s="174">
        <v>45.5</v>
      </c>
    </row>
    <row r="15" spans="1:16" ht="13.5" customHeight="1" x14ac:dyDescent="0.15">
      <c r="A15" s="96"/>
      <c r="B15" s="106"/>
      <c r="C15" s="106"/>
      <c r="D15" s="106"/>
      <c r="E15" s="106"/>
      <c r="F15" s="106"/>
      <c r="G15" s="997" t="s">
        <v>100</v>
      </c>
      <c r="H15" s="998"/>
      <c r="I15" s="998"/>
      <c r="J15" s="999"/>
      <c r="K15" s="134">
        <v>173039</v>
      </c>
      <c r="L15" s="135">
        <v>1823</v>
      </c>
      <c r="M15" s="159">
        <v>1647</v>
      </c>
      <c r="N15" s="174">
        <v>10.7</v>
      </c>
    </row>
    <row r="16" spans="1:16" ht="13.5" customHeight="1" x14ac:dyDescent="0.15">
      <c r="A16" s="96"/>
      <c r="B16" s="106"/>
      <c r="C16" s="106"/>
      <c r="D16" s="106"/>
      <c r="E16" s="106"/>
      <c r="F16" s="106"/>
      <c r="G16" s="1000" t="s">
        <v>84</v>
      </c>
      <c r="H16" s="1001"/>
      <c r="I16" s="1001"/>
      <c r="J16" s="1002"/>
      <c r="K16" s="135">
        <v>-437886</v>
      </c>
      <c r="L16" s="135">
        <v>-4613</v>
      </c>
      <c r="M16" s="159">
        <v>-6521</v>
      </c>
      <c r="N16" s="174">
        <v>-29.3</v>
      </c>
    </row>
    <row r="17" spans="1:16" ht="13.5" customHeight="1" x14ac:dyDescent="0.15">
      <c r="A17" s="96"/>
      <c r="B17" s="106"/>
      <c r="C17" s="106"/>
      <c r="D17" s="106"/>
      <c r="E17" s="106"/>
      <c r="F17" s="106"/>
      <c r="G17" s="1000" t="s">
        <v>200</v>
      </c>
      <c r="H17" s="1001"/>
      <c r="I17" s="1001"/>
      <c r="J17" s="1002"/>
      <c r="K17" s="135">
        <v>7017040</v>
      </c>
      <c r="L17" s="135">
        <v>73915</v>
      </c>
      <c r="M17" s="159">
        <v>78930</v>
      </c>
      <c r="N17" s="174">
        <v>-6.4</v>
      </c>
    </row>
    <row r="18" spans="1:16" ht="13.5" customHeight="1" x14ac:dyDescent="0.15">
      <c r="A18" s="96"/>
      <c r="B18" s="106"/>
      <c r="C18" s="106"/>
      <c r="D18" s="106"/>
      <c r="E18" s="106"/>
      <c r="F18" s="106"/>
      <c r="G18" s="106"/>
      <c r="H18" s="106"/>
      <c r="I18" s="106"/>
      <c r="J18" s="106"/>
      <c r="K18" s="106"/>
      <c r="L18" s="106"/>
      <c r="M18" s="150"/>
      <c r="N18" s="150"/>
    </row>
    <row r="19" spans="1:16" ht="13.5" customHeight="1" x14ac:dyDescent="0.15">
      <c r="A19" s="96"/>
      <c r="B19" s="106"/>
      <c r="C19" s="106"/>
      <c r="D19" s="106"/>
      <c r="E19" s="106"/>
      <c r="F19" s="106"/>
      <c r="G19" s="106" t="s">
        <v>249</v>
      </c>
      <c r="H19" s="106"/>
      <c r="I19" s="106"/>
      <c r="J19" s="106"/>
      <c r="K19" s="106"/>
      <c r="L19" s="106"/>
      <c r="M19" s="106"/>
      <c r="N19" s="106"/>
    </row>
    <row r="20" spans="1:16" ht="13.5" customHeight="1" x14ac:dyDescent="0.15">
      <c r="A20" s="96"/>
      <c r="B20" s="106"/>
      <c r="C20" s="106"/>
      <c r="D20" s="106"/>
      <c r="E20" s="106"/>
      <c r="F20" s="106"/>
      <c r="G20" s="110"/>
      <c r="H20" s="117"/>
      <c r="I20" s="117"/>
      <c r="J20" s="128"/>
      <c r="K20" s="136" t="s">
        <v>353</v>
      </c>
      <c r="L20" s="147" t="s">
        <v>106</v>
      </c>
      <c r="M20" s="160" t="s">
        <v>60</v>
      </c>
      <c r="N20" s="175"/>
    </row>
    <row r="21" spans="1:16" s="97" customFormat="1" ht="13.5" customHeight="1" x14ac:dyDescent="0.15">
      <c r="A21" s="99"/>
      <c r="G21" s="992" t="s">
        <v>225</v>
      </c>
      <c r="H21" s="993"/>
      <c r="I21" s="993"/>
      <c r="J21" s="994"/>
      <c r="K21" s="137">
        <v>5.81</v>
      </c>
      <c r="L21" s="148">
        <v>7.52</v>
      </c>
      <c r="M21" s="161">
        <v>-1.71</v>
      </c>
      <c r="O21" s="183"/>
      <c r="P21" s="99"/>
    </row>
    <row r="22" spans="1:16" s="97" customFormat="1" ht="13.5" customHeight="1" x14ac:dyDescent="0.15">
      <c r="A22" s="99"/>
      <c r="G22" s="992" t="s">
        <v>454</v>
      </c>
      <c r="H22" s="993"/>
      <c r="I22" s="993"/>
      <c r="J22" s="994"/>
      <c r="K22" s="138">
        <v>98.1</v>
      </c>
      <c r="L22" s="149">
        <v>98</v>
      </c>
      <c r="M22" s="162">
        <v>0.1</v>
      </c>
      <c r="N22" s="150"/>
      <c r="O22" s="183"/>
      <c r="P22" s="99"/>
    </row>
    <row r="23" spans="1:16" s="97" customFormat="1" ht="13.5" customHeight="1" x14ac:dyDescent="0.15">
      <c r="A23" s="99"/>
      <c r="L23" s="150"/>
      <c r="M23" s="150"/>
      <c r="N23" s="150"/>
      <c r="O23" s="183"/>
      <c r="P23" s="99"/>
    </row>
    <row r="24" spans="1:16" s="97" customFormat="1" ht="13.5" customHeight="1" x14ac:dyDescent="0.15">
      <c r="A24" s="99"/>
      <c r="L24" s="150"/>
      <c r="M24" s="150"/>
      <c r="N24" s="150"/>
      <c r="O24" s="183"/>
      <c r="P24" s="99"/>
    </row>
    <row r="25" spans="1:16" s="97" customFormat="1" ht="13.5" customHeight="1" x14ac:dyDescent="0.15">
      <c r="A25" s="100"/>
      <c r="B25" s="107"/>
      <c r="C25" s="107"/>
      <c r="D25" s="107"/>
      <c r="E25" s="107"/>
      <c r="F25" s="107"/>
      <c r="G25" s="107"/>
      <c r="H25" s="107"/>
      <c r="I25" s="107"/>
      <c r="J25" s="107"/>
      <c r="K25" s="107"/>
      <c r="L25" s="151"/>
      <c r="M25" s="151"/>
      <c r="N25" s="151"/>
      <c r="O25" s="184"/>
      <c r="P25" s="99"/>
    </row>
    <row r="26" spans="1:16" s="97" customFormat="1" ht="13.5" customHeight="1" x14ac:dyDescent="0.15">
      <c r="A26" s="101" t="s">
        <v>273</v>
      </c>
      <c r="L26" s="150"/>
      <c r="M26" s="150"/>
      <c r="N26" s="150"/>
      <c r="O26" s="101"/>
      <c r="P26" s="101"/>
    </row>
    <row r="27" spans="1:16" ht="13.5" customHeight="1" x14ac:dyDescent="0.15">
      <c r="K27" s="106"/>
      <c r="L27" s="106"/>
      <c r="M27" s="106"/>
      <c r="N27" s="106"/>
      <c r="O27" s="106"/>
      <c r="P27" s="106"/>
    </row>
    <row r="28" spans="1:16" ht="17.25" x14ac:dyDescent="0.15">
      <c r="A28" s="98" t="s">
        <v>162</v>
      </c>
      <c r="B28" s="102"/>
      <c r="C28" s="102"/>
      <c r="D28" s="102"/>
      <c r="E28" s="102"/>
      <c r="F28" s="102"/>
      <c r="G28" s="102"/>
      <c r="H28" s="102"/>
      <c r="I28" s="102"/>
      <c r="J28" s="102"/>
      <c r="K28" s="102"/>
      <c r="L28" s="102"/>
      <c r="M28" s="102"/>
      <c r="N28" s="102"/>
      <c r="O28" s="185"/>
    </row>
    <row r="29" spans="1:16" ht="13.5" customHeight="1" x14ac:dyDescent="0.15">
      <c r="A29" s="96"/>
      <c r="B29" s="106"/>
      <c r="C29" s="106"/>
      <c r="D29" s="106"/>
      <c r="E29" s="106"/>
      <c r="F29" s="106"/>
      <c r="G29" s="101" t="s">
        <v>494</v>
      </c>
      <c r="H29" s="101"/>
      <c r="I29" s="101"/>
      <c r="J29" s="101"/>
      <c r="K29" s="106"/>
      <c r="L29" s="106"/>
      <c r="M29" s="106"/>
      <c r="N29" s="106"/>
      <c r="O29" s="186"/>
    </row>
    <row r="30" spans="1:16" ht="13.5" customHeight="1" x14ac:dyDescent="0.15">
      <c r="A30" s="96"/>
      <c r="B30" s="106"/>
      <c r="C30" s="106"/>
      <c r="D30" s="106"/>
      <c r="E30" s="106"/>
      <c r="F30" s="106"/>
      <c r="G30" s="108"/>
      <c r="H30" s="115"/>
      <c r="I30" s="115"/>
      <c r="J30" s="126"/>
      <c r="K30" s="995" t="s">
        <v>25</v>
      </c>
      <c r="L30" s="144"/>
      <c r="M30" s="156" t="s">
        <v>257</v>
      </c>
      <c r="N30" s="171"/>
    </row>
    <row r="31" spans="1:16" ht="13.5" customHeight="1" x14ac:dyDescent="0.15">
      <c r="A31" s="96"/>
      <c r="B31" s="106"/>
      <c r="C31" s="106"/>
      <c r="D31" s="106"/>
      <c r="E31" s="106"/>
      <c r="F31" s="106"/>
      <c r="G31" s="109"/>
      <c r="H31" s="116"/>
      <c r="I31" s="116"/>
      <c r="J31" s="127"/>
      <c r="K31" s="996"/>
      <c r="L31" s="145" t="s">
        <v>71</v>
      </c>
      <c r="M31" s="157" t="s">
        <v>141</v>
      </c>
      <c r="N31" s="172" t="s">
        <v>301</v>
      </c>
    </row>
    <row r="32" spans="1:16" ht="27" customHeight="1" x14ac:dyDescent="0.15">
      <c r="A32" s="96"/>
      <c r="B32" s="106"/>
      <c r="C32" s="106"/>
      <c r="D32" s="106"/>
      <c r="E32" s="106"/>
      <c r="F32" s="106"/>
      <c r="G32" s="981" t="s">
        <v>473</v>
      </c>
      <c r="H32" s="982"/>
      <c r="I32" s="982"/>
      <c r="J32" s="983"/>
      <c r="K32" s="135">
        <v>2562702</v>
      </c>
      <c r="L32" s="135">
        <v>26995</v>
      </c>
      <c r="M32" s="163">
        <v>42665</v>
      </c>
      <c r="N32" s="174">
        <v>-36.700000000000003</v>
      </c>
    </row>
    <row r="33" spans="1:16" ht="13.5" customHeight="1" x14ac:dyDescent="0.15">
      <c r="A33" s="96"/>
      <c r="B33" s="106"/>
      <c r="C33" s="106"/>
      <c r="D33" s="106"/>
      <c r="E33" s="106"/>
      <c r="F33" s="106"/>
      <c r="G33" s="981" t="s">
        <v>434</v>
      </c>
      <c r="H33" s="982"/>
      <c r="I33" s="982"/>
      <c r="J33" s="983"/>
      <c r="K33" s="135" t="s">
        <v>188</v>
      </c>
      <c r="L33" s="135" t="s">
        <v>188</v>
      </c>
      <c r="M33" s="163" t="s">
        <v>188</v>
      </c>
      <c r="N33" s="174" t="s">
        <v>188</v>
      </c>
    </row>
    <row r="34" spans="1:16" ht="27" customHeight="1" x14ac:dyDescent="0.15">
      <c r="A34" s="96"/>
      <c r="B34" s="106"/>
      <c r="C34" s="106"/>
      <c r="D34" s="106"/>
      <c r="E34" s="106"/>
      <c r="F34" s="106"/>
      <c r="G34" s="981" t="s">
        <v>272</v>
      </c>
      <c r="H34" s="982"/>
      <c r="I34" s="982"/>
      <c r="J34" s="983"/>
      <c r="K34" s="135" t="s">
        <v>188</v>
      </c>
      <c r="L34" s="135" t="s">
        <v>188</v>
      </c>
      <c r="M34" s="163">
        <v>280</v>
      </c>
      <c r="N34" s="174" t="s">
        <v>188</v>
      </c>
    </row>
    <row r="35" spans="1:16" ht="27" customHeight="1" x14ac:dyDescent="0.15">
      <c r="A35" s="96"/>
      <c r="B35" s="106"/>
      <c r="C35" s="106"/>
      <c r="D35" s="106"/>
      <c r="E35" s="106"/>
      <c r="F35" s="106"/>
      <c r="G35" s="981" t="s">
        <v>515</v>
      </c>
      <c r="H35" s="982"/>
      <c r="I35" s="982"/>
      <c r="J35" s="983"/>
      <c r="K35" s="135">
        <v>688426</v>
      </c>
      <c r="L35" s="135">
        <v>7252</v>
      </c>
      <c r="M35" s="163">
        <v>11343</v>
      </c>
      <c r="N35" s="174">
        <v>-36.1</v>
      </c>
    </row>
    <row r="36" spans="1:16" ht="27" customHeight="1" x14ac:dyDescent="0.15">
      <c r="A36" s="96"/>
      <c r="B36" s="106"/>
      <c r="C36" s="106"/>
      <c r="D36" s="106"/>
      <c r="E36" s="106"/>
      <c r="F36" s="106"/>
      <c r="G36" s="981" t="s">
        <v>413</v>
      </c>
      <c r="H36" s="982"/>
      <c r="I36" s="982"/>
      <c r="J36" s="983"/>
      <c r="K36" s="135">
        <v>172520</v>
      </c>
      <c r="L36" s="135">
        <v>1817</v>
      </c>
      <c r="M36" s="163">
        <v>2949</v>
      </c>
      <c r="N36" s="174">
        <v>-38.4</v>
      </c>
    </row>
    <row r="37" spans="1:16" ht="13.5" customHeight="1" x14ac:dyDescent="0.15">
      <c r="A37" s="96"/>
      <c r="B37" s="106"/>
      <c r="C37" s="106"/>
      <c r="D37" s="106"/>
      <c r="E37" s="106"/>
      <c r="F37" s="106"/>
      <c r="G37" s="981" t="s">
        <v>276</v>
      </c>
      <c r="H37" s="982"/>
      <c r="I37" s="982"/>
      <c r="J37" s="983"/>
      <c r="K37" s="135">
        <v>192818</v>
      </c>
      <c r="L37" s="135">
        <v>2031</v>
      </c>
      <c r="M37" s="163">
        <v>1561</v>
      </c>
      <c r="N37" s="174">
        <v>30.1</v>
      </c>
    </row>
    <row r="38" spans="1:16" ht="27" customHeight="1" x14ac:dyDescent="0.15">
      <c r="A38" s="96"/>
      <c r="B38" s="106"/>
      <c r="C38" s="106"/>
      <c r="D38" s="106"/>
      <c r="E38" s="106"/>
      <c r="F38" s="106"/>
      <c r="G38" s="978" t="s">
        <v>205</v>
      </c>
      <c r="H38" s="979"/>
      <c r="I38" s="979"/>
      <c r="J38" s="980"/>
      <c r="K38" s="139" t="s">
        <v>188</v>
      </c>
      <c r="L38" s="139" t="s">
        <v>188</v>
      </c>
      <c r="M38" s="164">
        <v>2</v>
      </c>
      <c r="N38" s="176" t="s">
        <v>188</v>
      </c>
      <c r="O38" s="186"/>
    </row>
    <row r="39" spans="1:16" ht="13.5" customHeight="1" x14ac:dyDescent="0.15">
      <c r="A39" s="96"/>
      <c r="B39" s="106"/>
      <c r="C39" s="106"/>
      <c r="D39" s="106"/>
      <c r="E39" s="106"/>
      <c r="F39" s="106"/>
      <c r="G39" s="978" t="s">
        <v>288</v>
      </c>
      <c r="H39" s="979"/>
      <c r="I39" s="979"/>
      <c r="J39" s="980"/>
      <c r="K39" s="134">
        <v>-16889</v>
      </c>
      <c r="L39" s="134">
        <v>-178</v>
      </c>
      <c r="M39" s="165">
        <v>-3204</v>
      </c>
      <c r="N39" s="177">
        <v>-94.4</v>
      </c>
      <c r="O39" s="186"/>
    </row>
    <row r="40" spans="1:16" ht="27" customHeight="1" x14ac:dyDescent="0.15">
      <c r="A40" s="96"/>
      <c r="B40" s="106"/>
      <c r="C40" s="106"/>
      <c r="D40" s="106"/>
      <c r="E40" s="106"/>
      <c r="F40" s="106"/>
      <c r="G40" s="981" t="s">
        <v>23</v>
      </c>
      <c r="H40" s="982"/>
      <c r="I40" s="982"/>
      <c r="J40" s="983"/>
      <c r="K40" s="134">
        <v>-2368678</v>
      </c>
      <c r="L40" s="134">
        <v>-24951</v>
      </c>
      <c r="M40" s="165">
        <v>-38849</v>
      </c>
      <c r="N40" s="177">
        <v>-35.799999999999997</v>
      </c>
      <c r="O40" s="186"/>
    </row>
    <row r="41" spans="1:16" ht="13.5" customHeight="1" x14ac:dyDescent="0.15">
      <c r="A41" s="96"/>
      <c r="B41" s="106"/>
      <c r="C41" s="106"/>
      <c r="D41" s="106"/>
      <c r="E41" s="106"/>
      <c r="F41" s="106"/>
      <c r="G41" s="984" t="s">
        <v>210</v>
      </c>
      <c r="H41" s="985"/>
      <c r="I41" s="985"/>
      <c r="J41" s="986"/>
      <c r="K41" s="135">
        <v>1230899</v>
      </c>
      <c r="L41" s="134">
        <v>12966</v>
      </c>
      <c r="M41" s="165">
        <v>16746</v>
      </c>
      <c r="N41" s="177">
        <v>-22.6</v>
      </c>
      <c r="O41" s="186"/>
    </row>
    <row r="42" spans="1:16" ht="13.5" customHeight="1" x14ac:dyDescent="0.15">
      <c r="A42" s="96"/>
      <c r="B42" s="106"/>
      <c r="C42" s="106"/>
      <c r="D42" s="106"/>
      <c r="E42" s="106"/>
      <c r="F42" s="106"/>
      <c r="G42" s="111" t="s">
        <v>190</v>
      </c>
      <c r="H42" s="106"/>
      <c r="I42" s="106"/>
      <c r="J42" s="106"/>
      <c r="K42" s="106"/>
      <c r="L42" s="106"/>
      <c r="M42" s="150"/>
      <c r="N42" s="150"/>
      <c r="O42" s="186"/>
    </row>
    <row r="43" spans="1:16" ht="13.5" customHeight="1" x14ac:dyDescent="0.15">
      <c r="A43" s="96"/>
      <c r="B43" s="106"/>
      <c r="C43" s="106"/>
      <c r="D43" s="106"/>
      <c r="E43" s="106"/>
      <c r="F43" s="106"/>
      <c r="G43" s="106"/>
      <c r="H43" s="106"/>
      <c r="I43" s="106"/>
      <c r="J43" s="106"/>
      <c r="K43" s="106"/>
      <c r="L43" s="152"/>
      <c r="M43" s="150"/>
      <c r="N43" s="106"/>
      <c r="O43" s="186"/>
    </row>
    <row r="44" spans="1:16" ht="13.5" customHeight="1" x14ac:dyDescent="0.15">
      <c r="A44" s="96"/>
      <c r="B44" s="106"/>
      <c r="C44" s="106"/>
      <c r="D44" s="106"/>
      <c r="E44" s="106"/>
      <c r="F44" s="106"/>
      <c r="G44" s="106"/>
      <c r="H44" s="106"/>
      <c r="I44" s="106"/>
      <c r="J44" s="106"/>
      <c r="K44" s="106"/>
      <c r="L44" s="106"/>
      <c r="M44" s="150"/>
      <c r="N44" s="106"/>
    </row>
    <row r="45" spans="1:16" ht="13.5" customHeight="1" x14ac:dyDescent="0.15">
      <c r="A45" s="102"/>
      <c r="B45" s="102"/>
      <c r="C45" s="102"/>
      <c r="D45" s="102"/>
      <c r="E45" s="102"/>
      <c r="F45" s="102"/>
      <c r="G45" s="102"/>
      <c r="H45" s="102"/>
      <c r="I45" s="102"/>
      <c r="J45" s="102"/>
      <c r="K45" s="102"/>
      <c r="L45" s="102"/>
      <c r="M45" s="166"/>
      <c r="N45" s="102"/>
      <c r="O45" s="102"/>
      <c r="P45" s="106"/>
    </row>
    <row r="46" spans="1:16" ht="13.5" customHeight="1"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121</v>
      </c>
      <c r="B47" s="106"/>
      <c r="C47" s="106"/>
      <c r="D47" s="106"/>
      <c r="E47" s="106"/>
      <c r="F47" s="106"/>
      <c r="G47" s="106"/>
      <c r="H47" s="106"/>
      <c r="I47" s="106"/>
      <c r="J47" s="106"/>
      <c r="K47" s="106"/>
      <c r="L47" s="106"/>
      <c r="M47" s="106"/>
      <c r="N47" s="106"/>
    </row>
    <row r="48" spans="1:16" ht="13.5" customHeight="1" x14ac:dyDescent="0.15">
      <c r="A48" s="96"/>
      <c r="B48" s="106"/>
      <c r="C48" s="106"/>
      <c r="D48" s="106"/>
      <c r="E48" s="106"/>
      <c r="F48" s="106"/>
      <c r="G48" s="103" t="s">
        <v>95</v>
      </c>
      <c r="H48" s="103"/>
      <c r="I48" s="103"/>
      <c r="J48" s="103"/>
      <c r="K48" s="103"/>
      <c r="L48" s="103"/>
      <c r="M48" s="151"/>
      <c r="N48" s="103"/>
    </row>
    <row r="49" spans="1:14" ht="13.5" customHeight="1" x14ac:dyDescent="0.15">
      <c r="A49" s="96"/>
      <c r="B49" s="106"/>
      <c r="C49" s="106"/>
      <c r="D49" s="106"/>
      <c r="E49" s="106"/>
      <c r="F49" s="106"/>
      <c r="G49" s="112"/>
      <c r="H49" s="118"/>
      <c r="I49" s="987" t="s">
        <v>25</v>
      </c>
      <c r="J49" s="989" t="s">
        <v>151</v>
      </c>
      <c r="K49" s="990"/>
      <c r="L49" s="990"/>
      <c r="M49" s="990"/>
      <c r="N49" s="991"/>
    </row>
    <row r="50" spans="1:14" ht="13.5" customHeight="1" x14ac:dyDescent="0.15">
      <c r="A50" s="96"/>
      <c r="B50" s="106"/>
      <c r="C50" s="106"/>
      <c r="D50" s="106"/>
      <c r="E50" s="106"/>
      <c r="F50" s="106"/>
      <c r="G50" s="113"/>
      <c r="H50" s="119"/>
      <c r="I50" s="988"/>
      <c r="J50" s="130" t="s">
        <v>456</v>
      </c>
      <c r="K50" s="141" t="s">
        <v>9</v>
      </c>
      <c r="L50" s="153" t="s">
        <v>202</v>
      </c>
      <c r="M50" s="167" t="s">
        <v>319</v>
      </c>
      <c r="N50" s="179" t="s">
        <v>286</v>
      </c>
    </row>
    <row r="51" spans="1:14" ht="13.5" customHeight="1" x14ac:dyDescent="0.15">
      <c r="A51" s="96"/>
      <c r="B51" s="106"/>
      <c r="C51" s="106"/>
      <c r="D51" s="106"/>
      <c r="E51" s="106"/>
      <c r="F51" s="106"/>
      <c r="G51" s="112" t="s">
        <v>490</v>
      </c>
      <c r="H51" s="118"/>
      <c r="I51" s="123">
        <v>4796543</v>
      </c>
      <c r="J51" s="131">
        <v>50788</v>
      </c>
      <c r="K51" s="142">
        <v>62.6</v>
      </c>
      <c r="L51" s="154">
        <v>52678</v>
      </c>
      <c r="M51" s="168">
        <v>1.9</v>
      </c>
      <c r="N51" s="180">
        <v>60.7</v>
      </c>
    </row>
    <row r="52" spans="1:14" ht="13.5" customHeight="1" x14ac:dyDescent="0.15">
      <c r="A52" s="96"/>
      <c r="B52" s="106"/>
      <c r="C52" s="106"/>
      <c r="D52" s="106"/>
      <c r="E52" s="106"/>
      <c r="F52" s="106"/>
      <c r="G52" s="114"/>
      <c r="H52" s="120" t="s">
        <v>354</v>
      </c>
      <c r="I52" s="124">
        <v>2593389</v>
      </c>
      <c r="J52" s="132">
        <v>27460</v>
      </c>
      <c r="K52" s="143">
        <v>83.4</v>
      </c>
      <c r="L52" s="155">
        <v>30185</v>
      </c>
      <c r="M52" s="169">
        <v>12.2</v>
      </c>
      <c r="N52" s="181">
        <v>71.2</v>
      </c>
    </row>
    <row r="53" spans="1:14" ht="13.5" customHeight="1" x14ac:dyDescent="0.15">
      <c r="A53" s="96"/>
      <c r="B53" s="106"/>
      <c r="C53" s="106"/>
      <c r="D53" s="106"/>
      <c r="E53" s="106"/>
      <c r="F53" s="106"/>
      <c r="G53" s="112" t="s">
        <v>309</v>
      </c>
      <c r="H53" s="118"/>
      <c r="I53" s="123">
        <v>6667901</v>
      </c>
      <c r="J53" s="131">
        <v>70589</v>
      </c>
      <c r="K53" s="142">
        <v>39</v>
      </c>
      <c r="L53" s="154">
        <v>69560</v>
      </c>
      <c r="M53" s="168">
        <v>32</v>
      </c>
      <c r="N53" s="180">
        <v>7</v>
      </c>
    </row>
    <row r="54" spans="1:14" ht="13.5" customHeight="1" x14ac:dyDescent="0.15">
      <c r="A54" s="96"/>
      <c r="B54" s="106"/>
      <c r="C54" s="106"/>
      <c r="D54" s="106"/>
      <c r="E54" s="106"/>
      <c r="F54" s="106"/>
      <c r="G54" s="114"/>
      <c r="H54" s="120" t="s">
        <v>354</v>
      </c>
      <c r="I54" s="124">
        <v>3033482</v>
      </c>
      <c r="J54" s="132">
        <v>32114</v>
      </c>
      <c r="K54" s="143">
        <v>16.899999999999999</v>
      </c>
      <c r="L54" s="155">
        <v>35305</v>
      </c>
      <c r="M54" s="169">
        <v>17</v>
      </c>
      <c r="N54" s="181">
        <v>-0.1</v>
      </c>
    </row>
    <row r="55" spans="1:14" ht="13.5" customHeight="1" x14ac:dyDescent="0.15">
      <c r="A55" s="96"/>
      <c r="B55" s="106"/>
      <c r="C55" s="106"/>
      <c r="D55" s="106"/>
      <c r="E55" s="106"/>
      <c r="F55" s="106"/>
      <c r="G55" s="112" t="s">
        <v>213</v>
      </c>
      <c r="H55" s="118"/>
      <c r="I55" s="123">
        <v>6815993</v>
      </c>
      <c r="J55" s="131">
        <v>72112</v>
      </c>
      <c r="K55" s="142">
        <v>2.2000000000000002</v>
      </c>
      <c r="L55" s="154">
        <v>65988</v>
      </c>
      <c r="M55" s="168">
        <v>-5.0999999999999996</v>
      </c>
      <c r="N55" s="180">
        <v>7.3</v>
      </c>
    </row>
    <row r="56" spans="1:14" ht="13.5" customHeight="1" x14ac:dyDescent="0.15">
      <c r="A56" s="96"/>
      <c r="B56" s="106"/>
      <c r="C56" s="106"/>
      <c r="D56" s="106"/>
      <c r="E56" s="106"/>
      <c r="F56" s="106"/>
      <c r="G56" s="114"/>
      <c r="H56" s="120" t="s">
        <v>354</v>
      </c>
      <c r="I56" s="124">
        <v>3494104</v>
      </c>
      <c r="J56" s="132">
        <v>36967</v>
      </c>
      <c r="K56" s="143">
        <v>15.1</v>
      </c>
      <c r="L56" s="155">
        <v>36473</v>
      </c>
      <c r="M56" s="169">
        <v>3.3</v>
      </c>
      <c r="N56" s="181">
        <v>11.8</v>
      </c>
    </row>
    <row r="57" spans="1:14" ht="13.5" customHeight="1" x14ac:dyDescent="0.15">
      <c r="A57" s="96"/>
      <c r="B57" s="106"/>
      <c r="C57" s="106"/>
      <c r="D57" s="106"/>
      <c r="E57" s="106"/>
      <c r="F57" s="106"/>
      <c r="G57" s="112" t="s">
        <v>113</v>
      </c>
      <c r="H57" s="118"/>
      <c r="I57" s="123">
        <v>8258188</v>
      </c>
      <c r="J57" s="131">
        <v>87120</v>
      </c>
      <c r="K57" s="142">
        <v>20.8</v>
      </c>
      <c r="L57" s="154">
        <v>77507</v>
      </c>
      <c r="M57" s="168">
        <v>17.5</v>
      </c>
      <c r="N57" s="180">
        <v>3.3</v>
      </c>
    </row>
    <row r="58" spans="1:14" ht="13.5" customHeight="1" x14ac:dyDescent="0.15">
      <c r="A58" s="96"/>
      <c r="B58" s="106"/>
      <c r="C58" s="106"/>
      <c r="D58" s="106"/>
      <c r="E58" s="106"/>
      <c r="F58" s="106"/>
      <c r="G58" s="114"/>
      <c r="H58" s="120" t="s">
        <v>354</v>
      </c>
      <c r="I58" s="124">
        <v>5109459</v>
      </c>
      <c r="J58" s="132">
        <v>53902</v>
      </c>
      <c r="K58" s="143">
        <v>45.8</v>
      </c>
      <c r="L58" s="155">
        <v>42788</v>
      </c>
      <c r="M58" s="169">
        <v>17.3</v>
      </c>
      <c r="N58" s="181">
        <v>28.5</v>
      </c>
    </row>
    <row r="59" spans="1:14" ht="13.5" customHeight="1" x14ac:dyDescent="0.15">
      <c r="A59" s="96"/>
      <c r="B59" s="106"/>
      <c r="C59" s="106"/>
      <c r="D59" s="106"/>
      <c r="E59" s="106"/>
      <c r="F59" s="106"/>
      <c r="G59" s="112" t="s">
        <v>19</v>
      </c>
      <c r="H59" s="118"/>
      <c r="I59" s="123">
        <v>8535054</v>
      </c>
      <c r="J59" s="131">
        <v>89905</v>
      </c>
      <c r="K59" s="142">
        <v>3.2</v>
      </c>
      <c r="L59" s="154">
        <v>86564</v>
      </c>
      <c r="M59" s="168">
        <v>11.7</v>
      </c>
      <c r="N59" s="180">
        <v>-8.5</v>
      </c>
    </row>
    <row r="60" spans="1:14" ht="13.5" customHeight="1" x14ac:dyDescent="0.15">
      <c r="A60" s="96"/>
      <c r="B60" s="106"/>
      <c r="C60" s="106"/>
      <c r="D60" s="106"/>
      <c r="E60" s="106"/>
      <c r="F60" s="106"/>
      <c r="G60" s="114"/>
      <c r="H60" s="120" t="s">
        <v>354</v>
      </c>
      <c r="I60" s="125">
        <v>3410417</v>
      </c>
      <c r="J60" s="132">
        <v>35924</v>
      </c>
      <c r="K60" s="143">
        <v>-33.4</v>
      </c>
      <c r="L60" s="155">
        <v>44869</v>
      </c>
      <c r="M60" s="169">
        <v>4.9000000000000004</v>
      </c>
      <c r="N60" s="181">
        <v>-38.299999999999997</v>
      </c>
    </row>
    <row r="61" spans="1:14" ht="13.5" customHeight="1" x14ac:dyDescent="0.15">
      <c r="A61" s="96"/>
      <c r="B61" s="106"/>
      <c r="C61" s="106"/>
      <c r="D61" s="106"/>
      <c r="E61" s="106"/>
      <c r="F61" s="106"/>
      <c r="G61" s="112" t="s">
        <v>500</v>
      </c>
      <c r="H61" s="121"/>
      <c r="I61" s="123">
        <v>7014736</v>
      </c>
      <c r="J61" s="131">
        <v>74103</v>
      </c>
      <c r="K61" s="142">
        <v>25.6</v>
      </c>
      <c r="L61" s="154">
        <v>70459</v>
      </c>
      <c r="M61" s="170">
        <v>11.6</v>
      </c>
      <c r="N61" s="180">
        <v>14</v>
      </c>
    </row>
    <row r="62" spans="1:14" ht="13.5" customHeight="1" x14ac:dyDescent="0.15">
      <c r="A62" s="96"/>
      <c r="B62" s="106"/>
      <c r="C62" s="106"/>
      <c r="D62" s="106"/>
      <c r="E62" s="106"/>
      <c r="F62" s="106"/>
      <c r="G62" s="114"/>
      <c r="H62" s="120" t="s">
        <v>354</v>
      </c>
      <c r="I62" s="124">
        <v>3528170</v>
      </c>
      <c r="J62" s="132">
        <v>37273</v>
      </c>
      <c r="K62" s="143">
        <v>25.6</v>
      </c>
      <c r="L62" s="155">
        <v>37924</v>
      </c>
      <c r="M62" s="169">
        <v>10.9</v>
      </c>
      <c r="N62" s="181">
        <v>14.7</v>
      </c>
    </row>
    <row r="63" spans="1:14" ht="13.5" customHeight="1" x14ac:dyDescent="0.15">
      <c r="A63" s="96"/>
      <c r="B63" s="106"/>
      <c r="C63" s="106"/>
      <c r="D63" s="106"/>
      <c r="E63" s="106"/>
      <c r="F63" s="106"/>
      <c r="G63" s="106"/>
      <c r="H63" s="106"/>
      <c r="I63" s="106"/>
      <c r="J63" s="106"/>
      <c r="K63" s="106"/>
      <c r="L63" s="106"/>
      <c r="M63" s="106"/>
      <c r="N63" s="106"/>
    </row>
    <row r="64" spans="1:14" ht="13.5" customHeight="1" x14ac:dyDescent="0.15">
      <c r="A64" s="96"/>
      <c r="B64" s="106"/>
      <c r="C64" s="106"/>
      <c r="D64" s="106"/>
      <c r="E64" s="106"/>
      <c r="F64" s="106"/>
      <c r="G64" s="106"/>
      <c r="H64" s="106"/>
      <c r="I64" s="106"/>
      <c r="J64" s="106"/>
      <c r="K64" s="106"/>
      <c r="L64" s="106"/>
      <c r="M64" s="106"/>
      <c r="N64" s="106"/>
    </row>
    <row r="65" spans="1:16" ht="13.5" customHeight="1" x14ac:dyDescent="0.15">
      <c r="A65" s="96"/>
      <c r="B65" s="106"/>
      <c r="C65" s="106"/>
      <c r="D65" s="106"/>
      <c r="E65" s="106"/>
      <c r="F65" s="106"/>
      <c r="G65" s="106"/>
      <c r="H65" s="106"/>
      <c r="I65" s="106"/>
      <c r="J65" s="106"/>
      <c r="K65" s="106"/>
      <c r="L65" s="106"/>
      <c r="M65" s="106"/>
      <c r="N65" s="106"/>
    </row>
    <row r="66" spans="1:16" ht="13.5" customHeight="1"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t="13.5" hidden="1" customHeight="1" x14ac:dyDescent="0.15">
      <c r="G70" s="106"/>
      <c r="H70" s="106"/>
      <c r="I70" s="106"/>
      <c r="J70" s="106"/>
      <c r="K70" s="106"/>
      <c r="L70" s="106"/>
      <c r="M70" s="106"/>
      <c r="N70" s="106"/>
    </row>
    <row r="71" spans="1:16" ht="13.5" hidden="1" customHeight="1" x14ac:dyDescent="0.15">
      <c r="G71" s="106"/>
      <c r="H71" s="106"/>
      <c r="I71" s="106"/>
      <c r="J71" s="106"/>
      <c r="K71" s="106"/>
      <c r="L71" s="106"/>
      <c r="M71" s="106"/>
      <c r="N71" s="106"/>
    </row>
    <row r="72" spans="1:16" ht="13.5" hidden="1" customHeight="1" x14ac:dyDescent="0.15">
      <c r="G72" s="106"/>
      <c r="H72" s="106"/>
      <c r="I72" s="106"/>
      <c r="J72" s="106"/>
      <c r="K72" s="106"/>
      <c r="L72" s="106"/>
      <c r="M72" s="106"/>
      <c r="N72" s="106"/>
    </row>
    <row r="73" spans="1:16" ht="13.5" hidden="1" customHeight="1" x14ac:dyDescent="0.15">
      <c r="G73" s="106"/>
      <c r="H73" s="106"/>
      <c r="I73" s="106"/>
      <c r="J73" s="106"/>
      <c r="K73" s="106"/>
      <c r="L73" s="106"/>
      <c r="M73" s="106"/>
      <c r="N73" s="106"/>
    </row>
    <row r="74" spans="1:16" ht="13.5" hidden="1" customHeight="1" x14ac:dyDescent="0.15"/>
  </sheetData>
  <sheetProtection password="851F" sheet="1" objects="1" scenarios="1"/>
  <mergeCells count="25">
    <mergeCell ref="K7:K8"/>
    <mergeCell ref="G9:J9"/>
    <mergeCell ref="G10:J10"/>
    <mergeCell ref="G11:J11"/>
    <mergeCell ref="G12:J12"/>
    <mergeCell ref="G13:J13"/>
    <mergeCell ref="G14:J14"/>
    <mergeCell ref="G15:J15"/>
    <mergeCell ref="G16:J16"/>
    <mergeCell ref="G17:J17"/>
    <mergeCell ref="G21:J21"/>
    <mergeCell ref="G22:J22"/>
    <mergeCell ref="K30:K31"/>
    <mergeCell ref="G32:J32"/>
    <mergeCell ref="G33:J33"/>
    <mergeCell ref="G34:J34"/>
    <mergeCell ref="G35:J35"/>
    <mergeCell ref="G36:J36"/>
    <mergeCell ref="G37:J37"/>
    <mergeCell ref="G38:J38"/>
    <mergeCell ref="G39:J39"/>
    <mergeCell ref="G40:J40"/>
    <mergeCell ref="G41:J41"/>
    <mergeCell ref="I49:I50"/>
    <mergeCell ref="J49:N49"/>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c r="B2" s="94"/>
      <c r="T2" s="94"/>
    </row>
    <row r="3" spans="2: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94"/>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x14ac:dyDescent="0.15">
      <c r="B2" s="94"/>
      <c r="T2" s="94"/>
    </row>
    <row r="3" spans="1: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x14ac:dyDescent="0.15"/>
    <row r="5" spans="1:34" ht="13.5" customHeight="1" x14ac:dyDescent="0.15"/>
    <row r="6" spans="1:34" ht="13.5" customHeight="1" x14ac:dyDescent="0.15"/>
    <row r="7" spans="1:34" ht="13.5" customHeight="1" x14ac:dyDescent="0.15"/>
    <row r="8" spans="1:34" ht="13.5" customHeight="1" x14ac:dyDescent="0.15"/>
    <row r="9" spans="1:34" ht="13.5" customHeight="1" x14ac:dyDescent="0.15">
      <c r="AH9" s="94"/>
    </row>
    <row r="10" spans="1:34" ht="13.5" customHeight="1" x14ac:dyDescent="0.15"/>
    <row r="11" spans="1:34" ht="13.5" customHeight="1" x14ac:dyDescent="0.15"/>
    <row r="12" spans="1:34" ht="13.5" customHeight="1" x14ac:dyDescent="0.15"/>
    <row r="13" spans="1:34" ht="13.5" customHeight="1" x14ac:dyDescent="0.15"/>
    <row r="14" spans="1:34" ht="13.5" customHeight="1" x14ac:dyDescent="0.15"/>
    <row r="15" spans="1:34" ht="13.5" customHeight="1" x14ac:dyDescent="0.15"/>
    <row r="16" spans="1: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485</v>
      </c>
    </row>
    <row r="46" spans="2:10" ht="29.25" customHeight="1" x14ac:dyDescent="0.2">
      <c r="B46" s="189" t="s">
        <v>417</v>
      </c>
      <c r="C46" s="193"/>
      <c r="D46" s="193"/>
      <c r="E46" s="194" t="s">
        <v>13</v>
      </c>
      <c r="F46" s="195" t="s">
        <v>384</v>
      </c>
      <c r="G46" s="199" t="s">
        <v>346</v>
      </c>
      <c r="H46" s="199" t="s">
        <v>245</v>
      </c>
      <c r="I46" s="199" t="s">
        <v>498</v>
      </c>
      <c r="J46" s="204" t="s">
        <v>419</v>
      </c>
    </row>
    <row r="47" spans="2:10" ht="57.75" customHeight="1" x14ac:dyDescent="0.15">
      <c r="B47" s="190"/>
      <c r="C47" s="1003" t="s">
        <v>497</v>
      </c>
      <c r="D47" s="1003"/>
      <c r="E47" s="1004"/>
      <c r="F47" s="196">
        <v>25.39</v>
      </c>
      <c r="G47" s="200">
        <v>27.77</v>
      </c>
      <c r="H47" s="200">
        <v>30.16</v>
      </c>
      <c r="I47" s="200">
        <v>25.37</v>
      </c>
      <c r="J47" s="205">
        <v>21.05</v>
      </c>
    </row>
    <row r="48" spans="2:10" ht="57.75" customHeight="1" x14ac:dyDescent="0.15">
      <c r="B48" s="191"/>
      <c r="C48" s="1005" t="s">
        <v>293</v>
      </c>
      <c r="D48" s="1005"/>
      <c r="E48" s="1006"/>
      <c r="F48" s="197">
        <v>7.65</v>
      </c>
      <c r="G48" s="201">
        <v>10.01</v>
      </c>
      <c r="H48" s="201">
        <v>8.51</v>
      </c>
      <c r="I48" s="201">
        <v>8.86</v>
      </c>
      <c r="J48" s="206">
        <v>11.01</v>
      </c>
    </row>
    <row r="49" spans="2:10" ht="57.75" customHeight="1" x14ac:dyDescent="0.15">
      <c r="B49" s="192"/>
      <c r="C49" s="1007" t="s">
        <v>368</v>
      </c>
      <c r="D49" s="1007"/>
      <c r="E49" s="1008"/>
      <c r="F49" s="198" t="s">
        <v>466</v>
      </c>
      <c r="G49" s="202">
        <v>7.03</v>
      </c>
      <c r="H49" s="202">
        <v>2.2200000000000002</v>
      </c>
      <c r="I49" s="202" t="s">
        <v>161</v>
      </c>
      <c r="J49" s="207" t="s">
        <v>252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財政課</cp:lastModifiedBy>
  <cp:lastPrinted>2018-11-28T11:53:42Z</cp:lastPrinted>
  <dcterms:created xsi:type="dcterms:W3CDTF">2018-01-24T04:03:07Z</dcterms:created>
  <dcterms:modified xsi:type="dcterms:W3CDTF">2020-03-16T04:18:20Z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2018-03-06T08:15:13Z</vt:filetime>
  </property>
</Properties>
</file>