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<sst xmlns="http://schemas.openxmlformats.org/spreadsheetml/2006/main" xmlns:r="http://schemas.openxmlformats.org/officeDocument/2006/relationships" count="558" uniqueCount="558">
  <si>
    <t>※2　減債基金
　　積立状況等</t>
    <rPh sb="3" eb="5">
      <t>ゲンサイ</t>
    </rPh>
    <rPh sb="5" eb="7">
      <t>キキン</t>
    </rPh>
    <rPh sb="10" eb="12">
      <t>ツミタテ</t>
    </rPh>
    <rPh sb="12" eb="14">
      <t>ジョウキョウ</t>
    </rPh>
    <rPh sb="14" eb="15">
      <t>トウ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</si>
  <si>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</si>
  <si>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</si>
  <si>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6"/>
  </si>
  <si>
    <t>歳出総額</t>
  </si>
  <si>
    <t>指定団体等の指定状況</t>
  </si>
  <si>
    <t>ゴルフ場利用税交付金</t>
  </si>
  <si>
    <t>寄附金</t>
  </si>
  <si>
    <t>一時借入金の利子</t>
    <rPh sb="0" eb="2">
      <t>イチジ</t>
    </rPh>
    <rPh sb="2" eb="5">
      <t>カリイレキン</t>
    </rPh>
    <rPh sb="6" eb="8">
      <t>リシ</t>
    </rPh>
    <phoneticPr fontId="34"/>
  </si>
  <si>
    <t>組合等が起こした地方債の元利償還金に対する負担金等</t>
  </si>
  <si>
    <t>R01</t>
  </si>
  <si>
    <t>標準財政規模比（％）</t>
  </si>
  <si>
    <t>財政調整基金残高</t>
    <rPh sb="0" eb="2">
      <t>ザイセイ</t>
    </rPh>
    <rPh sb="2" eb="4">
      <t>チョウセイ</t>
    </rPh>
    <rPh sb="4" eb="6">
      <t>キキン</t>
    </rPh>
    <rPh sb="6" eb="8">
      <t>ザンダカ</t>
    </rPh>
    <phoneticPr fontId="6"/>
  </si>
  <si>
    <t>元利償還金等(A)</t>
  </si>
  <si>
    <t>神栖市水道事業会計</t>
  </si>
  <si>
    <t>（百万円）</t>
  </si>
  <si>
    <t>特別職等</t>
    <rPh sb="0" eb="2">
      <t>トクベツ</t>
    </rPh>
    <rPh sb="2" eb="3">
      <t>ショク</t>
    </rPh>
    <rPh sb="3" eb="4">
      <t>トウ</t>
    </rPh>
    <phoneticPr fontId="6"/>
  </si>
  <si>
    <t>当該団体からの債務保証に係る債務残高</t>
    <rPh sb="9" eb="11">
      <t>ホショウ</t>
    </rPh>
    <phoneticPr fontId="6"/>
  </si>
  <si>
    <t>軽油引取税交付金</t>
  </si>
  <si>
    <t>普通税</t>
    <rPh sb="0" eb="2">
      <t>フツウ</t>
    </rPh>
    <rPh sb="2" eb="3">
      <t>ゼイ</t>
    </rPh>
    <phoneticPr fontId="11"/>
  </si>
  <si>
    <t>算入公債費等</t>
  </si>
  <si>
    <t>基金残高に係る経年分析</t>
  </si>
  <si>
    <t>区分</t>
    <rPh sb="0" eb="2">
      <t>クブン</t>
    </rPh>
    <phoneticPr fontId="6"/>
  </si>
  <si>
    <t>徴収率
(％)</t>
    <rPh sb="0" eb="2">
      <t>チョウシュウ</t>
    </rPh>
    <rPh sb="2" eb="3">
      <t>リツ</t>
    </rPh>
    <phoneticPr fontId="6"/>
  </si>
  <si>
    <t>（参考）</t>
    <rPh sb="1" eb="3">
      <t>サンコウ</t>
    </rPh>
    <phoneticPr fontId="6"/>
  </si>
  <si>
    <t>第2次</t>
    <rPh sb="0" eb="1">
      <t>ダイ</t>
    </rPh>
    <rPh sb="2" eb="3">
      <t>ジ</t>
    </rPh>
    <phoneticPr fontId="6"/>
  </si>
  <si>
    <t>(Ｂ)</t>
  </si>
  <si>
    <t>神栖市国民健康保険特別会計</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</si>
  <si>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</si>
  <si>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</si>
  <si>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労働費</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</si>
  <si>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</si>
  <si>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</si>
  <si>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</si>
  <si>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</si>
  <si>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</si>
  <si>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</si>
  <si>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</si>
  <si>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</si>
  <si>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収益事業収入</t>
  </si>
  <si>
    <t>債務負担行為に基づく支出額</t>
  </si>
  <si>
    <t>対比（差引）</t>
    <rPh sb="0" eb="2">
      <t>タイヒ</t>
    </rPh>
    <rPh sb="3" eb="5">
      <t>サシヒキ</t>
    </rPh>
    <phoneticPr fontId="6"/>
  </si>
  <si>
    <t>うち日本人(％)</t>
  </si>
  <si>
    <t>財政調整基金</t>
    <rPh sb="0" eb="2">
      <t>ザイセイ</t>
    </rPh>
    <rPh sb="2" eb="4">
      <t>チョウセイ</t>
    </rPh>
    <rPh sb="4" eb="6">
      <t>キキン</t>
    </rPh>
    <phoneticPr fontId="6"/>
  </si>
  <si>
    <t>地方消費税交付金</t>
  </si>
  <si>
    <t>公債費負担比率</t>
    <rPh sb="0" eb="3">
      <t>コウサイヒ</t>
    </rPh>
    <rPh sb="3" eb="5">
      <t>フタン</t>
    </rPh>
    <rPh sb="5" eb="7">
      <t>ヒリツ</t>
    </rPh>
    <phoneticPr fontId="6"/>
  </si>
  <si>
    <t>黒字額</t>
    <rPh sb="0" eb="2">
      <t>クロジ</t>
    </rPh>
    <rPh sb="2" eb="3">
      <t>ガク</t>
    </rPh>
    <phoneticPr fontId="1"/>
  </si>
  <si>
    <t>実質単年度収支</t>
    <rPh sb="0" eb="2">
      <t>ジッシツ</t>
    </rPh>
    <rPh sb="2" eb="5">
      <t>タンネンド</t>
    </rPh>
    <rPh sb="5" eb="7">
      <t>シュウシ</t>
    </rPh>
    <phoneticPr fontId="6"/>
  </si>
  <si>
    <t>使用料</t>
  </si>
  <si>
    <t>構成比</t>
    <rPh sb="0" eb="3">
      <t>コウセイヒ</t>
    </rPh>
    <phoneticPr fontId="6"/>
  </si>
  <si>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6"/>
  </si>
  <si>
    <t>実質収支額</t>
    <rPh sb="0" eb="2">
      <t>ジッシツ</t>
    </rPh>
    <rPh sb="2" eb="4">
      <t>シュウシ</t>
    </rPh>
    <rPh sb="4" eb="5">
      <t>ガク</t>
    </rPh>
    <phoneticPr fontId="6"/>
  </si>
  <si>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</si>
  <si>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</si>
  <si>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</si>
  <si>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手数料</t>
  </si>
  <si>
    <t>人口</t>
    <rPh sb="0" eb="2">
      <t>ジンコウ</t>
    </rPh>
    <phoneticPr fontId="6"/>
  </si>
  <si>
    <t>（百万円）</t>
    <rPh sb="1" eb="2">
      <t>ヒャク</t>
    </rPh>
    <rPh sb="2" eb="4">
      <t>マンエン</t>
    </rPh>
    <phoneticPr fontId="6"/>
  </si>
  <si>
    <t>実質公債費比率（分子）の構造</t>
  </si>
  <si>
    <t>令和2年国調(人)</t>
    <rPh sb="3" eb="4">
      <t>ネン</t>
    </rPh>
    <rPh sb="4" eb="5">
      <t>コク</t>
    </rPh>
    <rPh sb="5" eb="6">
      <t>チョウ</t>
    </rPh>
    <phoneticPr fontId="6"/>
  </si>
  <si>
    <t>会計</t>
    <rPh sb="0" eb="2">
      <t>カイケイ</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</si>
  <si>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</si>
  <si>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一般会計</t>
  </si>
  <si>
    <t>(Ｃ)－(Ｄ)</t>
  </si>
  <si>
    <t>近畿</t>
    <rPh sb="0" eb="2">
      <t>キンキ</t>
    </rPh>
    <phoneticPr fontId="6"/>
  </si>
  <si>
    <t>内訳</t>
    <rPh sb="0" eb="2">
      <t>ウチワケ</t>
    </rPh>
    <phoneticPr fontId="6"/>
  </si>
  <si>
    <t>当該団体
からの
補助金</t>
  </si>
  <si>
    <t>国有提供交付金(特別区財調交付金)</t>
  </si>
  <si>
    <t>実質公債費比率の分子</t>
  </si>
  <si>
    <t>自動車税環境性能割交付金</t>
  </si>
  <si>
    <t>当該団体からの損失補償に係る債務残高</t>
  </si>
  <si>
    <t>他会計等
からの
繰入金</t>
    <rPh sb="9" eb="11">
      <t>クリイレ</t>
    </rPh>
    <rPh sb="11" eb="12">
      <t>キン</t>
    </rPh>
    <phoneticPr fontId="34"/>
  </si>
  <si>
    <t>　補助費等</t>
    <rPh sb="1" eb="3">
      <t>ホジョ</t>
    </rPh>
    <rPh sb="3" eb="4">
      <t>ヒ</t>
    </rPh>
    <rPh sb="4" eb="5">
      <t>トウ</t>
    </rPh>
    <phoneticPr fontId="6"/>
  </si>
  <si>
    <t>減債基金積立不足算定額※2</t>
  </si>
  <si>
    <t>(A)－(B)</t>
  </si>
  <si>
    <t>(注釈)</t>
    <rPh sb="1" eb="2">
      <t>チュウ</t>
    </rPh>
    <rPh sb="2" eb="3">
      <t>シャク</t>
    </rPh>
    <phoneticPr fontId="6"/>
  </si>
  <si>
    <t>　積立金</t>
  </si>
  <si>
    <t>土地開発公社に係る将来負担額</t>
    <rPh sb="0" eb="2">
      <t>トチ</t>
    </rPh>
    <rPh sb="2" eb="4">
      <t>カイハツ</t>
    </rPh>
    <rPh sb="4" eb="6">
      <t>コウシャ</t>
    </rPh>
    <rPh sb="7" eb="8">
      <t>カカ</t>
    </rPh>
    <rPh sb="9" eb="11">
      <t>ショウライ</t>
    </rPh>
    <rPh sb="11" eb="14">
      <t>フタンガク</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</si>
  <si>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</si>
  <si>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</si>
  <si>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年度</t>
    <rPh sb="0" eb="2">
      <t>ネンド</t>
    </rPh>
    <phoneticPr fontId="6"/>
  </si>
  <si>
    <t>歳出合計</t>
  </si>
  <si>
    <t>　将来負担比率は，公営企業債等繰入見込額の減少や，基準財政需要額算入見込額の増加などにより，令和2年度は前年度比6.2ポイント減の20.4％となり，類似団体との比較では19.1ポイント低い状況である。また，有形固定資産減価償却率は，前年度比1.2ポイントの増となったものの，類似団体との比較では3.1ポイント低い状況である。
　将来的に老朽化に伴う施設更新等を同時期に大量に迎え，有形固定資産減価償却率の上昇が懸念されるため，今後も各指標の動向を注視しながら施設更新等を行い，財源確保を含めた計画的な取り組みが必要である。</t>
    <rPh sb="9" eb="11">
      <t>コウエイ</t>
    </rPh>
    <rPh sb="11" eb="13">
      <t>キギョウ</t>
    </rPh>
    <rPh sb="13" eb="14">
      <t>サイ</t>
    </rPh>
    <rPh sb="14" eb="15">
      <t>トウ</t>
    </rPh>
    <rPh sb="15" eb="17">
      <t>クリイレ</t>
    </rPh>
    <rPh sb="17" eb="20">
      <t>ミコミガク</t>
    </rPh>
    <rPh sb="21" eb="23">
      <t>ゲンショウ</t>
    </rPh>
    <rPh sb="25" eb="27">
      <t>キジュン</t>
    </rPh>
    <rPh sb="27" eb="29">
      <t>ザイセイ</t>
    </rPh>
    <rPh sb="29" eb="32">
      <t>ジュヨウガク</t>
    </rPh>
    <rPh sb="32" eb="34">
      <t>サンニュウ</t>
    </rPh>
    <rPh sb="34" eb="37">
      <t>ミコミガク</t>
    </rPh>
    <rPh sb="38" eb="40">
      <t>ゾウカ</t>
    </rPh>
    <rPh sb="63" eb="64">
      <t>ゲン</t>
    </rPh>
    <phoneticPr fontId="6"/>
  </si>
  <si>
    <r>
      <t xml:space="preserve">増減率 </t>
    </r>
    <r>
      <rPr>
        <sz val="9"/>
        <color indexed="8"/>
        <rFont val="ＭＳ ゴシック"/>
      </rPr>
      <t xml:space="preserve"> (％)</t>
    </r>
    <rPh sb="0" eb="2">
      <t>ゾウゲン</t>
    </rPh>
    <rPh sb="2" eb="3">
      <t>リツ</t>
    </rPh>
    <phoneticPr fontId="6"/>
  </si>
  <si>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</si>
  <si>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</si>
  <si>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</si>
  <si>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※令和3年度中に市町村合併した団体で、合併前の団体ごとの決算に基づく連結実質赤字比率を算出していない団体については、グラフを表記しない。</t>
    <rPh sb="1" eb="3">
      <t>レイワ</t>
    </rPh>
    <phoneticPr fontId="6"/>
  </si>
  <si>
    <t>地方債
現在高</t>
  </si>
  <si>
    <t>人口１人当たり決算額</t>
    <rPh sb="0" eb="2">
      <t>ジンコウ</t>
    </rPh>
    <rPh sb="2" eb="4">
      <t>ヒトリ</t>
    </rPh>
    <rPh sb="4" eb="5">
      <t>ア</t>
    </rPh>
    <rPh sb="7" eb="10">
      <t>ケッサンガク</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</si>
  <si>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</si>
  <si>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</si>
  <si>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-0.1</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</si>
  <si>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</si>
  <si>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</si>
  <si>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元利償還金</t>
  </si>
  <si>
    <t>分子の構造</t>
    <rPh sb="0" eb="2">
      <t>ブンシ</t>
    </rPh>
    <rPh sb="3" eb="5">
      <t>コウゾウ</t>
    </rPh>
    <phoneticPr fontId="6"/>
  </si>
  <si>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</si>
  <si>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</si>
  <si>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実質収支比率等に係る経年分析</t>
  </si>
  <si>
    <t>将来負担比率の分子</t>
  </si>
  <si>
    <t>▲地方債に係る元利償還金及び準元利償還金に要する経費として
普通交付税の額の算定に用いる基準財政需要額に算入された額</t>
  </si>
  <si>
    <t>単年度収支</t>
  </si>
  <si>
    <t>債務負担行為に基づく支出予定額</t>
  </si>
  <si>
    <t>標準税収入額等</t>
  </si>
  <si>
    <t>令和2年度　財政状況資料集</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</si>
  <si>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</si>
  <si>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</si>
  <si>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令03.01.01(人)</t>
    <rPh sb="0" eb="1">
      <t>レイ</t>
    </rPh>
    <phoneticPr fontId="6"/>
  </si>
  <si>
    <t>Ⅱ－０</t>
  </si>
  <si>
    <t>財産収入</t>
  </si>
  <si>
    <t>歳入一般財源等</t>
    <rPh sb="0" eb="2">
      <t>サイニュウ</t>
    </rPh>
    <rPh sb="2" eb="4">
      <t>イッパン</t>
    </rPh>
    <rPh sb="4" eb="6">
      <t>ザイゲン</t>
    </rPh>
    <rPh sb="6" eb="7">
      <t>トウ</t>
    </rPh>
    <phoneticPr fontId="3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</si>
  <si>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</si>
  <si>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a</t>
  </si>
  <si>
    <t>実質公債費比率
（(Ａ)－((Ｂ)＋(Ｄ))）／（(Ｃ)－(Ｄ)）×１００</t>
    <rPh sb="0" eb="2">
      <t>ジッシツ</t>
    </rPh>
    <rPh sb="2" eb="4">
      <t>コウサイ</t>
    </rPh>
    <rPh sb="4" eb="5">
      <t>ヒ</t>
    </rPh>
    <rPh sb="5" eb="7">
      <t>ヒリツ</t>
    </rPh>
    <phoneticPr fontId="6"/>
  </si>
  <si>
    <t>減債基金積立不足算定額</t>
  </si>
  <si>
    <t>鹿島地方事務組合(一般会計)</t>
  </si>
  <si>
    <r>
      <t>産業構造</t>
    </r>
    <r>
      <rPr>
        <sz val="9"/>
        <color indexed="8"/>
        <rFont val="ＭＳ ゴシック"/>
      </rPr>
      <t xml:space="preserve"> (※5)</t>
    </r>
    <rPh sb="0" eb="2">
      <t>サンギョウ</t>
    </rPh>
    <rPh sb="2" eb="4">
      <t>コウゾウ</t>
    </rPh>
    <phoneticPr fontId="6"/>
  </si>
  <si>
    <t>歳入</t>
    <rPh sb="0" eb="2">
      <t>サイニュウ</t>
    </rPh>
    <phoneticPr fontId="34"/>
  </si>
  <si>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</si>
  <si>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</si>
  <si>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増減率(%)(B)</t>
    <rPh sb="0" eb="3">
      <t>ゾウゲンリツ</t>
    </rPh>
    <phoneticPr fontId="6"/>
  </si>
  <si>
    <t>　公債費</t>
  </si>
  <si>
    <t>義務的経費計</t>
    <rPh sb="0" eb="3">
      <t>ギムテキ</t>
    </rPh>
    <rPh sb="3" eb="5">
      <t>ケイヒ</t>
    </rPh>
    <rPh sb="5" eb="6">
      <t>ケイ</t>
    </rPh>
    <phoneticPr fontId="6"/>
  </si>
  <si>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</si>
  <si>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</si>
  <si>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t xml:space="preserve"> </t>
  </si>
  <si>
    <t>連結実質赤字比率に係る赤字・黒字の構成分析</t>
  </si>
  <si>
    <t>　法定外普通税</t>
  </si>
  <si>
    <t>市区町村長</t>
    <rPh sb="0" eb="2">
      <t>シク</t>
    </rPh>
    <rPh sb="2" eb="4">
      <t>チョウソン</t>
    </rPh>
    <rPh sb="4" eb="5">
      <t>チョウ</t>
    </rPh>
    <phoneticPr fontId="6"/>
  </si>
  <si>
    <t>計</t>
    <rPh sb="0" eb="1">
      <t>ケイ</t>
    </rPh>
    <phoneticPr fontId="6"/>
  </si>
  <si>
    <t>繰入金</t>
  </si>
  <si>
    <t>依頼土地の買い戻しに係るもの</t>
    <rPh sb="0" eb="2">
      <t>イライ</t>
    </rPh>
    <rPh sb="2" eb="4">
      <t>トチ</t>
    </rPh>
    <rPh sb="5" eb="6">
      <t>カ</t>
    </rPh>
    <rPh sb="7" eb="8">
      <t>モド</t>
    </rPh>
    <rPh sb="10" eb="11">
      <t>カカ</t>
    </rPh>
    <phoneticPr fontId="6"/>
  </si>
  <si>
    <t>満期一括償還地方債に係る年度割相当額</t>
  </si>
  <si>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</si>
  <si>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</si>
  <si>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実質公債費比率</t>
    <rPh sb="1" eb="3">
      <t>ジッシツ</t>
    </rPh>
    <rPh sb="3" eb="6">
      <t>コウサイヒ</t>
    </rPh>
    <rPh sb="6" eb="8">
      <t>ヒリツ</t>
    </rPh>
    <phoneticPr fontId="6"/>
  </si>
  <si>
    <t>　※地方公共団体が①25%以上出資している法人又は②財政支援を行っている法人を記載している。</t>
  </si>
  <si>
    <t>組合等連結実質赤字額負担見込額</t>
  </si>
  <si>
    <t>商工費</t>
  </si>
  <si>
    <t>　うち消防職員</t>
    <rPh sb="3" eb="5">
      <t>ショウボウ</t>
    </rPh>
    <rPh sb="5" eb="7">
      <t>ショクイン</t>
    </rPh>
    <phoneticPr fontId="6"/>
  </si>
  <si>
    <t>ふるさとづくり基金</t>
    <rPh sb="7" eb="9">
      <t>キキン</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</si>
  <si>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</si>
  <si>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</si>
  <si>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茨城県後期高齢者医療広域連合（一般会計）</t>
    <rPh sb="0" eb="3">
      <t>イバラキケン</t>
    </rPh>
    <rPh sb="3" eb="5">
      <t>コウキ</t>
    </rPh>
    <rPh sb="5" eb="8">
      <t>コウレイシャ</t>
    </rPh>
    <rPh sb="8" eb="10">
      <t>イリョウ</t>
    </rPh>
    <rPh sb="10" eb="12">
      <t>コウイキ</t>
    </rPh>
    <rPh sb="12" eb="14">
      <t>レンゴウ</t>
    </rPh>
    <phoneticPr fontId="6"/>
  </si>
  <si>
    <t>（注）人口については、各調査対象年度の1月1日現在の住民基本台帳に登載されている人口に基づいている。</t>
    <rPh sb="14" eb="16">
      <t>タイショウ</t>
    </rPh>
    <phoneticPr fontId="6"/>
  </si>
  <si>
    <t>健全化判断比率</t>
  </si>
  <si>
    <t>　　　法人均等割</t>
  </si>
  <si>
    <t>利子割交付金</t>
  </si>
  <si>
    <t>基準財政需要額算入見込額</t>
  </si>
  <si>
    <t>自動車取得税交付金</t>
  </si>
  <si>
    <t>▲ 2.25</t>
  </si>
  <si>
    <t>公債費に準ずる債務負担行為に係るもの</t>
  </si>
  <si>
    <t>　うち単独</t>
  </si>
  <si>
    <t>令和2年度</t>
    <rPh sb="0" eb="2">
      <t>レイワ</t>
    </rPh>
    <rPh sb="3" eb="5">
      <t>ネンド</t>
    </rPh>
    <phoneticPr fontId="6"/>
  </si>
  <si>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</si>
  <si>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</si>
  <si>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</si>
  <si>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その他特定目的基金</t>
    <rPh sb="2" eb="3">
      <t>タ</t>
    </rPh>
    <rPh sb="3" eb="5">
      <t>トクテイ</t>
    </rPh>
    <rPh sb="5" eb="7">
      <t>モクテキ</t>
    </rPh>
    <rPh sb="7" eb="9">
      <t>キキン</t>
    </rPh>
    <phoneticPr fontId="6"/>
  </si>
  <si>
    <t>×</t>
  </si>
  <si>
    <t>減債基金</t>
    <rPh sb="0" eb="1">
      <t>ゲン</t>
    </rPh>
    <rPh sb="1" eb="2">
      <t>サイ</t>
    </rPh>
    <rPh sb="2" eb="4">
      <t>キキン</t>
    </rPh>
    <phoneticPr fontId="6"/>
  </si>
  <si>
    <t>うち単独分</t>
    <rPh sb="2" eb="4">
      <t>タンドク</t>
    </rPh>
    <rPh sb="4" eb="5">
      <t>ブン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</si>
  <si>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</si>
  <si>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</si>
  <si>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経常収支比率</t>
    <rPh sb="0" eb="2">
      <t>ケイジョウ</t>
    </rPh>
    <rPh sb="2" eb="4">
      <t>シュウシ</t>
    </rPh>
    <rPh sb="4" eb="6">
      <t>ヒリツ</t>
    </rPh>
    <phoneticPr fontId="6"/>
  </si>
  <si>
    <t>算入公債費等(B)</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</si>
  <si>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</si>
  <si>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</si>
  <si>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</si>
  <si>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市町村民税</t>
  </si>
  <si>
    <t>元利償還金</t>
    <rPh sb="0" eb="2">
      <t>ガンリ</t>
    </rPh>
    <rPh sb="2" eb="5">
      <t>ショウカンキン</t>
    </rPh>
    <phoneticPr fontId="34"/>
  </si>
  <si>
    <t>地方債</t>
  </si>
  <si>
    <t>　うち利子</t>
  </si>
  <si>
    <t>区分</t>
  </si>
  <si>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</si>
  <si>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</si>
  <si>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</si>
  <si>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</si>
  <si>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</si>
  <si>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失業対策事業費</t>
  </si>
  <si>
    <t>組合等負担等見込額</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</si>
  <si>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</si>
  <si>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</si>
  <si>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</si>
  <si>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</si>
  <si>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翌年度に繰越すべき財源</t>
  </si>
  <si>
    <t>設立法人等の負債額等負担見込額</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</si>
  <si>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</si>
  <si>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</si>
  <si>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退職手当負担見込額</t>
  </si>
  <si>
    <t>　自動車税減収補塡特例交付金</t>
    <rPh sb="7" eb="9">
      <t>ホテン</t>
    </rPh>
    <rPh sb="13" eb="14">
      <t>キン</t>
    </rPh>
    <phoneticPr fontId="37"/>
  </si>
  <si>
    <t>利子補給に係るもの</t>
  </si>
  <si>
    <t>合計</t>
  </si>
  <si>
    <t>他会計等
からの
繰入金</t>
  </si>
  <si>
    <t>　実質公債費比率は，平成29年度までの減少傾向から一転，平成30年度はPFI事業（かみす防災アリーナ）に係る債務負担行為に対する一般財源の負担が一時的に増加したため増加したが，令和元年度は前年度比0.3ポイント減の5.5％となり，令和2年度も5.5％と変わりなく，類似団体との比較では1.4ポイント低い状況にある。また，将来負担比率は，公営企業債等繰入見込額の減少や，基準財政需要額算入見込額の増加などにより，令和2年度は前年度比6.2ポイント減の20.4％となった。類似団体との比較では19.1ポイント低い状況であり，依然として低水準を維持している。
　今後も将来負担が急激に増加することのないよう慎重な検討を行い，充当可能財源の確保，事業実施の効率化を図り，財政の健全性を維持するよう努める。</t>
    <rPh sb="115" eb="117">
      <t>レイワ</t>
    </rPh>
    <rPh sb="118" eb="120">
      <t>ネンド</t>
    </rPh>
    <rPh sb="126" eb="127">
      <t>カ</t>
    </rPh>
    <rPh sb="222" eb="223">
      <t>ゲン</t>
    </rPh>
    <phoneticPr fontId="6"/>
  </si>
  <si>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</si>
  <si>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</si>
  <si>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</si>
  <si>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</si>
  <si>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</si>
  <si>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公営企業（法非適）の一覧</t>
    <rPh sb="0" eb="2">
      <t>コウエイ</t>
    </rPh>
    <rPh sb="2" eb="4">
      <t>キギョウ</t>
    </rPh>
    <rPh sb="6" eb="7">
      <t>ヒ</t>
    </rPh>
    <phoneticPr fontId="6"/>
  </si>
  <si>
    <t>企業債
（地方債）
現在高</t>
  </si>
  <si>
    <t>　　特別土地保有税</t>
  </si>
  <si>
    <t>　人件費</t>
  </si>
  <si>
    <t>繰上償還金</t>
  </si>
  <si>
    <t>※5：産業構造の比率は、分母を就業人口総数とし、分類不能の産業を除いて算出。</t>
  </si>
  <si>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</si>
  <si>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</si>
  <si>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　　うち人件費</t>
  </si>
  <si>
    <t>(3ヵ年平均)</t>
    <rPh sb="3" eb="4">
      <t>ネン</t>
    </rPh>
    <rPh sb="4" eb="6">
      <t>ヘイキン</t>
    </rPh>
    <phoneticPr fontId="6"/>
  </si>
  <si>
    <t>鹿島地方事務組合(環境事業特別会計)</t>
  </si>
  <si>
    <t>連結実質赤字額</t>
  </si>
  <si>
    <t>▲特定財源の額</t>
  </si>
  <si>
    <t>議会議員</t>
    <rPh sb="0" eb="2">
      <t>ギカイ</t>
    </rPh>
    <rPh sb="2" eb="4">
      <t>ギイン</t>
    </rPh>
    <phoneticPr fontId="6"/>
  </si>
  <si>
    <t>　法定外目的税</t>
  </si>
  <si>
    <t>ラスパイレス指数</t>
    <rPh sb="6" eb="8">
      <t>シスウ</t>
    </rPh>
    <phoneticPr fontId="39"/>
  </si>
  <si>
    <t>純損益
（形式収支）</t>
  </si>
  <si>
    <t>特定財源の額</t>
    <rPh sb="0" eb="2">
      <t>トクテイ</t>
    </rPh>
    <rPh sb="2" eb="4">
      <t>ザイゲン</t>
    </rPh>
    <rPh sb="5" eb="6">
      <t>ガク</t>
    </rPh>
    <phoneticPr fontId="6"/>
  </si>
  <si>
    <t>算入公債費等</t>
    <rPh sb="0" eb="2">
      <t>サンニュウ</t>
    </rPh>
    <rPh sb="2" eb="6">
      <t>コウサイヒトウ</t>
    </rPh>
    <phoneticPr fontId="6"/>
  </si>
  <si>
    <t>項番</t>
    <rPh sb="0" eb="2">
      <t>コウバン</t>
    </rPh>
    <phoneticPr fontId="6"/>
  </si>
  <si>
    <t>　前年度繰上充用金</t>
  </si>
  <si>
    <t>歳出の状況（単位 千円・％）</t>
  </si>
  <si>
    <t>上水道</t>
  </si>
  <si>
    <t>実質赤字比率</t>
    <rPh sb="0" eb="2">
      <t>ジッシツ</t>
    </rPh>
    <rPh sb="2" eb="4">
      <t>アカジ</t>
    </rPh>
    <rPh sb="4" eb="6">
      <t>ヒリツ</t>
    </rPh>
    <phoneticPr fontId="38"/>
  </si>
  <si>
    <t>災害復旧費</t>
  </si>
  <si>
    <t>実質収支額</t>
  </si>
  <si>
    <t>当該団体決算額
（千円）</t>
    <rPh sb="0" eb="2">
      <t>トウガイ</t>
    </rPh>
    <rPh sb="2" eb="4">
      <t>ダンタイ</t>
    </rPh>
    <rPh sb="4" eb="6">
      <t>ケッサン</t>
    </rPh>
    <rPh sb="6" eb="7">
      <t>ガク</t>
    </rPh>
    <rPh sb="9" eb="11">
      <t>センエン</t>
    </rPh>
    <phoneticPr fontId="6"/>
  </si>
  <si>
    <t>1-3</t>
  </si>
  <si>
    <t>地方譲与税</t>
  </si>
  <si>
    <t>財政調整基金</t>
  </si>
  <si>
    <t>充当可能財源等(B)</t>
  </si>
  <si>
    <t>令和2年度(千円)</t>
    <rPh sb="0" eb="2">
      <t>レイワ</t>
    </rPh>
    <rPh sb="3" eb="5">
      <t>ネンド</t>
    </rPh>
    <rPh sb="6" eb="8">
      <t>センエン</t>
    </rPh>
    <phoneticPr fontId="6"/>
  </si>
  <si>
    <t>実質単年度収支</t>
    <rPh sb="0" eb="2">
      <t>ジッシツ</t>
    </rPh>
    <rPh sb="2" eb="5">
      <t>タンネンド</t>
    </rPh>
    <rPh sb="5" eb="7">
      <t>シュウシ</t>
    </rPh>
    <phoneticPr fontId="1"/>
  </si>
  <si>
    <t>令和2年度(千円･％)</t>
    <rPh sb="0" eb="2">
      <t>レイワ</t>
    </rPh>
    <rPh sb="3" eb="5">
      <t>ネンド</t>
    </rPh>
    <rPh sb="6" eb="8">
      <t>センエン</t>
    </rPh>
    <phoneticPr fontId="6"/>
  </si>
  <si>
    <t>第1次</t>
    <rPh sb="0" eb="1">
      <t>ダイ</t>
    </rPh>
    <rPh sb="2" eb="3">
      <t>ジ</t>
    </rPh>
    <phoneticPr fontId="6"/>
  </si>
  <si>
    <t>充当可能基金</t>
  </si>
  <si>
    <t>事業会計の一覧</t>
    <rPh sb="0" eb="2">
      <t>ジギョウ</t>
    </rPh>
    <rPh sb="2" eb="4">
      <t>カイケイ</t>
    </rPh>
    <phoneticPr fontId="6"/>
  </si>
  <si>
    <t>分母比</t>
    <rPh sb="0" eb="2">
      <t>ブンボ</t>
    </rPh>
    <rPh sb="2" eb="3">
      <t>ヒ</t>
    </rPh>
    <phoneticPr fontId="6"/>
  </si>
  <si>
    <t>　繰出金</t>
  </si>
  <si>
    <t>充当可能特定歳入</t>
  </si>
  <si>
    <t>第3次</t>
    <rPh sb="0" eb="1">
      <t>ダイ</t>
    </rPh>
    <rPh sb="2" eb="3">
      <t>ジ</t>
    </rPh>
    <phoneticPr fontId="6"/>
  </si>
  <si>
    <t>（百万円）</t>
    <rPh sb="1" eb="4">
      <t>ヒャクマンエン</t>
    </rPh>
    <phoneticPr fontId="6"/>
  </si>
  <si>
    <t>内訳</t>
    <rPh sb="0" eb="2">
      <t>ウチワケ</t>
    </rPh>
    <phoneticPr fontId="34"/>
  </si>
  <si>
    <t>歳入歳出差引</t>
  </si>
  <si>
    <t>(　参考　）</t>
    <rPh sb="2" eb="4">
      <t>サンコウ</t>
    </rPh>
    <phoneticPr fontId="6"/>
  </si>
  <si>
    <t>(Ｅ)</t>
  </si>
  <si>
    <t>会計名</t>
    <rPh sb="0" eb="2">
      <t>カイケイ</t>
    </rPh>
    <rPh sb="2" eb="3">
      <t>メイ</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</si>
  <si>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</si>
  <si>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</si>
  <si>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超過課税分</t>
    <rPh sb="0" eb="2">
      <t>チョウカ</t>
    </rPh>
    <rPh sb="2" eb="4">
      <t>カゼイ</t>
    </rPh>
    <rPh sb="4" eb="5">
      <t>ブン</t>
    </rPh>
    <phoneticPr fontId="6"/>
  </si>
  <si>
    <t>減債基金</t>
    <rPh sb="0" eb="2">
      <t>ゲンサイ</t>
    </rPh>
    <rPh sb="2" eb="4">
      <t>キキン</t>
    </rPh>
    <phoneticPr fontId="6"/>
  </si>
  <si>
    <t>　法定普通税</t>
  </si>
  <si>
    <t>神栖市下水道事業会計</t>
  </si>
  <si>
    <t>基金残高合計</t>
    <rPh sb="0" eb="2">
      <t>キキン</t>
    </rPh>
    <rPh sb="2" eb="4">
      <t>ザンダカ</t>
    </rPh>
    <rPh sb="4" eb="6">
      <t>ゴウケイ</t>
    </rPh>
    <phoneticPr fontId="6"/>
  </si>
  <si>
    <t>基準財政需要額</t>
  </si>
  <si>
    <t>組合等名</t>
  </si>
  <si>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</si>
  <si>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</si>
  <si>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</si>
  <si>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</si>
  <si>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</si>
  <si>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</si>
  <si>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</si>
  <si>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xml:space="preserve"> 過去５年間平均</t>
    <rPh sb="1" eb="3">
      <t>カコ</t>
    </rPh>
    <rPh sb="4" eb="6">
      <t>ネンカン</t>
    </rPh>
    <rPh sb="6" eb="8">
      <t>ヘイキン</t>
    </rPh>
    <phoneticPr fontId="6"/>
  </si>
  <si>
    <t>旧法による税</t>
  </si>
  <si>
    <t>債務負担行為</t>
    <rPh sb="0" eb="2">
      <t>サイム</t>
    </rPh>
    <rPh sb="2" eb="4">
      <t>フタン</t>
    </rPh>
    <rPh sb="4" eb="6">
      <t>コウイ</t>
    </rPh>
    <phoneticPr fontId="6"/>
  </si>
  <si>
    <t>過疎</t>
    <rPh sb="0" eb="2">
      <t>カソ</t>
    </rPh>
    <phoneticPr fontId="6"/>
  </si>
  <si>
    <t>一般会計等の一覧</t>
  </si>
  <si>
    <t>保険税(料)収入額</t>
  </si>
  <si>
    <t>　震災復興特別交付税</t>
  </si>
  <si>
    <t>歳出</t>
  </si>
  <si>
    <t>赤字額</t>
    <rPh sb="0" eb="2">
      <t>アカジ</t>
    </rPh>
    <rPh sb="2" eb="3">
      <t>ガク</t>
    </rPh>
    <phoneticPr fontId="1"/>
  </si>
  <si>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</si>
  <si>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</si>
  <si>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</si>
  <si>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</si>
  <si>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　うち技能労務職員</t>
    <rPh sb="3" eb="5">
      <t>ギノウ</t>
    </rPh>
    <rPh sb="5" eb="7">
      <t>ロウム</t>
    </rPh>
    <rPh sb="7" eb="9">
      <t>ショクイン</t>
    </rPh>
    <phoneticPr fontId="6"/>
  </si>
  <si>
    <t>神栖市後期高齢者医療特別会計</t>
  </si>
  <si>
    <t>類似団体平均</t>
    <rPh sb="0" eb="2">
      <t>ルイジ</t>
    </rPh>
    <rPh sb="2" eb="4">
      <t>ダンタイ</t>
    </rPh>
    <rPh sb="4" eb="6">
      <t>ヘイキン</t>
    </rPh>
    <phoneticPr fontId="6"/>
  </si>
  <si>
    <t>　　　所得割</t>
  </si>
  <si>
    <t>被保険者数(人)</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</si>
  <si>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</si>
  <si>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</si>
  <si>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</si>
  <si>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</si>
  <si>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神栖市</t>
  </si>
  <si>
    <t>一般職員</t>
    <rPh sb="0" eb="2">
      <t>イッパン</t>
    </rPh>
    <rPh sb="2" eb="4">
      <t>ショクイン</t>
    </rPh>
    <phoneticPr fontId="6"/>
  </si>
  <si>
    <t>　　鉱産税</t>
  </si>
  <si>
    <t>用排水施設維持管理基金</t>
  </si>
  <si>
    <t xml:space="preserve"> H30</t>
  </si>
  <si>
    <t>当該団体（円）</t>
    <rPh sb="0" eb="2">
      <t>トウガイ</t>
    </rPh>
    <rPh sb="2" eb="4">
      <t>ダンタイ</t>
    </rPh>
    <rPh sb="5" eb="6">
      <t>エン</t>
    </rPh>
    <phoneticPr fontId="6"/>
  </si>
  <si>
    <t>充当可能財源等</t>
    <rPh sb="0" eb="2">
      <t>ジュウトウ</t>
    </rPh>
    <rPh sb="2" eb="4">
      <t>カノウ</t>
    </rPh>
    <rPh sb="4" eb="6">
      <t>ザイゲン</t>
    </rPh>
    <rPh sb="6" eb="7">
      <t>トウ</t>
    </rPh>
    <phoneticPr fontId="6"/>
  </si>
  <si>
    <t>減債基金</t>
  </si>
  <si>
    <t>分離課税所得割交付金</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</si>
  <si>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</si>
  <si>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</si>
  <si>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性質別歳出の状況（単位 千円・％）</t>
    <rPh sb="0" eb="2">
      <t>セイシツ</t>
    </rPh>
    <phoneticPr fontId="6"/>
  </si>
  <si>
    <t>茨城租税債権管理機構（一般会計）</t>
    <rPh sb="4" eb="6">
      <t>サイケン</t>
    </rPh>
    <rPh sb="6" eb="8">
      <t>カンリ</t>
    </rPh>
    <rPh sb="8" eb="10">
      <t>キコウ</t>
    </rPh>
    <phoneticPr fontId="6"/>
  </si>
  <si>
    <t>その他特定目的基金</t>
  </si>
  <si>
    <t>令和元年度</t>
    <rPh sb="0" eb="2">
      <t>レイワ</t>
    </rPh>
    <rPh sb="2" eb="4">
      <t>ガンネン</t>
    </rPh>
    <rPh sb="4" eb="5">
      <t>ド</t>
    </rPh>
    <phoneticPr fontId="6"/>
  </si>
  <si>
    <t>(Ｃ)</t>
  </si>
  <si>
    <t>世帯数 (世帯)</t>
    <rPh sb="0" eb="3">
      <t>セタイスウ</t>
    </rPh>
    <phoneticPr fontId="6"/>
  </si>
  <si>
    <t>　　入湯税</t>
  </si>
  <si>
    <t>総括表（市町村）</t>
    <rPh sb="0" eb="2">
      <t>ソウカツ</t>
    </rPh>
    <rPh sb="2" eb="3">
      <t>ヒョウ</t>
    </rPh>
    <rPh sb="4" eb="7">
      <t>シチョウソン</t>
    </rPh>
    <phoneticPr fontId="6"/>
  </si>
  <si>
    <t xml:space="preserve"> H28</t>
  </si>
  <si>
    <t>将来負担比率（(Ｅ)－(Ｆ)）／（(Ｃ)－(Ｄ)）×１００</t>
    <rPh sb="0" eb="2">
      <t>ショウライ</t>
    </rPh>
    <rPh sb="2" eb="4">
      <t>フタン</t>
    </rPh>
    <rPh sb="4" eb="6">
      <t>ヒリツ</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</si>
  <si>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</si>
  <si>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</si>
  <si>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</si>
  <si>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茨城県</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</si>
  <si>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</si>
  <si>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鹿島地方事務組合(市場事業特別会計)</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</si>
  <si>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</si>
  <si>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</si>
  <si>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</si>
  <si>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</si>
  <si>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有形固定資産減価償却率</t>
  </si>
  <si>
    <t>令和元年度(千円)</t>
    <rPh sb="0" eb="2">
      <t>レイワ</t>
    </rPh>
    <rPh sb="2" eb="4">
      <t>ガンネン</t>
    </rPh>
    <rPh sb="4" eb="5">
      <t>ド</t>
    </rPh>
    <rPh sb="6" eb="8">
      <t>センエン</t>
    </rPh>
    <phoneticPr fontId="6"/>
  </si>
  <si>
    <t>公社・
三セク等</t>
    <rPh sb="0" eb="2">
      <t>コウシャ</t>
    </rPh>
    <rPh sb="4" eb="5">
      <t>サン</t>
    </rPh>
    <rPh sb="7" eb="8">
      <t>トウ</t>
    </rPh>
    <phoneticPr fontId="6"/>
  </si>
  <si>
    <t>増減率(%)(A)</t>
    <rPh sb="0" eb="3">
      <t>ゾウゲンリツ</t>
    </rPh>
    <phoneticPr fontId="6"/>
  </si>
  <si>
    <t>当該団体(円)</t>
    <rPh sb="0" eb="2">
      <t>トウガイ</t>
    </rPh>
    <rPh sb="2" eb="4">
      <t>ダンタイ</t>
    </rPh>
    <rPh sb="5" eb="6">
      <t>エン</t>
    </rPh>
    <phoneticPr fontId="6"/>
  </si>
  <si>
    <t>一時借入金利子
（同一団体における会計間の現金運用に係る利子は除く）</t>
  </si>
  <si>
    <t>実質収支</t>
  </si>
  <si>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</si>
  <si>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</si>
  <si>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</si>
  <si>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市町村民税</t>
    <rPh sb="0" eb="3">
      <t>シチョウソン</t>
    </rPh>
    <rPh sb="3" eb="4">
      <t>ミン</t>
    </rPh>
    <rPh sb="4" eb="5">
      <t>ゼイ</t>
    </rPh>
    <phoneticPr fontId="6"/>
  </si>
  <si>
    <t>決算額</t>
  </si>
  <si>
    <t>繰越金</t>
  </si>
  <si>
    <t>財政健全化等</t>
    <rPh sb="0" eb="2">
      <t>ザイセイ</t>
    </rPh>
    <rPh sb="2" eb="5">
      <t>ケンゼンカ</t>
    </rPh>
    <rPh sb="5" eb="6">
      <t>トウ</t>
    </rPh>
    <phoneticPr fontId="6"/>
  </si>
  <si>
    <t>分担金・負担金</t>
  </si>
  <si>
    <t>経常損益</t>
  </si>
  <si>
    <t>　法定目的税</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</si>
  <si>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</si>
  <si>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</si>
  <si>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</si>
  <si>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</si>
  <si>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消防費</t>
  </si>
  <si>
    <t>○</t>
  </si>
  <si>
    <t>参考</t>
    <rPh sb="0" eb="2">
      <t>サンコウ</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</si>
  <si>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</si>
  <si>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</si>
  <si>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</si>
  <si>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</si>
  <si>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　　(※1)</t>
  </si>
  <si>
    <t>市場</t>
  </si>
  <si>
    <t>法人事業税交付金</t>
  </si>
  <si>
    <t>H29末</t>
  </si>
  <si>
    <t>鹿島港湾運送</t>
  </si>
  <si>
    <t>首都</t>
    <rPh sb="0" eb="2">
      <t>シュト</t>
    </rPh>
    <phoneticPr fontId="6"/>
  </si>
  <si>
    <t>標準財政規模</t>
    <rPh sb="0" eb="2">
      <t>ヒョウジュン</t>
    </rPh>
    <rPh sb="2" eb="4">
      <t>ザイセイ</t>
    </rPh>
    <rPh sb="4" eb="6">
      <t>キボ</t>
    </rPh>
    <phoneticPr fontId="6"/>
  </si>
  <si>
    <t>神栖市介護保険特別会計</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</si>
  <si>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</si>
  <si>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</si>
  <si>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職員数
(人)</t>
    <rPh sb="0" eb="3">
      <t>ショクインスウ</t>
    </rPh>
    <phoneticPr fontId="6"/>
  </si>
  <si>
    <t>中部</t>
    <rPh sb="0" eb="2">
      <t>チュウブ</t>
    </rPh>
    <phoneticPr fontId="6"/>
  </si>
  <si>
    <t>H28</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</si>
  <si>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</si>
  <si>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</si>
  <si>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財政力指数</t>
    <rPh sb="0" eb="3">
      <t>ザイセイリョク</t>
    </rPh>
    <rPh sb="3" eb="5">
      <t>シスウ</t>
    </rPh>
    <phoneticPr fontId="6"/>
  </si>
  <si>
    <t>-</t>
  </si>
  <si>
    <t>　うち公的資金</t>
    <rPh sb="3" eb="5">
      <t>コウテキ</t>
    </rPh>
    <phoneticPr fontId="6"/>
  </si>
  <si>
    <t>　うち猶予特例債</t>
  </si>
  <si>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</si>
  <si>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</si>
  <si>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現年</t>
    <rPh sb="0" eb="1">
      <t>ゲン</t>
    </rPh>
    <rPh sb="1" eb="2">
      <t>ネン</t>
    </rPh>
    <phoneticPr fontId="6"/>
  </si>
  <si>
    <t>議会議長</t>
    <rPh sb="0" eb="2">
      <t>ギカイ</t>
    </rPh>
    <rPh sb="2" eb="4">
      <t>ギチョウ</t>
    </rPh>
    <phoneticPr fontId="6"/>
  </si>
  <si>
    <t>積立金</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</si>
  <si>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</si>
  <si>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</si>
  <si>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</si>
  <si>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1.0</t>
  </si>
  <si>
    <t>地方公社・第三セクター等</t>
    <rPh sb="0" eb="4">
      <t>チホウコウシャ</t>
    </rPh>
    <rPh sb="5" eb="6">
      <t>ダイ</t>
    </rPh>
    <rPh sb="6" eb="7">
      <t>サン</t>
    </rPh>
    <rPh sb="11" eb="12">
      <t>ナド</t>
    </rPh>
    <phoneticPr fontId="6"/>
  </si>
  <si>
    <t>一般会計等
負担見込額</t>
  </si>
  <si>
    <t>山振</t>
    <rPh sb="0" eb="1">
      <t>ヤマ</t>
    </rPh>
    <rPh sb="1" eb="2">
      <t>フ</t>
    </rPh>
    <phoneticPr fontId="6"/>
  </si>
  <si>
    <t>公営事業等への繰出</t>
    <rPh sb="0" eb="2">
      <t>コウエイ</t>
    </rPh>
    <rPh sb="2" eb="4">
      <t>ジギョウ</t>
    </rPh>
    <rPh sb="4" eb="5">
      <t>トウ</t>
    </rPh>
    <rPh sb="7" eb="9">
      <t>クリダ</t>
    </rPh>
    <phoneticPr fontId="6"/>
  </si>
  <si>
    <t>公債費負担の状況</t>
    <rPh sb="0" eb="3">
      <t>コウサイヒ</t>
    </rPh>
    <rPh sb="3" eb="5">
      <t>フタン</t>
    </rPh>
    <rPh sb="6" eb="8">
      <t>ジョウキョウ</t>
    </rPh>
    <phoneticPr fontId="6"/>
  </si>
  <si>
    <t>　実質赤字比率</t>
    <rPh sb="1" eb="3">
      <t>ジッシツ</t>
    </rPh>
    <rPh sb="3" eb="5">
      <t>アカジ</t>
    </rPh>
    <rPh sb="5" eb="7">
      <t>ヒリツ</t>
    </rPh>
    <phoneticPr fontId="6"/>
  </si>
  <si>
    <t xml:space="preserve">充当可能特定歳入 </t>
    <rPh sb="0" eb="2">
      <t>ジュウトウ</t>
    </rPh>
    <rPh sb="2" eb="4">
      <t>カノウ</t>
    </rPh>
    <rPh sb="4" eb="6">
      <t>トクテイ</t>
    </rPh>
    <rPh sb="6" eb="8">
      <t>サイニュウ</t>
    </rPh>
    <phoneticPr fontId="34"/>
  </si>
  <si>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</si>
  <si>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</si>
  <si>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(A)のうち普通建設事業費</t>
    <rPh sb="6" eb="8">
      <t>フツウ</t>
    </rPh>
    <rPh sb="8" eb="10">
      <t>ケンセツ</t>
    </rPh>
    <rPh sb="10" eb="13">
      <t>ジギョウヒ</t>
    </rPh>
    <phoneticPr fontId="6"/>
  </si>
  <si>
    <t>(Ａ)</t>
  </si>
  <si>
    <t>総費用
（歳出）</t>
  </si>
  <si>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</si>
  <si>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</si>
  <si>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</si>
  <si>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定数</t>
    <rPh sb="0" eb="2">
      <t>テイスウ</t>
    </rPh>
    <phoneticPr fontId="6"/>
  </si>
  <si>
    <t>被保険者
1人当り</t>
  </si>
  <si>
    <t>普通建設事業費</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</si>
  <si>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</si>
  <si>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</si>
  <si>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</si>
  <si>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</si>
  <si>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</si>
  <si>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類似団体平均(円)</t>
    <rPh sb="0" eb="2">
      <t>ルイジ</t>
    </rPh>
    <rPh sb="2" eb="4">
      <t>ダンタイ</t>
    </rPh>
    <rPh sb="4" eb="6">
      <t>ヘイキン</t>
    </rPh>
    <rPh sb="7" eb="8">
      <t>エン</t>
    </rPh>
    <phoneticPr fontId="6"/>
  </si>
  <si>
    <t>　うち臨時財政対策債</t>
  </si>
  <si>
    <t>歳入合計</t>
  </si>
  <si>
    <t>▲ 0.67</t>
  </si>
  <si>
    <t>実質単年度収支</t>
  </si>
  <si>
    <t>　　軽自動車税</t>
  </si>
  <si>
    <t>令02.01.01(人)</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</si>
  <si>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</si>
  <si>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</si>
  <si>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　将来負担比率</t>
    <rPh sb="1" eb="3">
      <t>ショウライ</t>
    </rPh>
    <rPh sb="3" eb="5">
      <t>フタン</t>
    </rPh>
    <rPh sb="5" eb="7">
      <t>ヒリツ</t>
    </rPh>
    <phoneticPr fontId="6"/>
  </si>
  <si>
    <t>　扶助費</t>
  </si>
  <si>
    <t>　うち、健全化法施行規則附則第三条に係る負担見込額</t>
  </si>
  <si>
    <t xml:space="preserve">組合等負担等見込額 </t>
    <rPh sb="0" eb="2">
      <t>クミアイ</t>
    </rPh>
    <rPh sb="2" eb="3">
      <t>トウ</t>
    </rPh>
    <rPh sb="3" eb="5">
      <t>フタン</t>
    </rPh>
    <rPh sb="5" eb="6">
      <t>トウ</t>
    </rPh>
    <rPh sb="6" eb="9">
      <t>ミコミガク</t>
    </rPh>
    <phoneticPr fontId="34"/>
  </si>
  <si>
    <t>対比（％）</t>
    <rPh sb="0" eb="2">
      <t>タイヒ</t>
    </rPh>
    <phoneticPr fontId="6"/>
  </si>
  <si>
    <t>基準財政収入額</t>
  </si>
  <si>
    <t>-0.0</t>
  </si>
  <si>
    <t xml:space="preserve">退職手当負担見込額 </t>
    <rPh sb="0" eb="2">
      <t>タイショク</t>
    </rPh>
    <rPh sb="2" eb="4">
      <t>テアテ</t>
    </rPh>
    <rPh sb="4" eb="6">
      <t>フタン</t>
    </rPh>
    <rPh sb="6" eb="9">
      <t>ミコミガク</t>
    </rPh>
    <phoneticPr fontId="34"/>
  </si>
  <si>
    <t>地方税</t>
  </si>
  <si>
    <t>決算額</t>
    <rPh sb="0" eb="2">
      <t>ケッサン</t>
    </rPh>
    <rPh sb="2" eb="3">
      <t>ガク</t>
    </rPh>
    <phoneticPr fontId="6"/>
  </si>
  <si>
    <t>▲退職金</t>
    <rPh sb="1" eb="3">
      <t>タイショク</t>
    </rPh>
    <rPh sb="3" eb="4">
      <t>キン</t>
    </rPh>
    <phoneticPr fontId="6"/>
  </si>
  <si>
    <t>面積 (k㎡)</t>
    <rPh sb="0" eb="2">
      <t>メンセキ</t>
    </rPh>
    <phoneticPr fontId="6"/>
  </si>
  <si>
    <t xml:space="preserve"> H29</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</si>
  <si>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</si>
  <si>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</si>
  <si>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公共施設整備基金</t>
  </si>
  <si>
    <t>　うち元金</t>
  </si>
  <si>
    <t>茨城県神栖市</t>
  </si>
  <si>
    <t>経常経費充当一般財源等</t>
    <rPh sb="0" eb="2">
      <t>ケイジョウ</t>
    </rPh>
    <rPh sb="2" eb="4">
      <t>ケイヒ</t>
    </rPh>
    <rPh sb="4" eb="6">
      <t>ジュウトウ</t>
    </rPh>
    <rPh sb="6" eb="8">
      <t>イッパン</t>
    </rPh>
    <rPh sb="8" eb="10">
      <t>ザイゲン</t>
    </rPh>
    <rPh sb="10" eb="11">
      <t>トウ</t>
    </rPh>
    <phoneticPr fontId="36"/>
  </si>
  <si>
    <t>令和2年度</t>
    <rPh sb="0" eb="2">
      <t>レイワ</t>
    </rPh>
    <rPh sb="3" eb="5">
      <t>ネンド</t>
    </rPh>
    <phoneticPr fontId="38"/>
  </si>
  <si>
    <t>算入公債費等の額</t>
    <rPh sb="0" eb="2">
      <t>サンニュウ</t>
    </rPh>
    <rPh sb="2" eb="4">
      <t>コウサイ</t>
    </rPh>
    <rPh sb="4" eb="5">
      <t>ヒ</t>
    </rPh>
    <rPh sb="5" eb="6">
      <t>トウ</t>
    </rPh>
    <rPh sb="7" eb="8">
      <t>ガク</t>
    </rPh>
    <phoneticPr fontId="6"/>
  </si>
  <si>
    <t>災害復旧事業費</t>
  </si>
  <si>
    <t>実質公債費比率</t>
    <rPh sb="0" eb="2">
      <t>ジッシツ</t>
    </rPh>
    <rPh sb="2" eb="5">
      <t>コウサイヒ</t>
    </rPh>
    <rPh sb="5" eb="7">
      <t>ヒリツ</t>
    </rPh>
    <phoneticPr fontId="38"/>
  </si>
  <si>
    <t>職員の状況</t>
    <rPh sb="0" eb="2">
      <t>ショクイン</t>
    </rPh>
    <rPh sb="3" eb="5">
      <t>ジョウキョウ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</si>
  <si>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</si>
  <si>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</si>
  <si>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</si>
  <si>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</si>
  <si>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</si>
  <si>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(Ｆ)</t>
  </si>
  <si>
    <t>教育長</t>
  </si>
  <si>
    <t>交通安全対策特別交付金</t>
  </si>
  <si>
    <t>　※一般会計等（純計）は、各会計の相互間の繰入・繰出等の重複を控除したものであり、各会計の合計と一致しない場合がある。</t>
  </si>
  <si>
    <t>左のうち
一般会計等
負担見込額</t>
  </si>
  <si>
    <t>土地開発基金現在高</t>
    <rPh sb="0" eb="2">
      <t>トチ</t>
    </rPh>
    <rPh sb="2" eb="4">
      <t>カイハツ</t>
    </rPh>
    <rPh sb="4" eb="6">
      <t>キキン</t>
    </rPh>
    <rPh sb="6" eb="8">
      <t>ゲンザイ</t>
    </rPh>
    <rPh sb="8" eb="9">
      <t>タカ</t>
    </rPh>
    <phoneticPr fontId="36"/>
  </si>
  <si>
    <t>団体名</t>
    <rPh sb="0" eb="2">
      <t>ダンタイ</t>
    </rPh>
    <phoneticPr fontId="6"/>
  </si>
  <si>
    <t>議会副議長</t>
    <rPh sb="0" eb="2">
      <t>ギカイ</t>
    </rPh>
    <rPh sb="2" eb="3">
      <t>フク</t>
    </rPh>
    <rPh sb="3" eb="5">
      <t>ギチョウ</t>
    </rPh>
    <phoneticPr fontId="6"/>
  </si>
  <si>
    <t>連結実質赤字額</t>
    <rPh sb="0" eb="2">
      <t>レンケツ</t>
    </rPh>
    <rPh sb="2" eb="4">
      <t>ジッシツ</t>
    </rPh>
    <rPh sb="4" eb="7">
      <t>アカジガク</t>
    </rPh>
    <phoneticPr fontId="6"/>
  </si>
  <si>
    <t>総収益
（歳入）</t>
  </si>
  <si>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</si>
  <si>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</si>
  <si>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</si>
  <si>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　※地方公共団体財政健全化法に基づき将来負担比率の算定対象となっている法人については、○印を付与している。</t>
  </si>
  <si>
    <t>その他の会計</t>
  </si>
  <si>
    <t>健全化判断比率</t>
    <rPh sb="0" eb="3">
      <t>ケンゼンカ</t>
    </rPh>
    <rPh sb="3" eb="5">
      <t>ハンダン</t>
    </rPh>
    <rPh sb="5" eb="7">
      <t>ヒリツ</t>
    </rPh>
    <phoneticPr fontId="38"/>
  </si>
  <si>
    <t>合計</t>
    <rPh sb="0" eb="2">
      <t>ゴウケイ</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</si>
  <si>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</si>
  <si>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</si>
  <si>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</si>
  <si>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</si>
  <si>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</si>
  <si>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（注釈）</t>
    <rPh sb="1" eb="3">
      <t>チュウシャク</t>
    </rPh>
    <phoneticPr fontId="6"/>
  </si>
  <si>
    <t>令和2年度</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</si>
  <si>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</si>
  <si>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</si>
  <si>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</si>
  <si>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地方公社・第三セクター等名</t>
    <rPh sb="12" eb="13">
      <t>メイ</t>
    </rPh>
    <phoneticPr fontId="6"/>
  </si>
  <si>
    <t>地方税の状況（単位 千円・％）</t>
    <rPh sb="0" eb="2">
      <t>チホウ</t>
    </rPh>
    <rPh sb="2" eb="3">
      <t>ゼイ</t>
    </rPh>
    <rPh sb="4" eb="6">
      <t>ジョウキョウ</t>
    </rPh>
    <rPh sb="7" eb="9">
      <t>タンイ</t>
    </rPh>
    <rPh sb="10" eb="12">
      <t>センエン</t>
    </rPh>
    <phoneticPr fontId="6"/>
  </si>
  <si>
    <t>前年度繰上充用金</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</si>
  <si>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</si>
  <si>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</si>
  <si>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実質公債費比率</t>
  </si>
  <si>
    <t>再差引収支</t>
    <rPh sb="0" eb="1">
      <t>サイ</t>
    </rPh>
    <rPh sb="1" eb="3">
      <t>サシヒキ</t>
    </rPh>
    <rPh sb="3" eb="5">
      <t>シュウシ</t>
    </rPh>
    <phoneticPr fontId="6"/>
  </si>
  <si>
    <t>財政再生基準</t>
  </si>
  <si>
    <t>目的別歳出の状況（単位 千円・％）</t>
  </si>
  <si>
    <t>決算額 (A)</t>
    <rPh sb="0" eb="2">
      <t>ケッサン</t>
    </rPh>
    <rPh sb="2" eb="3">
      <t>ガク</t>
    </rPh>
    <phoneticPr fontId="6"/>
  </si>
  <si>
    <t>純資産又は
正味財産</t>
  </si>
  <si>
    <t>(A)のうち充当一般財源等</t>
    <rPh sb="6" eb="8">
      <t>ジュウトウ</t>
    </rPh>
    <rPh sb="8" eb="10">
      <t>イッパン</t>
    </rPh>
    <rPh sb="10" eb="12">
      <t>ザイゲン</t>
    </rPh>
    <rPh sb="12" eb="13">
      <t>ナド</t>
    </rPh>
    <phoneticPr fontId="6"/>
  </si>
  <si>
    <t>議会費</t>
  </si>
  <si>
    <t>　　　法人税割</t>
  </si>
  <si>
    <t>地方交付税</t>
  </si>
  <si>
    <t>国庫支出金</t>
  </si>
  <si>
    <t>農林水産業費</t>
  </si>
  <si>
    <t>　　固定資産税</t>
  </si>
  <si>
    <t>特別地方消費税交付金</t>
  </si>
  <si>
    <t>土木費</t>
  </si>
  <si>
    <t>　　市町村たばこ税</t>
  </si>
  <si>
    <t>類似団体内平均(円)</t>
    <rPh sb="0" eb="2">
      <t>ルイジ</t>
    </rPh>
    <rPh sb="2" eb="4">
      <t>ダンタイ</t>
    </rPh>
    <phoneticPr fontId="6"/>
  </si>
  <si>
    <t>教育費</t>
  </si>
  <si>
    <t>　　水利地益税等</t>
  </si>
  <si>
    <t>公債費</t>
  </si>
  <si>
    <t>諸支出金</t>
    <rPh sb="3" eb="4">
      <t>キン</t>
    </rPh>
    <phoneticPr fontId="36"/>
  </si>
  <si>
    <t>　個人住民税減収補塡特例交付金</t>
  </si>
  <si>
    <t>目的税</t>
  </si>
  <si>
    <t>　軽自動車税減収補塡特例交付金</t>
    <rPh sb="8" eb="10">
      <t>ホテン</t>
    </rPh>
    <phoneticPr fontId="37"/>
  </si>
  <si>
    <t>　　事業所税</t>
  </si>
  <si>
    <t>　投資・出資金・貸付金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</si>
  <si>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</si>
  <si>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</si>
  <si>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</si>
  <si>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</si>
  <si>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保険給付費</t>
  </si>
  <si>
    <t>経常収支比率</t>
    <rPh sb="0" eb="2">
      <t>ケイジョウ</t>
    </rPh>
    <rPh sb="2" eb="4">
      <t>シュウシ</t>
    </rPh>
    <rPh sb="4" eb="6">
      <t>ヒリツ</t>
    </rPh>
    <phoneticPr fontId="38"/>
  </si>
  <si>
    <t>類似団体平均（円）</t>
    <rPh sb="0" eb="2">
      <t>ルイジ</t>
    </rPh>
    <rPh sb="2" eb="4">
      <t>ダンタイ</t>
    </rPh>
    <rPh sb="4" eb="6">
      <t>ヘイキン</t>
    </rPh>
    <rPh sb="7" eb="8">
      <t>エン</t>
    </rPh>
    <phoneticPr fontId="6"/>
  </si>
  <si>
    <t>都道府県支出金</t>
  </si>
  <si>
    <t>実質収支</t>
    <rPh sb="0" eb="2">
      <t>ジッシツ</t>
    </rPh>
    <rPh sb="2" eb="4">
      <t>シュウシ</t>
    </rPh>
    <phoneticPr fontId="6"/>
  </si>
  <si>
    <t>下水道</t>
  </si>
  <si>
    <t>加入世帯数(世帯)</t>
  </si>
  <si>
    <t>　うち減収補塡債(特例分)</t>
    <rPh sb="4" eb="5">
      <t>シュウ</t>
    </rPh>
    <rPh sb="9" eb="10">
      <t>トク</t>
    </rPh>
    <rPh sb="10" eb="11">
      <t>レイ</t>
    </rPh>
    <rPh sb="11" eb="12">
      <t>ブン</t>
    </rPh>
    <phoneticPr fontId="1"/>
  </si>
  <si>
    <t>工業用水道</t>
  </si>
  <si>
    <t>国民健康保険</t>
  </si>
  <si>
    <t>その他</t>
  </si>
  <si>
    <t>　うち補助</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</si>
  <si>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</si>
  <si>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人口1,000人当たり職員数（人）</t>
    <rPh sb="0" eb="2">
      <t>ジンコウ</t>
    </rPh>
    <rPh sb="7" eb="8">
      <t>ニン</t>
    </rPh>
    <rPh sb="8" eb="9">
      <t>ア</t>
    </rPh>
    <rPh sb="11" eb="14">
      <t>ショクインスウ</t>
    </rPh>
    <rPh sb="15" eb="16">
      <t>ヒト</t>
    </rPh>
    <phoneticPr fontId="6"/>
  </si>
  <si>
    <t>会計名</t>
    <rPh sb="0" eb="2">
      <t>カイケイ</t>
    </rPh>
    <rPh sb="2" eb="3">
      <t>メイ</t>
    </rPh>
    <phoneticPr fontId="34"/>
  </si>
  <si>
    <t>形式収支</t>
  </si>
  <si>
    <t>備考</t>
    <rPh sb="0" eb="2">
      <t>ビコウ</t>
    </rPh>
    <phoneticPr fontId="6"/>
  </si>
  <si>
    <t>左のうち
一般会計等
繰入見込額</t>
  </si>
  <si>
    <t>資金不足
比率</t>
    <rPh sb="0" eb="2">
      <t>シキン</t>
    </rPh>
    <rPh sb="2" eb="4">
      <t>フソク</t>
    </rPh>
    <rPh sb="5" eb="7">
      <t>ヒリツ</t>
    </rPh>
    <phoneticPr fontId="6"/>
  </si>
  <si>
    <t>協働のまちづくり推進基金</t>
  </si>
  <si>
    <t>法適用企業</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</si>
  <si>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</si>
  <si>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</si>
  <si>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</si>
  <si>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</si>
  <si>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</si>
  <si>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</si>
  <si>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</si>
  <si>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</si>
  <si>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</si>
  <si>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</si>
  <si>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</si>
  <si>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</si>
  <si>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</si>
  <si>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積立不足額を考慮して算定した額</t>
    <rPh sb="0" eb="1">
      <t>ツ</t>
    </rPh>
    <rPh sb="1" eb="2">
      <t>タ</t>
    </rPh>
    <rPh sb="2" eb="5">
      <t>フソクガク</t>
    </rPh>
    <rPh sb="6" eb="8">
      <t>コウリョ</t>
    </rPh>
    <rPh sb="10" eb="12">
      <t>サンテイ</t>
    </rPh>
    <rPh sb="14" eb="15">
      <t>ガク</t>
    </rPh>
    <phoneticPr fontId="22"/>
  </si>
  <si>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</si>
  <si>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</si>
  <si>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</si>
  <si>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</si>
  <si>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</si>
  <si>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</si>
  <si>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公営企業に要する経費の財源とする地方債の償還の財源に
充てたと認められる繰入金</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</si>
  <si>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</si>
  <si>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</si>
  <si>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(A)-(B)</t>
  </si>
  <si>
    <t xml:space="preserve"> R01</t>
  </si>
  <si>
    <t>H30</t>
  </si>
  <si>
    <t>R02</t>
  </si>
  <si>
    <t>▲ 1.49</t>
  </si>
  <si>
    <t>その他会計（赤字）</t>
  </si>
  <si>
    <t>H27末</t>
  </si>
  <si>
    <t>H28末</t>
  </si>
  <si>
    <t>H30末</t>
  </si>
  <si>
    <t>R01末</t>
  </si>
  <si>
    <t>学校教育施設建設基金</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</si>
  <si>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</si>
  <si>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鹿行広域事務組合（一般会計）</t>
    <rPh sb="0" eb="2">
      <t>ロッコウ</t>
    </rPh>
    <rPh sb="2" eb="4">
      <t>コウイキ</t>
    </rPh>
    <rPh sb="4" eb="6">
      <t>ジム</t>
    </rPh>
    <rPh sb="6" eb="8">
      <t>クミアイ</t>
    </rPh>
    <rPh sb="9" eb="11">
      <t>イッパン</t>
    </rPh>
    <rPh sb="11" eb="13">
      <t>カイケイ</t>
    </rPh>
    <phoneticPr fontId="6"/>
  </si>
  <si>
    <t>鹿島地方事務組合(消防事業特別会計)</t>
  </si>
  <si>
    <t>神栖市文化・スポーツ振興公社</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</si>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</sst>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6"/>
      <color auto="1"/>
      <name val="ＭＳ ゴシック"/>
      <family val="3"/>
    </font>
    <font>
      <b/>
      <sz val="9"/>
      <color indexed="9"/>
      <name val="ＭＳ ゴシック"/>
      <family val="3"/>
    </font>
    <font>
      <sz val="9"/>
      <color indexed="8"/>
      <name val="ＭＳ ゴシック"/>
      <family val="3"/>
    </font>
    <font>
      <sz val="11"/>
      <color indexed="8"/>
      <name val="ＭＳ ゴシック"/>
      <family val="3"/>
    </font>
    <font>
      <b/>
      <sz val="13"/>
      <color indexed="56"/>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worksheet" Target="worksheets/sheet15.xml" />
  <Relationship Id="rId16" Type="http://schemas.openxmlformats.org/officeDocument/2006/relationships/worksheet" Target="worksheets/sheet16.xml" />
  <Relationship Id="rId17" Type="http://schemas.openxmlformats.org/officeDocument/2006/relationships/worksheet" Target="worksheets/sheet17.xml" />
  <Relationship Id="rId18" Type="http://schemas.openxmlformats.org/officeDocument/2006/relationships/theme" Target="theme/theme1.xml" />
  <Relationship Id="rId19" Type="http://schemas.openxmlformats.org/officeDocument/2006/relationships/sharedStrings" Target="sharedStrings.xml" />
  <Relationship Id="rId20" Type="http://schemas.openxmlformats.org/officeDocument/2006/relationships/styles" Target="styles.xml" />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89905</c:v>
                </c:pt>
                <c:pt idx="1">
                  <c:v>56690</c:v>
                </c:pt>
                <c:pt idx="2">
                  <c:v>87600</c:v>
                </c:pt>
                <c:pt idx="3">
                  <c:v>68132</c:v>
                </c:pt>
                <c:pt idx="4">
                  <c:v>56277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11.01</c:v>
                </c:pt>
                <c:pt idx="1">
                  <c:v>9.9700000000000006</c:v>
                </c:pt>
                <c:pt idx="2">
                  <c:v>11.04</c:v>
                </c:pt>
                <c:pt idx="3">
                  <c:v>10.93</c:v>
                </c:pt>
                <c:pt idx="4">
                  <c:v>11.06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21.05</c:v>
                </c:pt>
                <c:pt idx="1">
                  <c:v>23.7</c:v>
                </c:pt>
                <c:pt idx="2">
                  <c:v>22.15</c:v>
                </c:pt>
                <c:pt idx="3">
                  <c:v>20.27</c:v>
                </c:pt>
                <c:pt idx="4">
                  <c:v>20.399999999999999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-2.25</c:v>
                </c:pt>
                <c:pt idx="1">
                  <c:v>1.6</c:v>
                </c:pt>
                <c:pt idx="2">
                  <c:v>-0.67</c:v>
                </c:pt>
                <c:pt idx="3">
                  <c:v>-1.49</c:v>
                </c:pt>
                <c:pt idx="4">
                  <c:v>0.3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0.71</c:v>
                </c:pt>
                <c:pt idx="2">
                  <c:v>#N/A</c:v>
                </c:pt>
                <c:pt idx="3">
                  <c:v>0.36</c:v>
                </c:pt>
                <c:pt idx="4">
                  <c:v>#N/A</c:v>
                </c:pt>
                <c:pt idx="5">
                  <c:v>0.63</c:v>
                </c:pt>
                <c:pt idx="6">
                  <c:v>#N/A</c:v>
                </c:pt>
                <c:pt idx="7">
                  <c:v>0.88</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神栖市後期高齢者医療特別会計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6.e-002</c:v>
                </c:pt>
                <c:pt idx="2">
                  <c:v>#N/A</c:v>
                </c:pt>
                <c:pt idx="3">
                  <c:v>3.e-002</c:v>
                </c:pt>
                <c:pt idx="4">
                  <c:v>#N/A</c:v>
                </c:pt>
                <c:pt idx="5">
                  <c:v>2.e-002</c:v>
                </c:pt>
                <c:pt idx="6">
                  <c:v>#N/A</c:v>
                </c:pt>
                <c:pt idx="7">
                  <c:v>1.e-002</c:v>
                </c:pt>
                <c:pt idx="8">
                  <c:v>#N/A</c:v>
                </c:pt>
                <c:pt idx="9">
                  <c:v>1.e-002</c:v>
                </c:pt>
              </c:numCache>
            </c:numRef>
          </c:val>
        </c:ser>
        <c:ser>
          <c:idx val="5"/>
          <c:order val="5"/>
          <c:tx>
            <c:strRef>
              <c:f>データシート!$A$32</c:f>
              <c:strCache>
                <c:ptCount val="1"/>
                <c:pt idx="0">
                  <c:v>神栖市介護保険特別会計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0.61</c:v>
                </c:pt>
                <c:pt idx="4">
                  <c:v>#N/A</c:v>
                </c:pt>
                <c:pt idx="5">
                  <c:v>0.86</c:v>
                </c:pt>
                <c:pt idx="6">
                  <c:v>#N/A</c:v>
                </c:pt>
                <c:pt idx="7">
                  <c:v>0.77</c:v>
                </c:pt>
                <c:pt idx="8">
                  <c:v>#N/A</c:v>
                </c:pt>
                <c:pt idx="9">
                  <c:v>0.26</c:v>
                </c:pt>
              </c:numCache>
            </c:numRef>
          </c:val>
        </c:ser>
        <c:ser>
          <c:idx val="6"/>
          <c:order val="6"/>
          <c:tx>
            <c:strRef>
              <c:f>データシート!$A$33</c:f>
              <c:strCache>
                <c:ptCount val="1"/>
                <c:pt idx="0">
                  <c:v>神栖市国民健康保険特別会計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2.17</c:v>
                </c:pt>
                <c:pt idx="2">
                  <c:v>#N/A</c:v>
                </c:pt>
                <c:pt idx="3">
                  <c:v>1.1499999999999999</c:v>
                </c:pt>
                <c:pt idx="4">
                  <c:v>#N/A</c:v>
                </c:pt>
                <c:pt idx="5">
                  <c:v>0.44</c:v>
                </c:pt>
                <c:pt idx="6">
                  <c:v>#N/A</c:v>
                </c:pt>
                <c:pt idx="7">
                  <c:v>0.89</c:v>
                </c:pt>
                <c:pt idx="8">
                  <c:v>#N/A</c:v>
                </c:pt>
                <c:pt idx="9">
                  <c:v>1.05</c:v>
                </c:pt>
              </c:numCache>
            </c:numRef>
          </c:val>
        </c:ser>
        <c:ser>
          <c:idx val="7"/>
          <c:order val="7"/>
          <c:tx>
            <c:strRef>
              <c:f>データシート!$A$34</c:f>
              <c:strCache>
                <c:ptCount val="1"/>
                <c:pt idx="0">
                  <c:v>神栖市下水道事業会計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2.31</c:v>
                </c:pt>
              </c:numCache>
            </c:numRef>
          </c:val>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7.07</c:v>
                </c:pt>
                <c:pt idx="2">
                  <c:v>#N/A</c:v>
                </c:pt>
                <c:pt idx="3">
                  <c:v>7.33</c:v>
                </c:pt>
                <c:pt idx="4">
                  <c:v>#N/A</c:v>
                </c:pt>
                <c:pt idx="5">
                  <c:v>8.9499999999999993</c:v>
                </c:pt>
                <c:pt idx="6">
                  <c:v>#N/A</c:v>
                </c:pt>
                <c:pt idx="7">
                  <c:v>9.8800000000000008</c:v>
                </c:pt>
                <c:pt idx="8">
                  <c:v>#N/A</c:v>
                </c:pt>
                <c:pt idx="9">
                  <c:v>10.75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11.01</c:v>
                </c:pt>
                <c:pt idx="2">
                  <c:v>#N/A</c:v>
                </c:pt>
                <c:pt idx="3">
                  <c:v>9.9700000000000006</c:v>
                </c:pt>
                <c:pt idx="4">
                  <c:v>#N/A</c:v>
                </c:pt>
                <c:pt idx="5">
                  <c:v>11.03</c:v>
                </c:pt>
                <c:pt idx="6">
                  <c:v>#N/A</c:v>
                </c:pt>
                <c:pt idx="7">
                  <c:v>10.92</c:v>
                </c:pt>
                <c:pt idx="8">
                  <c:v>#N/A</c:v>
                </c:pt>
                <c:pt idx="9">
                  <c:v>11.05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2385</c:v>
                </c:pt>
                <c:pt idx="5">
                  <c:v>2432</c:v>
                </c:pt>
                <c:pt idx="8">
                  <c:v>2076</c:v>
                </c:pt>
                <c:pt idx="11">
                  <c:v>1906</c:v>
                </c:pt>
                <c:pt idx="14">
                  <c:v>1934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193</c:v>
                </c:pt>
                <c:pt idx="3">
                  <c:v>57</c:v>
                </c:pt>
                <c:pt idx="6">
                  <c:v>1887</c:v>
                </c:pt>
                <c:pt idx="9">
                  <c:v>548</c:v>
                </c:pt>
                <c:pt idx="12">
                  <c:v>566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173</c:v>
                </c:pt>
                <c:pt idx="3">
                  <c:v>85</c:v>
                </c:pt>
                <c:pt idx="6">
                  <c:v>122</c:v>
                </c:pt>
                <c:pt idx="9">
                  <c:v>140</c:v>
                </c:pt>
                <c:pt idx="12">
                  <c:v>235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688</c:v>
                </c:pt>
                <c:pt idx="3">
                  <c:v>634</c:v>
                </c:pt>
                <c:pt idx="6">
                  <c:v>607</c:v>
                </c:pt>
                <c:pt idx="9">
                  <c:v>509</c:v>
                </c:pt>
                <c:pt idx="12">
                  <c:v>452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2563</c:v>
                </c:pt>
                <c:pt idx="3">
                  <c:v>2535</c:v>
                </c:pt>
                <c:pt idx="6">
                  <c:v>1942</c:v>
                </c:pt>
                <c:pt idx="9">
                  <c:v>1744</c:v>
                </c:pt>
                <c:pt idx="12">
                  <c:v>1563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1232</c:v>
                </c:pt>
                <c:pt idx="2">
                  <c:v>#N/A</c:v>
                </c:pt>
                <c:pt idx="3">
                  <c:v>#N/A</c:v>
                </c:pt>
                <c:pt idx="4">
                  <c:v>879</c:v>
                </c:pt>
                <c:pt idx="5">
                  <c:v>#N/A</c:v>
                </c:pt>
                <c:pt idx="6">
                  <c:v>#N/A</c:v>
                </c:pt>
                <c:pt idx="7">
                  <c:v>2482</c:v>
                </c:pt>
                <c:pt idx="8">
                  <c:v>#N/A</c:v>
                </c:pt>
                <c:pt idx="9">
                  <c:v>#N/A</c:v>
                </c:pt>
                <c:pt idx="10">
                  <c:v>1035</c:v>
                </c:pt>
                <c:pt idx="11">
                  <c:v>#N/A</c:v>
                </c:pt>
                <c:pt idx="12">
                  <c:v>#N/A</c:v>
                </c:pt>
                <c:pt idx="13">
                  <c:v>882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20121</c:v>
                </c:pt>
                <c:pt idx="5">
                  <c:v>18818</c:v>
                </c:pt>
                <c:pt idx="8">
                  <c:v>17720</c:v>
                </c:pt>
                <c:pt idx="11">
                  <c:v>16680</c:v>
                </c:pt>
                <c:pt idx="14">
                  <c:v>17666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208</c:v>
                </c:pt>
                <c:pt idx="5">
                  <c:v>194</c:v>
                </c:pt>
                <c:pt idx="8">
                  <c:v>345</c:v>
                </c:pt>
                <c:pt idx="11">
                  <c:v>331</c:v>
                </c:pt>
                <c:pt idx="14">
                  <c:v>294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12434</c:v>
                </c:pt>
                <c:pt idx="5">
                  <c:v>14966</c:v>
                </c:pt>
                <c:pt idx="8">
                  <c:v>13303</c:v>
                </c:pt>
                <c:pt idx="11">
                  <c:v>10708</c:v>
                </c:pt>
                <c:pt idx="14">
                  <c:v>10651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3350</c:v>
                </c:pt>
                <c:pt idx="3">
                  <c:v>3356</c:v>
                </c:pt>
                <c:pt idx="6">
                  <c:v>3671</c:v>
                </c:pt>
                <c:pt idx="9">
                  <c:v>3072</c:v>
                </c:pt>
                <c:pt idx="12">
                  <c:v>2998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1223</c:v>
                </c:pt>
                <c:pt idx="3">
                  <c:v>1206</c:v>
                </c:pt>
                <c:pt idx="6">
                  <c:v>1097</c:v>
                </c:pt>
                <c:pt idx="9">
                  <c:v>1015</c:v>
                </c:pt>
                <c:pt idx="12">
                  <c:v>949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10150</c:v>
                </c:pt>
                <c:pt idx="3">
                  <c:v>10647</c:v>
                </c:pt>
                <c:pt idx="6">
                  <c:v>10553</c:v>
                </c:pt>
                <c:pt idx="9">
                  <c:v>10177</c:v>
                </c:pt>
                <c:pt idx="12">
                  <c:v>9026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7858</c:v>
                </c:pt>
                <c:pt idx="3">
                  <c:v>7858</c:v>
                </c:pt>
                <c:pt idx="6">
                  <c:v>7548</c:v>
                </c:pt>
                <c:pt idx="9">
                  <c:v>7048</c:v>
                </c:pt>
                <c:pt idx="12">
                  <c:v>6546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16792</c:v>
                </c:pt>
                <c:pt idx="3">
                  <c:v>15312</c:v>
                </c:pt>
                <c:pt idx="6">
                  <c:v>14315</c:v>
                </c:pt>
                <c:pt idx="9">
                  <c:v>13604</c:v>
                </c:pt>
                <c:pt idx="12">
                  <c:v>14608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6614</c:v>
                </c:pt>
                <c:pt idx="2">
                  <c:v>#N/A</c:v>
                </c:pt>
                <c:pt idx="3">
                  <c:v>#N/A</c:v>
                </c:pt>
                <c:pt idx="4">
                  <c:v>4401</c:v>
                </c:pt>
                <c:pt idx="5">
                  <c:v>#N/A</c:v>
                </c:pt>
                <c:pt idx="6">
                  <c:v>#N/A</c:v>
                </c:pt>
                <c:pt idx="7">
                  <c:v>5816</c:v>
                </c:pt>
                <c:pt idx="8">
                  <c:v>#N/A</c:v>
                </c:pt>
                <c:pt idx="9">
                  <c:v>#N/A</c:v>
                </c:pt>
                <c:pt idx="10">
                  <c:v>7195</c:v>
                </c:pt>
                <c:pt idx="11">
                  <c:v>#N/A</c:v>
                </c:pt>
                <c:pt idx="12">
                  <c:v>#N/A</c:v>
                </c:pt>
                <c:pt idx="13">
                  <c:v>5516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6285</c:v>
                </c:pt>
                <c:pt idx="1">
                  <c:v>5840</c:v>
                </c:pt>
                <c:pt idx="2">
                  <c:v>5883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397</c:v>
                </c:pt>
                <c:pt idx="1">
                  <c:v>397</c:v>
                </c:pt>
                <c:pt idx="2">
                  <c:v>397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5418</c:v>
                </c:pt>
                <c:pt idx="1">
                  <c:v>3012</c:v>
                </c:pt>
                <c:pt idx="2">
                  <c:v>2556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54.3</c:v>
                </c:pt>
                <c:pt idx="8">
                  <c:v>55.4</c:v>
                </c:pt>
                <c:pt idx="16">
                  <c:v>52.9</c:v>
                </c:pt>
                <c:pt idx="24">
                  <c:v>53.8</c:v>
                </c:pt>
                <c:pt idx="32">
                  <c:v>55</c:v>
                </c:pt>
              </c:numCache>
            </c:numRef>
          </c:xVal>
          <c:yVal>
            <c:numRef>
              <c:f>'公会計指標分析・財政指標組合せ分析表'!$BP$51:$DC$51</c:f>
              <c:numCache>
                <c:formatCode>#,##0.0;"▲ "#,##0.0</c:formatCode>
                <c:ptCount val="40"/>
                <c:pt idx="0">
                  <c:v>25.2</c:v>
                </c:pt>
                <c:pt idx="8">
                  <c:v>16.8</c:v>
                </c:pt>
                <c:pt idx="16">
                  <c:v>22</c:v>
                </c:pt>
                <c:pt idx="24">
                  <c:v>26.6</c:v>
                </c:pt>
                <c:pt idx="32">
                  <c:v>20.399999999999999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59"/>
          <c:min val="5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4.5</c:v>
                </c:pt>
                <c:pt idx="8">
                  <c:v>4</c:v>
                </c:pt>
                <c:pt idx="16">
                  <c:v>5.8</c:v>
                </c:pt>
                <c:pt idx="24">
                  <c:v>5.5</c:v>
                </c:pt>
                <c:pt idx="32">
                  <c:v>5.5</c:v>
                </c:pt>
              </c:numCache>
            </c:numRef>
          </c:xVal>
          <c:yVal>
            <c:numRef>
              <c:f>'公会計指標分析・財政指標組合せ分析表'!$BP$73:$DC$73</c:f>
              <c:numCache>
                <c:formatCode>#,##0.0;"▲ "#,##0.0</c:formatCode>
                <c:ptCount val="40"/>
                <c:pt idx="0">
                  <c:v>25.2</c:v>
                </c:pt>
                <c:pt idx="8">
                  <c:v>16.8</c:v>
                </c:pt>
                <c:pt idx="16">
                  <c:v>22</c:v>
                </c:pt>
                <c:pt idx="24">
                  <c:v>26.6</c:v>
                </c:pt>
                <c:pt idx="32">
                  <c:v>20.399999999999999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0"/>
                  <c:y val="1.0155441408254008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manualLayout>
                  <c:x val="0"/>
                  <c:y val="-1.0155441408254088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967067634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29410" cy="358775"/>
    <xdr:sp macro="" textlink="">
      <xdr:nvSpPr>
        <xdr:cNvPr id="38" name="テキスト ボックス 37"/>
        <xdr:cNvSpPr txBox="1"/>
      </xdr:nvSpPr>
      <xdr:spPr>
        <a:xfrm>
          <a:off x="3176270" y="535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コンビナートの企業からの税収があるため，財政力指数は１．４１と高く，類似団体の平均を大きく上回っている。</a:t>
          </a:r>
        </a:p>
        <a:p>
          <a:r>
            <a:rPr sz="1300" b="0" i="0" u="none" strike="noStrike" baseline="0">
              <a:solidFill>
                <a:srgbClr val="000000"/>
              </a:solidFill>
              <a:latin typeface="ＭＳ Ｐゴシック"/>
              <a:ea typeface="ＭＳ Ｐゴシック"/>
            </a:rPr>
            <a:t>　コンビナートの企業への依存度の高い当市としては，引き続き企業の動向を注視するとともに徴収の強化や手数料収入など，自主財源の確保に努める。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128905</xdr:rowOff>
    </xdr:from>
    <xdr:to xmlns:xdr="http://schemas.openxmlformats.org/drawingml/2006/spreadsheetDrawing">
      <xdr:col>23</xdr:col>
      <xdr:colOff>133350</xdr:colOff>
      <xdr:row>44</xdr:row>
      <xdr:rowOff>151765</xdr:rowOff>
    </xdr:to>
    <xdr:cxnSp macro="">
      <xdr:nvCxnSpPr>
        <xdr:cNvPr id="64" name="直線コネクタ 63"/>
        <xdr:cNvCxnSpPr/>
      </xdr:nvCxnSpPr>
      <xdr:spPr>
        <a:xfrm flipV="1">
          <a:off x="4953000" y="630110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123825</xdr:rowOff>
    </xdr:from>
    <xdr:ext cx="762000" cy="248285"/>
    <xdr:sp macro="" textlink="">
      <xdr:nvSpPr>
        <xdr:cNvPr id="65" name="財政力最小値テキスト"/>
        <xdr:cNvSpPr txBox="1"/>
      </xdr:nvSpPr>
      <xdr:spPr>
        <a:xfrm>
          <a:off x="5041900" y="76676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151765</xdr:rowOff>
    </xdr:from>
    <xdr:to xmlns:xdr="http://schemas.openxmlformats.org/drawingml/2006/spreadsheetDrawing">
      <xdr:col>24</xdr:col>
      <xdr:colOff>12700</xdr:colOff>
      <xdr:row>44</xdr:row>
      <xdr:rowOff>151765</xdr:rowOff>
    </xdr:to>
    <xdr:cxnSp macro="">
      <xdr:nvCxnSpPr>
        <xdr:cNvPr id="66" name="直線コネクタ 65"/>
        <xdr:cNvCxnSpPr/>
      </xdr:nvCxnSpPr>
      <xdr:spPr>
        <a:xfrm>
          <a:off x="4864100" y="769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43815</xdr:rowOff>
    </xdr:from>
    <xdr:ext cx="762000" cy="248285"/>
    <xdr:sp macro="" textlink="">
      <xdr:nvSpPr>
        <xdr:cNvPr id="67" name="財政力最大値テキスト"/>
        <xdr:cNvSpPr txBox="1"/>
      </xdr:nvSpPr>
      <xdr:spPr>
        <a:xfrm>
          <a:off x="5041900" y="6044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128905</xdr:rowOff>
    </xdr:from>
    <xdr:to xmlns:xdr="http://schemas.openxmlformats.org/drawingml/2006/spreadsheetDrawing">
      <xdr:col>24</xdr:col>
      <xdr:colOff>12700</xdr:colOff>
      <xdr:row>36</xdr:row>
      <xdr:rowOff>128905</xdr:rowOff>
    </xdr:to>
    <xdr:cxnSp macro="">
      <xdr:nvCxnSpPr>
        <xdr:cNvPr id="68" name="直線コネクタ 67"/>
        <xdr:cNvCxnSpPr/>
      </xdr:nvCxnSpPr>
      <xdr:spPr>
        <a:xfrm>
          <a:off x="4864100" y="630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36</xdr:row>
      <xdr:rowOff>128905</xdr:rowOff>
    </xdr:from>
    <xdr:to xmlns:xdr="http://schemas.openxmlformats.org/drawingml/2006/spreadsheetDrawing">
      <xdr:col>23</xdr:col>
      <xdr:colOff>133350</xdr:colOff>
      <xdr:row>36</xdr:row>
      <xdr:rowOff>156210</xdr:rowOff>
    </xdr:to>
    <xdr:cxnSp macro="">
      <xdr:nvCxnSpPr>
        <xdr:cNvPr id="69" name="直線コネクタ 68"/>
        <xdr:cNvCxnSpPr/>
      </xdr:nvCxnSpPr>
      <xdr:spPr>
        <a:xfrm flipV="1">
          <a:off x="4114800" y="63011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144780</xdr:rowOff>
    </xdr:from>
    <xdr:ext cx="762000" cy="250190"/>
    <xdr:sp macro="" textlink="">
      <xdr:nvSpPr>
        <xdr:cNvPr id="70" name="財政力平均値テキスト"/>
        <xdr:cNvSpPr txBox="1"/>
      </xdr:nvSpPr>
      <xdr:spPr>
        <a:xfrm>
          <a:off x="5041900" y="717423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1270</xdr:rowOff>
    </xdr:from>
    <xdr:to xmlns:xdr="http://schemas.openxmlformats.org/drawingml/2006/spreadsheetDrawing">
      <xdr:col>23</xdr:col>
      <xdr:colOff>184150</xdr:colOff>
      <xdr:row>42</xdr:row>
      <xdr:rowOff>102870</xdr:rowOff>
    </xdr:to>
    <xdr:sp macro="" textlink="">
      <xdr:nvSpPr>
        <xdr:cNvPr id="71" name="フローチャート: 判断 70"/>
        <xdr:cNvSpPr/>
      </xdr:nvSpPr>
      <xdr:spPr>
        <a:xfrm>
          <a:off x="4902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36</xdr:row>
      <xdr:rowOff>156210</xdr:rowOff>
    </xdr:from>
    <xdr:to xmlns:xdr="http://schemas.openxmlformats.org/drawingml/2006/spreadsheetDrawing">
      <xdr:col>19</xdr:col>
      <xdr:colOff>133350</xdr:colOff>
      <xdr:row>37</xdr:row>
      <xdr:rowOff>52070</xdr:rowOff>
    </xdr:to>
    <xdr:cxnSp macro="">
      <xdr:nvCxnSpPr>
        <xdr:cNvPr id="72" name="直線コネクタ 71"/>
        <xdr:cNvCxnSpPr/>
      </xdr:nvCxnSpPr>
      <xdr:spPr>
        <a:xfrm flipV="1">
          <a:off x="3225800" y="63284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1270</xdr:rowOff>
    </xdr:from>
    <xdr:to xmlns:xdr="http://schemas.openxmlformats.org/drawingml/2006/spreadsheetDrawing">
      <xdr:col>19</xdr:col>
      <xdr:colOff>184150</xdr:colOff>
      <xdr:row>42</xdr:row>
      <xdr:rowOff>102870</xdr:rowOff>
    </xdr:to>
    <xdr:sp macro="" textlink="">
      <xdr:nvSpPr>
        <xdr:cNvPr id="73" name="フローチャート: 判断 72"/>
        <xdr:cNvSpPr/>
      </xdr:nvSpPr>
      <xdr:spPr>
        <a:xfrm>
          <a:off x="4064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87630</xdr:rowOff>
    </xdr:from>
    <xdr:ext cx="736600" cy="250190"/>
    <xdr:sp macro="" textlink="">
      <xdr:nvSpPr>
        <xdr:cNvPr id="74" name="テキスト ボックス 73"/>
        <xdr:cNvSpPr txBox="1"/>
      </xdr:nvSpPr>
      <xdr:spPr>
        <a:xfrm>
          <a:off x="3733800" y="72885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37</xdr:row>
      <xdr:rowOff>52070</xdr:rowOff>
    </xdr:from>
    <xdr:to xmlns:xdr="http://schemas.openxmlformats.org/drawingml/2006/spreadsheetDrawing">
      <xdr:col>15</xdr:col>
      <xdr:colOff>82550</xdr:colOff>
      <xdr:row>37</xdr:row>
      <xdr:rowOff>64770</xdr:rowOff>
    </xdr:to>
    <xdr:cxnSp macro="">
      <xdr:nvCxnSpPr>
        <xdr:cNvPr id="75" name="直線コネクタ 74"/>
        <xdr:cNvCxnSpPr/>
      </xdr:nvCxnSpPr>
      <xdr:spPr>
        <a:xfrm flipV="1">
          <a:off x="2336800" y="63957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14605</xdr:rowOff>
    </xdr:from>
    <xdr:to xmlns:xdr="http://schemas.openxmlformats.org/drawingml/2006/spreadsheetDrawing">
      <xdr:col>15</xdr:col>
      <xdr:colOff>133350</xdr:colOff>
      <xdr:row>42</xdr:row>
      <xdr:rowOff>116205</xdr:rowOff>
    </xdr:to>
    <xdr:sp macro="" textlink="">
      <xdr:nvSpPr>
        <xdr:cNvPr id="76" name="フローチャート: 判断 75"/>
        <xdr:cNvSpPr/>
      </xdr:nvSpPr>
      <xdr:spPr>
        <a:xfrm>
          <a:off x="3175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100965</xdr:rowOff>
    </xdr:from>
    <xdr:ext cx="762000" cy="248285"/>
    <xdr:sp macro="" textlink="">
      <xdr:nvSpPr>
        <xdr:cNvPr id="77" name="テキスト ボックス 76"/>
        <xdr:cNvSpPr txBox="1"/>
      </xdr:nvSpPr>
      <xdr:spPr>
        <a:xfrm>
          <a:off x="2844800" y="7301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37</xdr:row>
      <xdr:rowOff>64770</xdr:rowOff>
    </xdr:from>
    <xdr:to xmlns:xdr="http://schemas.openxmlformats.org/drawingml/2006/spreadsheetDrawing">
      <xdr:col>11</xdr:col>
      <xdr:colOff>31750</xdr:colOff>
      <xdr:row>37</xdr:row>
      <xdr:rowOff>64770</xdr:rowOff>
    </xdr:to>
    <xdr:cxnSp macro="">
      <xdr:nvCxnSpPr>
        <xdr:cNvPr id="78" name="直線コネクタ 77"/>
        <xdr:cNvCxnSpPr/>
      </xdr:nvCxnSpPr>
      <xdr:spPr>
        <a:xfrm>
          <a:off x="1447800" y="6408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14605</xdr:rowOff>
    </xdr:from>
    <xdr:to xmlns:xdr="http://schemas.openxmlformats.org/drawingml/2006/spreadsheetDrawing">
      <xdr:col>11</xdr:col>
      <xdr:colOff>82550</xdr:colOff>
      <xdr:row>42</xdr:row>
      <xdr:rowOff>116205</xdr:rowOff>
    </xdr:to>
    <xdr:sp macro="" textlink="">
      <xdr:nvSpPr>
        <xdr:cNvPr id="79" name="フローチャート: 判断 78"/>
        <xdr:cNvSpPr/>
      </xdr:nvSpPr>
      <xdr:spPr>
        <a:xfrm>
          <a:off x="2286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100965</xdr:rowOff>
    </xdr:from>
    <xdr:ext cx="762000" cy="248285"/>
    <xdr:sp macro="" textlink="">
      <xdr:nvSpPr>
        <xdr:cNvPr id="80" name="テキスト ボックス 79"/>
        <xdr:cNvSpPr txBox="1"/>
      </xdr:nvSpPr>
      <xdr:spPr>
        <a:xfrm>
          <a:off x="1955800" y="7301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27940</xdr:rowOff>
    </xdr:from>
    <xdr:to xmlns:xdr="http://schemas.openxmlformats.org/drawingml/2006/spreadsheetDrawing">
      <xdr:col>7</xdr:col>
      <xdr:colOff>31750</xdr:colOff>
      <xdr:row>42</xdr:row>
      <xdr:rowOff>129540</xdr:rowOff>
    </xdr:to>
    <xdr:sp macro="" textlink="">
      <xdr:nvSpPr>
        <xdr:cNvPr id="81" name="フローチャート: 判断 80"/>
        <xdr:cNvSpPr/>
      </xdr:nvSpPr>
      <xdr:spPr>
        <a:xfrm>
          <a:off x="1397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114300</xdr:rowOff>
    </xdr:from>
    <xdr:ext cx="762000" cy="259080"/>
    <xdr:sp macro="" textlink="">
      <xdr:nvSpPr>
        <xdr:cNvPr id="82" name="テキスト ボックス 81"/>
        <xdr:cNvSpPr txBox="1"/>
      </xdr:nvSpPr>
      <xdr:spPr>
        <a:xfrm>
          <a:off x="1066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36</xdr:row>
      <xdr:rowOff>78105</xdr:rowOff>
    </xdr:from>
    <xdr:to xmlns:xdr="http://schemas.openxmlformats.org/drawingml/2006/spreadsheetDrawing">
      <xdr:col>23</xdr:col>
      <xdr:colOff>184150</xdr:colOff>
      <xdr:row>37</xdr:row>
      <xdr:rowOff>8255</xdr:rowOff>
    </xdr:to>
    <xdr:sp macro="" textlink="">
      <xdr:nvSpPr>
        <xdr:cNvPr id="88" name="楕円 87"/>
        <xdr:cNvSpPr/>
      </xdr:nvSpPr>
      <xdr:spPr>
        <a:xfrm>
          <a:off x="49022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35</xdr:row>
      <xdr:rowOff>170815</xdr:rowOff>
    </xdr:from>
    <xdr:ext cx="762000" cy="258445"/>
    <xdr:sp macro="" textlink="">
      <xdr:nvSpPr>
        <xdr:cNvPr id="89" name="財政力該当値テキスト"/>
        <xdr:cNvSpPr txBox="1"/>
      </xdr:nvSpPr>
      <xdr:spPr>
        <a:xfrm>
          <a:off x="5041900" y="6171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36</xdr:row>
      <xdr:rowOff>105410</xdr:rowOff>
    </xdr:from>
    <xdr:to xmlns:xdr="http://schemas.openxmlformats.org/drawingml/2006/spreadsheetDrawing">
      <xdr:col>19</xdr:col>
      <xdr:colOff>184150</xdr:colOff>
      <xdr:row>37</xdr:row>
      <xdr:rowOff>35560</xdr:rowOff>
    </xdr:to>
    <xdr:sp macro="" textlink="">
      <xdr:nvSpPr>
        <xdr:cNvPr id="90" name="楕円 89"/>
        <xdr:cNvSpPr/>
      </xdr:nvSpPr>
      <xdr:spPr>
        <a:xfrm>
          <a:off x="40640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35</xdr:row>
      <xdr:rowOff>45720</xdr:rowOff>
    </xdr:from>
    <xdr:ext cx="736600" cy="259080"/>
    <xdr:sp macro="" textlink="">
      <xdr:nvSpPr>
        <xdr:cNvPr id="91" name="テキスト ボックス 90"/>
        <xdr:cNvSpPr txBox="1"/>
      </xdr:nvSpPr>
      <xdr:spPr>
        <a:xfrm>
          <a:off x="3733800" y="6046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635</xdr:rowOff>
    </xdr:from>
    <xdr:to xmlns:xdr="http://schemas.openxmlformats.org/drawingml/2006/spreadsheetDrawing">
      <xdr:col>15</xdr:col>
      <xdr:colOff>133350</xdr:colOff>
      <xdr:row>37</xdr:row>
      <xdr:rowOff>102235</xdr:rowOff>
    </xdr:to>
    <xdr:sp macro="" textlink="">
      <xdr:nvSpPr>
        <xdr:cNvPr id="92" name="楕円 91"/>
        <xdr:cNvSpPr/>
      </xdr:nvSpPr>
      <xdr:spPr>
        <a:xfrm>
          <a:off x="3175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35</xdr:row>
      <xdr:rowOff>112395</xdr:rowOff>
    </xdr:from>
    <xdr:ext cx="762000" cy="248285"/>
    <xdr:sp macro="" textlink="">
      <xdr:nvSpPr>
        <xdr:cNvPr id="93" name="テキスト ボックス 92"/>
        <xdr:cNvSpPr txBox="1"/>
      </xdr:nvSpPr>
      <xdr:spPr>
        <a:xfrm>
          <a:off x="2844800" y="6113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37</xdr:row>
      <xdr:rowOff>13970</xdr:rowOff>
    </xdr:from>
    <xdr:to xmlns:xdr="http://schemas.openxmlformats.org/drawingml/2006/spreadsheetDrawing">
      <xdr:col>11</xdr:col>
      <xdr:colOff>82550</xdr:colOff>
      <xdr:row>37</xdr:row>
      <xdr:rowOff>115570</xdr:rowOff>
    </xdr:to>
    <xdr:sp macro="" textlink="">
      <xdr:nvSpPr>
        <xdr:cNvPr id="94" name="楕円 93"/>
        <xdr:cNvSpPr/>
      </xdr:nvSpPr>
      <xdr:spPr>
        <a:xfrm>
          <a:off x="22860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125730</xdr:rowOff>
    </xdr:from>
    <xdr:ext cx="762000" cy="259080"/>
    <xdr:sp macro="" textlink="">
      <xdr:nvSpPr>
        <xdr:cNvPr id="95" name="テキスト ボックス 94"/>
        <xdr:cNvSpPr txBox="1"/>
      </xdr:nvSpPr>
      <xdr:spPr>
        <a:xfrm>
          <a:off x="1955800" y="612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13970</xdr:rowOff>
    </xdr:from>
    <xdr:to xmlns:xdr="http://schemas.openxmlformats.org/drawingml/2006/spreadsheetDrawing">
      <xdr:col>7</xdr:col>
      <xdr:colOff>31750</xdr:colOff>
      <xdr:row>37</xdr:row>
      <xdr:rowOff>115570</xdr:rowOff>
    </xdr:to>
    <xdr:sp macro="" textlink="">
      <xdr:nvSpPr>
        <xdr:cNvPr id="96" name="楕円 95"/>
        <xdr:cNvSpPr/>
      </xdr:nvSpPr>
      <xdr:spPr>
        <a:xfrm>
          <a:off x="13970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35</xdr:row>
      <xdr:rowOff>125730</xdr:rowOff>
    </xdr:from>
    <xdr:ext cx="762000" cy="259080"/>
    <xdr:sp macro="" textlink="">
      <xdr:nvSpPr>
        <xdr:cNvPr id="97" name="テキスト ボックス 96"/>
        <xdr:cNvSpPr txBox="1"/>
      </xdr:nvSpPr>
      <xdr:spPr>
        <a:xfrm>
          <a:off x="1066800" y="612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29410" cy="353060"/>
    <xdr:sp macro="" textlink="">
      <xdr:nvSpPr>
        <xdr:cNvPr id="100" name="テキスト ボックス 99"/>
        <xdr:cNvSpPr txBox="1"/>
      </xdr:nvSpPr>
      <xdr:spPr>
        <a:xfrm>
          <a:off x="3259455" y="9163050"/>
          <a:ext cx="16294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lang="ja-JP" altLang="en-US" sz="1300" b="0" i="0" u="none" strike="noStrike" baseline="0">
              <a:solidFill>
                <a:srgbClr val="000000"/>
              </a:solidFill>
              <a:latin typeface="ＭＳ Ｐゴシック"/>
              <a:ea typeface="ＭＳ Ｐゴシック"/>
            </a:rPr>
            <a:t>　歳入のうち経常一般財源は，地方税等の減により，前年度から約１億４,２００万円の減となっている。　
　一方，歳出のうち経常経費充当一般財源は，物件費の増などにより，前年度から約６億１,８００万円の増となった結果，経常収支比率は前年度比で５．８ポイント増加した。</a:t>
          </a:r>
          <a:endParaRPr sz="1300" b="0" i="0" u="none" strike="noStrike" baseline="0">
            <a:solidFill>
              <a:srgbClr val="000000"/>
            </a:solidFill>
            <a:latin typeface="ＭＳ Ｐゴシック"/>
            <a:ea typeface="ＭＳ Ｐゴシック"/>
          </a:endParaRPr>
        </a:p>
        <a:p>
          <a:r>
            <a:rPr lang="ja-JP" altLang="en-US" sz="1300">
              <a:latin typeface="ＭＳ Ｐゴシック"/>
              <a:ea typeface="ＭＳ Ｐゴシック"/>
            </a:rPr>
            <a:t>　類似団体では最も低い状況であるが，市債残高と借入額のバランスを考慮し，今後も自主財源の確保と義務的経費の削減に努める。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8285"/>
    <xdr:sp macro="" textlink="">
      <xdr:nvSpPr>
        <xdr:cNvPr id="121" name="テキスト ボックス 120"/>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61</xdr:row>
      <xdr:rowOff>86995</xdr:rowOff>
    </xdr:from>
    <xdr:to xmlns:xdr="http://schemas.openxmlformats.org/drawingml/2006/spreadsheetDrawing">
      <xdr:col>23</xdr:col>
      <xdr:colOff>133350</xdr:colOff>
      <xdr:row>66</xdr:row>
      <xdr:rowOff>114935</xdr:rowOff>
    </xdr:to>
    <xdr:cxnSp macro="">
      <xdr:nvCxnSpPr>
        <xdr:cNvPr id="127" name="直線コネクタ 126"/>
        <xdr:cNvCxnSpPr/>
      </xdr:nvCxnSpPr>
      <xdr:spPr>
        <a:xfrm flipV="1">
          <a:off x="4953000" y="10545445"/>
          <a:ext cx="0" cy="885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86995</xdr:rowOff>
    </xdr:from>
    <xdr:ext cx="762000" cy="250825"/>
    <xdr:sp macro="" textlink="">
      <xdr:nvSpPr>
        <xdr:cNvPr id="128" name="財政構造の弾力性最小値テキスト"/>
        <xdr:cNvSpPr txBox="1"/>
      </xdr:nvSpPr>
      <xdr:spPr>
        <a:xfrm>
          <a:off x="5041900" y="114026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114935</xdr:rowOff>
    </xdr:from>
    <xdr:to xmlns:xdr="http://schemas.openxmlformats.org/drawingml/2006/spreadsheetDrawing">
      <xdr:col>24</xdr:col>
      <xdr:colOff>12700</xdr:colOff>
      <xdr:row>66</xdr:row>
      <xdr:rowOff>114935</xdr:rowOff>
    </xdr:to>
    <xdr:cxnSp macro="">
      <xdr:nvCxnSpPr>
        <xdr:cNvPr id="129" name="直線コネクタ 128"/>
        <xdr:cNvCxnSpPr/>
      </xdr:nvCxnSpPr>
      <xdr:spPr>
        <a:xfrm>
          <a:off x="4864100" y="1143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1905</xdr:rowOff>
    </xdr:from>
    <xdr:ext cx="762000" cy="259080"/>
    <xdr:sp macro="" textlink="">
      <xdr:nvSpPr>
        <xdr:cNvPr id="130" name="財政構造の弾力性最大値テキスト"/>
        <xdr:cNvSpPr txBox="1"/>
      </xdr:nvSpPr>
      <xdr:spPr>
        <a:xfrm>
          <a:off x="5041900" y="1028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61</xdr:row>
      <xdr:rowOff>86995</xdr:rowOff>
    </xdr:from>
    <xdr:to xmlns:xdr="http://schemas.openxmlformats.org/drawingml/2006/spreadsheetDrawing">
      <xdr:col>24</xdr:col>
      <xdr:colOff>12700</xdr:colOff>
      <xdr:row>61</xdr:row>
      <xdr:rowOff>86995</xdr:rowOff>
    </xdr:to>
    <xdr:cxnSp macro="">
      <xdr:nvCxnSpPr>
        <xdr:cNvPr id="131" name="直線コネクタ 130"/>
        <xdr:cNvCxnSpPr/>
      </xdr:nvCxnSpPr>
      <xdr:spPr>
        <a:xfrm>
          <a:off x="4864100" y="1054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58</xdr:row>
      <xdr:rowOff>135255</xdr:rowOff>
    </xdr:from>
    <xdr:to xmlns:xdr="http://schemas.openxmlformats.org/drawingml/2006/spreadsheetDrawing">
      <xdr:col>23</xdr:col>
      <xdr:colOff>133350</xdr:colOff>
      <xdr:row>61</xdr:row>
      <xdr:rowOff>86995</xdr:rowOff>
    </xdr:to>
    <xdr:cxnSp macro="">
      <xdr:nvCxnSpPr>
        <xdr:cNvPr id="132" name="直線コネクタ 131"/>
        <xdr:cNvCxnSpPr/>
      </xdr:nvCxnSpPr>
      <xdr:spPr>
        <a:xfrm>
          <a:off x="4114800" y="10079355"/>
          <a:ext cx="838200" cy="466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92075</xdr:rowOff>
    </xdr:from>
    <xdr:ext cx="762000" cy="259080"/>
    <xdr:sp macro="" textlink="">
      <xdr:nvSpPr>
        <xdr:cNvPr id="133" name="財政構造の弾力性平均値テキスト"/>
        <xdr:cNvSpPr txBox="1"/>
      </xdr:nvSpPr>
      <xdr:spPr>
        <a:xfrm>
          <a:off x="5041900" y="10893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120650</xdr:rowOff>
    </xdr:from>
    <xdr:to xmlns:xdr="http://schemas.openxmlformats.org/drawingml/2006/spreadsheetDrawing">
      <xdr:col>23</xdr:col>
      <xdr:colOff>184150</xdr:colOff>
      <xdr:row>64</xdr:row>
      <xdr:rowOff>50165</xdr:rowOff>
    </xdr:to>
    <xdr:sp macro="" textlink="">
      <xdr:nvSpPr>
        <xdr:cNvPr id="134" name="フローチャート: 判断 133"/>
        <xdr:cNvSpPr/>
      </xdr:nvSpPr>
      <xdr:spPr>
        <a:xfrm>
          <a:off x="49022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22225</xdr:rowOff>
    </xdr:from>
    <xdr:to xmlns:xdr="http://schemas.openxmlformats.org/drawingml/2006/spreadsheetDrawing">
      <xdr:col>19</xdr:col>
      <xdr:colOff>133350</xdr:colOff>
      <xdr:row>58</xdr:row>
      <xdr:rowOff>135255</xdr:rowOff>
    </xdr:to>
    <xdr:cxnSp macro="">
      <xdr:nvCxnSpPr>
        <xdr:cNvPr id="135" name="直線コネクタ 134"/>
        <xdr:cNvCxnSpPr/>
      </xdr:nvCxnSpPr>
      <xdr:spPr>
        <a:xfrm>
          <a:off x="3225800" y="996632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120650</xdr:rowOff>
    </xdr:from>
    <xdr:to xmlns:xdr="http://schemas.openxmlformats.org/drawingml/2006/spreadsheetDrawing">
      <xdr:col>19</xdr:col>
      <xdr:colOff>184150</xdr:colOff>
      <xdr:row>64</xdr:row>
      <xdr:rowOff>50165</xdr:rowOff>
    </xdr:to>
    <xdr:sp macro="" textlink="">
      <xdr:nvSpPr>
        <xdr:cNvPr id="136" name="フローチャート: 判断 135"/>
        <xdr:cNvSpPr/>
      </xdr:nvSpPr>
      <xdr:spPr>
        <a:xfrm>
          <a:off x="4064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34925</xdr:rowOff>
    </xdr:from>
    <xdr:ext cx="736600" cy="259080"/>
    <xdr:sp macro="" textlink="">
      <xdr:nvSpPr>
        <xdr:cNvPr id="137" name="テキスト ボックス 136"/>
        <xdr:cNvSpPr txBox="1"/>
      </xdr:nvSpPr>
      <xdr:spPr>
        <a:xfrm>
          <a:off x="3733800" y="1100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22225</xdr:rowOff>
    </xdr:from>
    <xdr:to xmlns:xdr="http://schemas.openxmlformats.org/drawingml/2006/spreadsheetDrawing">
      <xdr:col>15</xdr:col>
      <xdr:colOff>82550</xdr:colOff>
      <xdr:row>58</xdr:row>
      <xdr:rowOff>38735</xdr:rowOff>
    </xdr:to>
    <xdr:cxnSp macro="">
      <xdr:nvCxnSpPr>
        <xdr:cNvPr id="138" name="直線コネクタ 137"/>
        <xdr:cNvCxnSpPr/>
      </xdr:nvCxnSpPr>
      <xdr:spPr>
        <a:xfrm flipV="1">
          <a:off x="2336800" y="99663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40" name="テキスト ボックス 139"/>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58</xdr:row>
      <xdr:rowOff>38735</xdr:rowOff>
    </xdr:from>
    <xdr:to xmlns:xdr="http://schemas.openxmlformats.org/drawingml/2006/spreadsheetDrawing">
      <xdr:col>11</xdr:col>
      <xdr:colOff>31750</xdr:colOff>
      <xdr:row>58</xdr:row>
      <xdr:rowOff>167005</xdr:rowOff>
    </xdr:to>
    <xdr:cxnSp macro="">
      <xdr:nvCxnSpPr>
        <xdr:cNvPr id="141" name="直線コネクタ 140"/>
        <xdr:cNvCxnSpPr/>
      </xdr:nvCxnSpPr>
      <xdr:spPr>
        <a:xfrm flipV="1">
          <a:off x="1447800" y="998283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81915</xdr:rowOff>
    </xdr:from>
    <xdr:to xmlns:xdr="http://schemas.openxmlformats.org/drawingml/2006/spreadsheetDrawing">
      <xdr:col>11</xdr:col>
      <xdr:colOff>82550</xdr:colOff>
      <xdr:row>63</xdr:row>
      <xdr:rowOff>12065</xdr:rowOff>
    </xdr:to>
    <xdr:sp macro="" textlink="">
      <xdr:nvSpPr>
        <xdr:cNvPr id="142" name="フローチャート: 判断 141"/>
        <xdr:cNvSpPr/>
      </xdr:nvSpPr>
      <xdr:spPr>
        <a:xfrm>
          <a:off x="22860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168275</xdr:rowOff>
    </xdr:from>
    <xdr:ext cx="762000" cy="249555"/>
    <xdr:sp macro="" textlink="">
      <xdr:nvSpPr>
        <xdr:cNvPr id="143" name="テキスト ボックス 142"/>
        <xdr:cNvSpPr txBox="1"/>
      </xdr:nvSpPr>
      <xdr:spPr>
        <a:xfrm>
          <a:off x="1955800" y="10798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165100</xdr:rowOff>
    </xdr:from>
    <xdr:to xmlns:xdr="http://schemas.openxmlformats.org/drawingml/2006/spreadsheetDrawing">
      <xdr:col>7</xdr:col>
      <xdr:colOff>31750</xdr:colOff>
      <xdr:row>62</xdr:row>
      <xdr:rowOff>95250</xdr:rowOff>
    </xdr:to>
    <xdr:sp macro="" textlink="">
      <xdr:nvSpPr>
        <xdr:cNvPr id="144" name="フローチャート: 判断 143"/>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80010</xdr:rowOff>
    </xdr:from>
    <xdr:ext cx="762000" cy="259080"/>
    <xdr:sp macro="" textlink="">
      <xdr:nvSpPr>
        <xdr:cNvPr id="145" name="テキスト ボックス 144"/>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36195</xdr:rowOff>
    </xdr:from>
    <xdr:to xmlns:xdr="http://schemas.openxmlformats.org/drawingml/2006/spreadsheetDrawing">
      <xdr:col>23</xdr:col>
      <xdr:colOff>184150</xdr:colOff>
      <xdr:row>61</xdr:row>
      <xdr:rowOff>137795</xdr:rowOff>
    </xdr:to>
    <xdr:sp macro="" textlink="">
      <xdr:nvSpPr>
        <xdr:cNvPr id="151" name="楕円 150"/>
        <xdr:cNvSpPr/>
      </xdr:nvSpPr>
      <xdr:spPr>
        <a:xfrm>
          <a:off x="49022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128905</xdr:rowOff>
    </xdr:from>
    <xdr:ext cx="762000" cy="259080"/>
    <xdr:sp macro="" textlink="">
      <xdr:nvSpPr>
        <xdr:cNvPr id="152" name="財政構造の弾力性該当値テキスト"/>
        <xdr:cNvSpPr txBox="1"/>
      </xdr:nvSpPr>
      <xdr:spPr>
        <a:xfrm>
          <a:off x="5041900" y="1041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84455</xdr:rowOff>
    </xdr:from>
    <xdr:to xmlns:xdr="http://schemas.openxmlformats.org/drawingml/2006/spreadsheetDrawing">
      <xdr:col>19</xdr:col>
      <xdr:colOff>184150</xdr:colOff>
      <xdr:row>59</xdr:row>
      <xdr:rowOff>14605</xdr:rowOff>
    </xdr:to>
    <xdr:sp macro="" textlink="">
      <xdr:nvSpPr>
        <xdr:cNvPr id="153" name="楕円 152"/>
        <xdr:cNvSpPr/>
      </xdr:nvSpPr>
      <xdr:spPr>
        <a:xfrm>
          <a:off x="40640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24765</xdr:rowOff>
    </xdr:from>
    <xdr:ext cx="736600" cy="259080"/>
    <xdr:sp macro="" textlink="">
      <xdr:nvSpPr>
        <xdr:cNvPr id="154" name="テキスト ボックス 153"/>
        <xdr:cNvSpPr txBox="1"/>
      </xdr:nvSpPr>
      <xdr:spPr>
        <a:xfrm>
          <a:off x="3733800" y="9797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57</xdr:row>
      <xdr:rowOff>143510</xdr:rowOff>
    </xdr:from>
    <xdr:to xmlns:xdr="http://schemas.openxmlformats.org/drawingml/2006/spreadsheetDrawing">
      <xdr:col>15</xdr:col>
      <xdr:colOff>133350</xdr:colOff>
      <xdr:row>58</xdr:row>
      <xdr:rowOff>73025</xdr:rowOff>
    </xdr:to>
    <xdr:sp macro="" textlink="">
      <xdr:nvSpPr>
        <xdr:cNvPr id="155" name="楕円 154"/>
        <xdr:cNvSpPr/>
      </xdr:nvSpPr>
      <xdr:spPr>
        <a:xfrm>
          <a:off x="31750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56</xdr:row>
      <xdr:rowOff>83185</xdr:rowOff>
    </xdr:from>
    <xdr:ext cx="762000" cy="259080"/>
    <xdr:sp macro="" textlink="">
      <xdr:nvSpPr>
        <xdr:cNvPr id="156" name="テキスト ボックス 155"/>
        <xdr:cNvSpPr txBox="1"/>
      </xdr:nvSpPr>
      <xdr:spPr>
        <a:xfrm>
          <a:off x="2844800" y="968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57</xdr:row>
      <xdr:rowOff>159385</xdr:rowOff>
    </xdr:from>
    <xdr:to xmlns:xdr="http://schemas.openxmlformats.org/drawingml/2006/spreadsheetDrawing">
      <xdr:col>11</xdr:col>
      <xdr:colOff>82550</xdr:colOff>
      <xdr:row>58</xdr:row>
      <xdr:rowOff>89535</xdr:rowOff>
    </xdr:to>
    <xdr:sp macro="" textlink="">
      <xdr:nvSpPr>
        <xdr:cNvPr id="157" name="楕円 156"/>
        <xdr:cNvSpPr/>
      </xdr:nvSpPr>
      <xdr:spPr>
        <a:xfrm>
          <a:off x="22860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56</xdr:row>
      <xdr:rowOff>99695</xdr:rowOff>
    </xdr:from>
    <xdr:ext cx="762000" cy="249555"/>
    <xdr:sp macro="" textlink="">
      <xdr:nvSpPr>
        <xdr:cNvPr id="158" name="テキスト ボックス 157"/>
        <xdr:cNvSpPr txBox="1"/>
      </xdr:nvSpPr>
      <xdr:spPr>
        <a:xfrm>
          <a:off x="1955800" y="9700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116205</xdr:rowOff>
    </xdr:from>
    <xdr:to xmlns:xdr="http://schemas.openxmlformats.org/drawingml/2006/spreadsheetDrawing">
      <xdr:col>7</xdr:col>
      <xdr:colOff>31750</xdr:colOff>
      <xdr:row>59</xdr:row>
      <xdr:rowOff>46355</xdr:rowOff>
    </xdr:to>
    <xdr:sp macro="" textlink="">
      <xdr:nvSpPr>
        <xdr:cNvPr id="159" name="楕円 158"/>
        <xdr:cNvSpPr/>
      </xdr:nvSpPr>
      <xdr:spPr>
        <a:xfrm>
          <a:off x="1397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56515</xdr:rowOff>
    </xdr:from>
    <xdr:ext cx="762000" cy="258445"/>
    <xdr:sp macro="" textlink="">
      <xdr:nvSpPr>
        <xdr:cNvPr id="160" name="テキスト ボックス 159"/>
        <xdr:cNvSpPr txBox="1"/>
      </xdr:nvSpPr>
      <xdr:spPr>
        <a:xfrm>
          <a:off x="10668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29410" cy="358775"/>
    <xdr:sp macro="" textlink="">
      <xdr:nvSpPr>
        <xdr:cNvPr id="163" name="テキスト ボックス 162"/>
        <xdr:cNvSpPr txBox="1"/>
      </xdr:nvSpPr>
      <xdr:spPr>
        <a:xfrm>
          <a:off x="4149090" y="1297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[153,847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200" b="0" i="0" u="none" strike="noStrike" baseline="0">
              <a:solidFill>
                <a:srgbClr val="000000"/>
              </a:solidFill>
              <a:latin typeface="ＭＳ Ｐゴシック"/>
              <a:ea typeface="ＭＳ Ｐゴシック"/>
            </a:rPr>
            <a:t>　前年度と比較して３，１０１円増加したが，類似団体平均を下回った。</a:t>
          </a:r>
        </a:p>
        <a:p>
          <a:pPr algn="l"/>
          <a:r>
            <a:rPr sz="1200" b="0" i="0" u="none" strike="noStrike" baseline="0">
              <a:solidFill>
                <a:srgbClr val="000000"/>
              </a:solidFill>
              <a:latin typeface="ＭＳ Ｐゴシック"/>
              <a:ea typeface="ＭＳ Ｐゴシック"/>
            </a:rPr>
            <a:t>  人件費は，類似団体平均，県平均を下回っているが，物件費は，類似団体平均及び県平均を上回っている状況である。物件費が高い要因は，スポーツ施設</a:t>
          </a:r>
          <a:r>
            <a:rPr lang="ja-JP" altLang="ja-JP" sz="1200" b="0" i="0" baseline="0">
              <a:solidFill>
                <a:sysClr val="windowText" lastClr="000000"/>
              </a:solidFill>
              <a:effectLst/>
              <a:latin typeface="ＭＳ Ｐゴシック"/>
              <a:ea typeface="ＭＳ Ｐゴシック"/>
              <a:cs typeface="+mn-cs"/>
            </a:rPr>
            <a:t>等の</a:t>
          </a:r>
          <a:r>
            <a:rPr sz="1200" b="0" i="0" u="none" strike="noStrike" baseline="0">
              <a:solidFill>
                <a:srgbClr val="000000"/>
              </a:solidFill>
              <a:latin typeface="ＭＳ Ｐゴシック"/>
              <a:ea typeface="ＭＳ Ｐゴシック"/>
            </a:rPr>
            <a:t>委託料が多いためである。</a:t>
          </a:r>
        </a:p>
        <a:p>
          <a:r>
            <a:rPr sz="1200" b="0" i="0" u="none" strike="noStrike" baseline="0">
              <a:solidFill>
                <a:srgbClr val="000000"/>
              </a:solidFill>
              <a:latin typeface="ＭＳ Ｐゴシック"/>
              <a:ea typeface="ＭＳ Ｐゴシック"/>
            </a:rPr>
            <a:t>　また，維持補修費は，類似団体の中でも高く，県平均よりも高い状況である。公共施設の老朽化が要因であり，今後も修繕費が増えることが予想されることから，公共施設等総合管理計画に基づき，計画的な更新等を実施して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13335</xdr:rowOff>
    </xdr:from>
    <xdr:to xmlns:xdr="http://schemas.openxmlformats.org/drawingml/2006/spreadsheetDrawing">
      <xdr:col>23</xdr:col>
      <xdr:colOff>133350</xdr:colOff>
      <xdr:row>89</xdr:row>
      <xdr:rowOff>119380</xdr:rowOff>
    </xdr:to>
    <xdr:cxnSp macro="">
      <xdr:nvCxnSpPr>
        <xdr:cNvPr id="190" name="直線コネクタ 189"/>
        <xdr:cNvCxnSpPr/>
      </xdr:nvCxnSpPr>
      <xdr:spPr>
        <a:xfrm flipV="1">
          <a:off x="4953000" y="1372933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91440</xdr:rowOff>
    </xdr:from>
    <xdr:ext cx="762000" cy="259080"/>
    <xdr:sp macro="" textlink="">
      <xdr:nvSpPr>
        <xdr:cNvPr id="191" name="人件費・物件費等の状況最小値テキスト"/>
        <xdr:cNvSpPr txBox="1"/>
      </xdr:nvSpPr>
      <xdr:spPr>
        <a:xfrm>
          <a:off x="5041900" y="1535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119380</xdr:rowOff>
    </xdr:from>
    <xdr:to xmlns:xdr="http://schemas.openxmlformats.org/drawingml/2006/spreadsheetDrawing">
      <xdr:col>24</xdr:col>
      <xdr:colOff>12700</xdr:colOff>
      <xdr:row>89</xdr:row>
      <xdr:rowOff>119380</xdr:rowOff>
    </xdr:to>
    <xdr:cxnSp macro="">
      <xdr:nvCxnSpPr>
        <xdr:cNvPr id="192" name="直線コネクタ 191"/>
        <xdr:cNvCxnSpPr/>
      </xdr:nvCxnSpPr>
      <xdr:spPr>
        <a:xfrm>
          <a:off x="4864100" y="1537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99695</xdr:rowOff>
    </xdr:from>
    <xdr:ext cx="762000" cy="249555"/>
    <xdr:sp macro="" textlink="">
      <xdr:nvSpPr>
        <xdr:cNvPr id="193" name="人件費・物件費等の状況最大値テキスト"/>
        <xdr:cNvSpPr txBox="1"/>
      </xdr:nvSpPr>
      <xdr:spPr>
        <a:xfrm>
          <a:off x="5041900" y="13472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13335</xdr:rowOff>
    </xdr:from>
    <xdr:to xmlns:xdr="http://schemas.openxmlformats.org/drawingml/2006/spreadsheetDrawing">
      <xdr:col>24</xdr:col>
      <xdr:colOff>12700</xdr:colOff>
      <xdr:row>80</xdr:row>
      <xdr:rowOff>13335</xdr:rowOff>
    </xdr:to>
    <xdr:cxnSp macro="">
      <xdr:nvCxnSpPr>
        <xdr:cNvPr id="194" name="直線コネクタ 193"/>
        <xdr:cNvCxnSpPr/>
      </xdr:nvCxnSpPr>
      <xdr:spPr>
        <a:xfrm>
          <a:off x="4864100" y="1372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153670</xdr:rowOff>
    </xdr:from>
    <xdr:to xmlns:xdr="http://schemas.openxmlformats.org/drawingml/2006/spreadsheetDrawing">
      <xdr:col>23</xdr:col>
      <xdr:colOff>133350</xdr:colOff>
      <xdr:row>83</xdr:row>
      <xdr:rowOff>24130</xdr:rowOff>
    </xdr:to>
    <xdr:cxnSp macro="">
      <xdr:nvCxnSpPr>
        <xdr:cNvPr id="195" name="直線コネクタ 194"/>
        <xdr:cNvCxnSpPr/>
      </xdr:nvCxnSpPr>
      <xdr:spPr>
        <a:xfrm>
          <a:off x="4114800" y="142125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31115</xdr:rowOff>
    </xdr:from>
    <xdr:ext cx="762000" cy="249555"/>
    <xdr:sp macro="" textlink="">
      <xdr:nvSpPr>
        <xdr:cNvPr id="196" name="人件費・物件費等の状況平均値テキスト"/>
        <xdr:cNvSpPr txBox="1"/>
      </xdr:nvSpPr>
      <xdr:spPr>
        <a:xfrm>
          <a:off x="5041900" y="142614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59055</xdr:rowOff>
    </xdr:from>
    <xdr:to xmlns:xdr="http://schemas.openxmlformats.org/drawingml/2006/spreadsheetDrawing">
      <xdr:col>23</xdr:col>
      <xdr:colOff>184150</xdr:colOff>
      <xdr:row>83</xdr:row>
      <xdr:rowOff>160655</xdr:rowOff>
    </xdr:to>
    <xdr:sp macro="" textlink="">
      <xdr:nvSpPr>
        <xdr:cNvPr id="197" name="フローチャート: 判断 196"/>
        <xdr:cNvSpPr/>
      </xdr:nvSpPr>
      <xdr:spPr>
        <a:xfrm>
          <a:off x="49022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104775</xdr:rowOff>
    </xdr:from>
    <xdr:to xmlns:xdr="http://schemas.openxmlformats.org/drawingml/2006/spreadsheetDrawing">
      <xdr:col>19</xdr:col>
      <xdr:colOff>133350</xdr:colOff>
      <xdr:row>82</xdr:row>
      <xdr:rowOff>153670</xdr:rowOff>
    </xdr:to>
    <xdr:cxnSp macro="">
      <xdr:nvCxnSpPr>
        <xdr:cNvPr id="198" name="直線コネクタ 197"/>
        <xdr:cNvCxnSpPr/>
      </xdr:nvCxnSpPr>
      <xdr:spPr>
        <a:xfrm>
          <a:off x="3225800" y="1399222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47625</xdr:rowOff>
    </xdr:from>
    <xdr:to xmlns:xdr="http://schemas.openxmlformats.org/drawingml/2006/spreadsheetDrawing">
      <xdr:col>19</xdr:col>
      <xdr:colOff>184150</xdr:colOff>
      <xdr:row>82</xdr:row>
      <xdr:rowOff>149225</xdr:rowOff>
    </xdr:to>
    <xdr:sp macro="" textlink="">
      <xdr:nvSpPr>
        <xdr:cNvPr id="199" name="フローチャート: 判断 198"/>
        <xdr:cNvSpPr/>
      </xdr:nvSpPr>
      <xdr:spPr>
        <a:xfrm>
          <a:off x="4064000" y="1410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159385</xdr:rowOff>
    </xdr:from>
    <xdr:ext cx="736600" cy="258445"/>
    <xdr:sp macro="" textlink="">
      <xdr:nvSpPr>
        <xdr:cNvPr id="200" name="テキスト ボックス 199"/>
        <xdr:cNvSpPr txBox="1"/>
      </xdr:nvSpPr>
      <xdr:spPr>
        <a:xfrm>
          <a:off x="3733800" y="13875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91440</xdr:rowOff>
    </xdr:from>
    <xdr:to xmlns:xdr="http://schemas.openxmlformats.org/drawingml/2006/spreadsheetDrawing">
      <xdr:col>15</xdr:col>
      <xdr:colOff>82550</xdr:colOff>
      <xdr:row>81</xdr:row>
      <xdr:rowOff>104775</xdr:rowOff>
    </xdr:to>
    <xdr:cxnSp macro="">
      <xdr:nvCxnSpPr>
        <xdr:cNvPr id="201" name="直線コネクタ 200"/>
        <xdr:cNvCxnSpPr/>
      </xdr:nvCxnSpPr>
      <xdr:spPr>
        <a:xfrm>
          <a:off x="2336800" y="13978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121920</xdr:rowOff>
    </xdr:from>
    <xdr:to xmlns:xdr="http://schemas.openxmlformats.org/drawingml/2006/spreadsheetDrawing">
      <xdr:col>15</xdr:col>
      <xdr:colOff>133350</xdr:colOff>
      <xdr:row>82</xdr:row>
      <xdr:rowOff>52070</xdr:rowOff>
    </xdr:to>
    <xdr:sp macro="" textlink="">
      <xdr:nvSpPr>
        <xdr:cNvPr id="202" name="フローチャート: 判断 201"/>
        <xdr:cNvSpPr/>
      </xdr:nvSpPr>
      <xdr:spPr>
        <a:xfrm>
          <a:off x="3175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36830</xdr:rowOff>
    </xdr:from>
    <xdr:ext cx="762000" cy="259080"/>
    <xdr:sp macro="" textlink="">
      <xdr:nvSpPr>
        <xdr:cNvPr id="203" name="テキスト ボックス 202"/>
        <xdr:cNvSpPr txBox="1"/>
      </xdr:nvSpPr>
      <xdr:spPr>
        <a:xfrm>
          <a:off x="2844800" y="1409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59055</xdr:rowOff>
    </xdr:from>
    <xdr:to xmlns:xdr="http://schemas.openxmlformats.org/drawingml/2006/spreadsheetDrawing">
      <xdr:col>11</xdr:col>
      <xdr:colOff>31750</xdr:colOff>
      <xdr:row>81</xdr:row>
      <xdr:rowOff>91440</xdr:rowOff>
    </xdr:to>
    <xdr:cxnSp macro="">
      <xdr:nvCxnSpPr>
        <xdr:cNvPr id="204" name="直線コネクタ 203"/>
        <xdr:cNvCxnSpPr/>
      </xdr:nvCxnSpPr>
      <xdr:spPr>
        <a:xfrm>
          <a:off x="1447800" y="139465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38100</xdr:rowOff>
    </xdr:from>
    <xdr:to xmlns:xdr="http://schemas.openxmlformats.org/drawingml/2006/spreadsheetDrawing">
      <xdr:col>11</xdr:col>
      <xdr:colOff>82550</xdr:colOff>
      <xdr:row>82</xdr:row>
      <xdr:rowOff>139700</xdr:rowOff>
    </xdr:to>
    <xdr:sp macro="" textlink="">
      <xdr:nvSpPr>
        <xdr:cNvPr id="205" name="フローチャート: 判断 204"/>
        <xdr:cNvSpPr/>
      </xdr:nvSpPr>
      <xdr:spPr>
        <a:xfrm>
          <a:off x="22860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124460</xdr:rowOff>
    </xdr:from>
    <xdr:ext cx="762000" cy="259080"/>
    <xdr:sp macro="" textlink="">
      <xdr:nvSpPr>
        <xdr:cNvPr id="206" name="テキスト ボックス 205"/>
        <xdr:cNvSpPr txBox="1"/>
      </xdr:nvSpPr>
      <xdr:spPr>
        <a:xfrm>
          <a:off x="1955800" y="1418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15240</xdr:rowOff>
    </xdr:from>
    <xdr:to xmlns:xdr="http://schemas.openxmlformats.org/drawingml/2006/spreadsheetDrawing">
      <xdr:col>7</xdr:col>
      <xdr:colOff>31750</xdr:colOff>
      <xdr:row>82</xdr:row>
      <xdr:rowOff>116840</xdr:rowOff>
    </xdr:to>
    <xdr:sp macro="" textlink="">
      <xdr:nvSpPr>
        <xdr:cNvPr id="207" name="フローチャート: 判断 206"/>
        <xdr:cNvSpPr/>
      </xdr:nvSpPr>
      <xdr:spPr>
        <a:xfrm>
          <a:off x="13970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101600</xdr:rowOff>
    </xdr:from>
    <xdr:ext cx="762000" cy="259080"/>
    <xdr:sp macro="" textlink="">
      <xdr:nvSpPr>
        <xdr:cNvPr id="208" name="テキスト ボックス 207"/>
        <xdr:cNvSpPr txBox="1"/>
      </xdr:nvSpPr>
      <xdr:spPr>
        <a:xfrm>
          <a:off x="1066800" y="1416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144780</xdr:rowOff>
    </xdr:from>
    <xdr:to xmlns:xdr="http://schemas.openxmlformats.org/drawingml/2006/spreadsheetDrawing">
      <xdr:col>23</xdr:col>
      <xdr:colOff>184150</xdr:colOff>
      <xdr:row>83</xdr:row>
      <xdr:rowOff>74930</xdr:rowOff>
    </xdr:to>
    <xdr:sp macro="" textlink="">
      <xdr:nvSpPr>
        <xdr:cNvPr id="214" name="楕円 213"/>
        <xdr:cNvSpPr/>
      </xdr:nvSpPr>
      <xdr:spPr>
        <a:xfrm>
          <a:off x="4902200" y="142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161290</xdr:rowOff>
    </xdr:from>
    <xdr:ext cx="762000" cy="259080"/>
    <xdr:sp macro="" textlink="">
      <xdr:nvSpPr>
        <xdr:cNvPr id="215" name="人件費・物件費等の状況該当値テキスト"/>
        <xdr:cNvSpPr txBox="1"/>
      </xdr:nvSpPr>
      <xdr:spPr>
        <a:xfrm>
          <a:off x="5041900" y="1404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102870</xdr:rowOff>
    </xdr:from>
    <xdr:to xmlns:xdr="http://schemas.openxmlformats.org/drawingml/2006/spreadsheetDrawing">
      <xdr:col>19</xdr:col>
      <xdr:colOff>184150</xdr:colOff>
      <xdr:row>83</xdr:row>
      <xdr:rowOff>33020</xdr:rowOff>
    </xdr:to>
    <xdr:sp macro="" textlink="">
      <xdr:nvSpPr>
        <xdr:cNvPr id="216" name="楕円 215"/>
        <xdr:cNvSpPr/>
      </xdr:nvSpPr>
      <xdr:spPr>
        <a:xfrm>
          <a:off x="40640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17780</xdr:rowOff>
    </xdr:from>
    <xdr:ext cx="736600" cy="251460"/>
    <xdr:sp macro="" textlink="">
      <xdr:nvSpPr>
        <xdr:cNvPr id="217" name="テキスト ボックス 216"/>
        <xdr:cNvSpPr txBox="1"/>
      </xdr:nvSpPr>
      <xdr:spPr>
        <a:xfrm>
          <a:off x="3733800" y="142481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53975</xdr:rowOff>
    </xdr:from>
    <xdr:to xmlns:xdr="http://schemas.openxmlformats.org/drawingml/2006/spreadsheetDrawing">
      <xdr:col>15</xdr:col>
      <xdr:colOff>133350</xdr:colOff>
      <xdr:row>81</xdr:row>
      <xdr:rowOff>155575</xdr:rowOff>
    </xdr:to>
    <xdr:sp macro="" textlink="">
      <xdr:nvSpPr>
        <xdr:cNvPr id="218" name="楕円 217"/>
        <xdr:cNvSpPr/>
      </xdr:nvSpPr>
      <xdr:spPr>
        <a:xfrm>
          <a:off x="31750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166370</xdr:rowOff>
    </xdr:from>
    <xdr:ext cx="762000" cy="251460"/>
    <xdr:sp macro="" textlink="">
      <xdr:nvSpPr>
        <xdr:cNvPr id="219" name="テキスト ボックス 218"/>
        <xdr:cNvSpPr txBox="1"/>
      </xdr:nvSpPr>
      <xdr:spPr>
        <a:xfrm>
          <a:off x="2844800" y="13710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40640</xdr:rowOff>
    </xdr:from>
    <xdr:to xmlns:xdr="http://schemas.openxmlformats.org/drawingml/2006/spreadsheetDrawing">
      <xdr:col>11</xdr:col>
      <xdr:colOff>82550</xdr:colOff>
      <xdr:row>81</xdr:row>
      <xdr:rowOff>142240</xdr:rowOff>
    </xdr:to>
    <xdr:sp macro="" textlink="">
      <xdr:nvSpPr>
        <xdr:cNvPr id="220" name="楕円 219"/>
        <xdr:cNvSpPr/>
      </xdr:nvSpPr>
      <xdr:spPr>
        <a:xfrm>
          <a:off x="22860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152400</xdr:rowOff>
    </xdr:from>
    <xdr:ext cx="762000" cy="259080"/>
    <xdr:sp macro="" textlink="">
      <xdr:nvSpPr>
        <xdr:cNvPr id="221" name="テキスト ボックス 220"/>
        <xdr:cNvSpPr txBox="1"/>
      </xdr:nvSpPr>
      <xdr:spPr>
        <a:xfrm>
          <a:off x="19558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8255</xdr:rowOff>
    </xdr:from>
    <xdr:to xmlns:xdr="http://schemas.openxmlformats.org/drawingml/2006/spreadsheetDrawing">
      <xdr:col>7</xdr:col>
      <xdr:colOff>31750</xdr:colOff>
      <xdr:row>81</xdr:row>
      <xdr:rowOff>109855</xdr:rowOff>
    </xdr:to>
    <xdr:sp macro="" textlink="">
      <xdr:nvSpPr>
        <xdr:cNvPr id="222" name="楕円 221"/>
        <xdr:cNvSpPr/>
      </xdr:nvSpPr>
      <xdr:spPr>
        <a:xfrm>
          <a:off x="13970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120650</xdr:rowOff>
    </xdr:from>
    <xdr:ext cx="762000" cy="251460"/>
    <xdr:sp macro="" textlink="">
      <xdr:nvSpPr>
        <xdr:cNvPr id="223" name="テキスト ボックス 222"/>
        <xdr:cNvSpPr txBox="1"/>
      </xdr:nvSpPr>
      <xdr:spPr>
        <a:xfrm>
          <a:off x="1066800" y="13665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29410" cy="358775"/>
    <xdr:sp macro="" textlink="">
      <xdr:nvSpPr>
        <xdr:cNvPr id="226" name="テキスト ボックス 225"/>
        <xdr:cNvSpPr txBox="1"/>
      </xdr:nvSpPr>
      <xdr:spPr>
        <a:xfrm>
          <a:off x="15431770" y="1297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社会人経験者や任期付職員の新規採用に伴い，経験年数に伴う平均給料月額が従前よりも下がった一方で，前年度の新規採用職員においては，職歴等を考慮した昇格を行なったことにより，ラスパイレス指数が前年度から変動しなかったと考えられる。今後の定年引上げ及び関連する役職定年制度等についても国と同様に導入することにより，ラスパイレス指数の抑制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9" name="直線コネクタ 238"/>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0190"/>
    <xdr:sp macro="" textlink="">
      <xdr:nvSpPr>
        <xdr:cNvPr id="240" name="テキスト ボックス 239"/>
        <xdr:cNvSpPr txBox="1"/>
      </xdr:nvSpPr>
      <xdr:spPr>
        <a:xfrm>
          <a:off x="1206500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41" name="直線コネクタ 240"/>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2" name="テキスト ボックス 241"/>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3" name="直線コネクタ 242"/>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4" name="テキスト ボックス 243"/>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5" name="直線コネクタ 244"/>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6" name="テキスト ボックス 245"/>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48" name="テキスト ボックス 247"/>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20320</xdr:rowOff>
    </xdr:from>
    <xdr:to xmlns:xdr="http://schemas.openxmlformats.org/drawingml/2006/spreadsheetDrawing">
      <xdr:col>81</xdr:col>
      <xdr:colOff>44450</xdr:colOff>
      <xdr:row>89</xdr:row>
      <xdr:rowOff>45720</xdr:rowOff>
    </xdr:to>
    <xdr:cxnSp macro="">
      <xdr:nvCxnSpPr>
        <xdr:cNvPr id="250" name="直線コネクタ 249"/>
        <xdr:cNvCxnSpPr/>
      </xdr:nvCxnSpPr>
      <xdr:spPr>
        <a:xfrm flipV="1">
          <a:off x="17018000" y="1373632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17780</xdr:rowOff>
    </xdr:from>
    <xdr:ext cx="762000" cy="251460"/>
    <xdr:sp macro="" textlink="">
      <xdr:nvSpPr>
        <xdr:cNvPr id="251" name="給与水準   （国との比較）最小値テキスト"/>
        <xdr:cNvSpPr txBox="1"/>
      </xdr:nvSpPr>
      <xdr:spPr>
        <a:xfrm>
          <a:off x="17106900" y="15276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45720</xdr:rowOff>
    </xdr:from>
    <xdr:to xmlns:xdr="http://schemas.openxmlformats.org/drawingml/2006/spreadsheetDrawing">
      <xdr:col>81</xdr:col>
      <xdr:colOff>133350</xdr:colOff>
      <xdr:row>89</xdr:row>
      <xdr:rowOff>45720</xdr:rowOff>
    </xdr:to>
    <xdr:cxnSp macro="">
      <xdr:nvCxnSpPr>
        <xdr:cNvPr id="252" name="直線コネクタ 251"/>
        <xdr:cNvCxnSpPr/>
      </xdr:nvCxnSpPr>
      <xdr:spPr>
        <a:xfrm>
          <a:off x="16929100" y="1530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106680</xdr:rowOff>
    </xdr:from>
    <xdr:ext cx="762000" cy="259080"/>
    <xdr:sp macro="" textlink="">
      <xdr:nvSpPr>
        <xdr:cNvPr id="253" name="給与水準   （国との比較）最大値テキスト"/>
        <xdr:cNvSpPr txBox="1"/>
      </xdr:nvSpPr>
      <xdr:spPr>
        <a:xfrm>
          <a:off x="17106900" y="1347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20320</xdr:rowOff>
    </xdr:from>
    <xdr:to xmlns:xdr="http://schemas.openxmlformats.org/drawingml/2006/spreadsheetDrawing">
      <xdr:col>81</xdr:col>
      <xdr:colOff>133350</xdr:colOff>
      <xdr:row>80</xdr:row>
      <xdr:rowOff>20320</xdr:rowOff>
    </xdr:to>
    <xdr:cxnSp macro="">
      <xdr:nvCxnSpPr>
        <xdr:cNvPr id="254" name="直線コネクタ 253"/>
        <xdr:cNvCxnSpPr/>
      </xdr:nvCxnSpPr>
      <xdr:spPr>
        <a:xfrm>
          <a:off x="16929100" y="1373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29210</xdr:rowOff>
    </xdr:from>
    <xdr:to xmlns:xdr="http://schemas.openxmlformats.org/drawingml/2006/spreadsheetDrawing">
      <xdr:col>81</xdr:col>
      <xdr:colOff>44450</xdr:colOff>
      <xdr:row>86</xdr:row>
      <xdr:rowOff>29210</xdr:rowOff>
    </xdr:to>
    <xdr:cxnSp macro="">
      <xdr:nvCxnSpPr>
        <xdr:cNvPr id="255" name="直線コネクタ 254"/>
        <xdr:cNvCxnSpPr/>
      </xdr:nvCxnSpPr>
      <xdr:spPr>
        <a:xfrm>
          <a:off x="16179800" y="14773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95250</xdr:rowOff>
    </xdr:from>
    <xdr:ext cx="762000" cy="259080"/>
    <xdr:sp macro="" textlink="">
      <xdr:nvSpPr>
        <xdr:cNvPr id="256" name="給与水準   （国との比較）平均値テキスト"/>
        <xdr:cNvSpPr txBox="1"/>
      </xdr:nvSpPr>
      <xdr:spPr>
        <a:xfrm>
          <a:off x="17106900" y="14839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123190</xdr:rowOff>
    </xdr:from>
    <xdr:to xmlns:xdr="http://schemas.openxmlformats.org/drawingml/2006/spreadsheetDrawing">
      <xdr:col>81</xdr:col>
      <xdr:colOff>95250</xdr:colOff>
      <xdr:row>87</xdr:row>
      <xdr:rowOff>53340</xdr:rowOff>
    </xdr:to>
    <xdr:sp macro="" textlink="">
      <xdr:nvSpPr>
        <xdr:cNvPr id="257" name="フローチャート: 判断 256"/>
        <xdr:cNvSpPr/>
      </xdr:nvSpPr>
      <xdr:spPr>
        <a:xfrm>
          <a:off x="169672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152400</xdr:rowOff>
    </xdr:from>
    <xdr:to xmlns:xdr="http://schemas.openxmlformats.org/drawingml/2006/spreadsheetDrawing">
      <xdr:col>77</xdr:col>
      <xdr:colOff>44450</xdr:colOff>
      <xdr:row>86</xdr:row>
      <xdr:rowOff>29210</xdr:rowOff>
    </xdr:to>
    <xdr:cxnSp macro="">
      <xdr:nvCxnSpPr>
        <xdr:cNvPr id="258" name="直線コネクタ 257"/>
        <xdr:cNvCxnSpPr/>
      </xdr:nvCxnSpPr>
      <xdr:spPr>
        <a:xfrm>
          <a:off x="15290800" y="147256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62230</xdr:rowOff>
    </xdr:from>
    <xdr:ext cx="736600" cy="259080"/>
    <xdr:sp macro="" textlink="">
      <xdr:nvSpPr>
        <xdr:cNvPr id="260" name="テキスト ボックス 259"/>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152400</xdr:rowOff>
    </xdr:from>
    <xdr:to xmlns:xdr="http://schemas.openxmlformats.org/drawingml/2006/spreadsheetDrawing">
      <xdr:col>72</xdr:col>
      <xdr:colOff>203200</xdr:colOff>
      <xdr:row>86</xdr:row>
      <xdr:rowOff>53340</xdr:rowOff>
    </xdr:to>
    <xdr:cxnSp macro="">
      <xdr:nvCxnSpPr>
        <xdr:cNvPr id="261" name="直線コネクタ 260"/>
        <xdr:cNvCxnSpPr/>
      </xdr:nvCxnSpPr>
      <xdr:spPr>
        <a:xfrm flipV="1">
          <a:off x="14401800" y="147256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123190</xdr:rowOff>
    </xdr:from>
    <xdr:to xmlns:xdr="http://schemas.openxmlformats.org/drawingml/2006/spreadsheetDrawing">
      <xdr:col>73</xdr:col>
      <xdr:colOff>44450</xdr:colOff>
      <xdr:row>87</xdr:row>
      <xdr:rowOff>53340</xdr:rowOff>
    </xdr:to>
    <xdr:sp macro="" textlink="">
      <xdr:nvSpPr>
        <xdr:cNvPr id="262" name="フローチャート: 判断 261"/>
        <xdr:cNvSpPr/>
      </xdr:nvSpPr>
      <xdr:spPr>
        <a:xfrm>
          <a:off x="15240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38100</xdr:rowOff>
    </xdr:from>
    <xdr:ext cx="762000" cy="259080"/>
    <xdr:sp macro="" textlink="">
      <xdr:nvSpPr>
        <xdr:cNvPr id="263" name="テキスト ボックス 262"/>
        <xdr:cNvSpPr txBox="1"/>
      </xdr:nvSpPr>
      <xdr:spPr>
        <a:xfrm>
          <a:off x="14909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53340</xdr:rowOff>
    </xdr:from>
    <xdr:to xmlns:xdr="http://schemas.openxmlformats.org/drawingml/2006/spreadsheetDrawing">
      <xdr:col>68</xdr:col>
      <xdr:colOff>152400</xdr:colOff>
      <xdr:row>86</xdr:row>
      <xdr:rowOff>125730</xdr:rowOff>
    </xdr:to>
    <xdr:cxnSp macro="">
      <xdr:nvCxnSpPr>
        <xdr:cNvPr id="264" name="直線コネクタ 263"/>
        <xdr:cNvCxnSpPr/>
      </xdr:nvCxnSpPr>
      <xdr:spPr>
        <a:xfrm flipV="1">
          <a:off x="13512800" y="147980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123190</xdr:rowOff>
    </xdr:from>
    <xdr:to xmlns:xdr="http://schemas.openxmlformats.org/drawingml/2006/spreadsheetDrawing">
      <xdr:col>68</xdr:col>
      <xdr:colOff>203200</xdr:colOff>
      <xdr:row>87</xdr:row>
      <xdr:rowOff>53340</xdr:rowOff>
    </xdr:to>
    <xdr:sp macro="" textlink="">
      <xdr:nvSpPr>
        <xdr:cNvPr id="265" name="フローチャート: 判断 264"/>
        <xdr:cNvSpPr/>
      </xdr:nvSpPr>
      <xdr:spPr>
        <a:xfrm>
          <a:off x="14351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38100</xdr:rowOff>
    </xdr:from>
    <xdr:ext cx="762000" cy="259080"/>
    <xdr:sp macro="" textlink="">
      <xdr:nvSpPr>
        <xdr:cNvPr id="266" name="テキスト ボックス 265"/>
        <xdr:cNvSpPr txBox="1"/>
      </xdr:nvSpPr>
      <xdr:spPr>
        <a:xfrm>
          <a:off x="14020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68" name="テキスト ボックス 267"/>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149860</xdr:rowOff>
    </xdr:from>
    <xdr:to xmlns:xdr="http://schemas.openxmlformats.org/drawingml/2006/spreadsheetDrawing">
      <xdr:col>81</xdr:col>
      <xdr:colOff>95250</xdr:colOff>
      <xdr:row>86</xdr:row>
      <xdr:rowOff>80010</xdr:rowOff>
    </xdr:to>
    <xdr:sp macro="" textlink="">
      <xdr:nvSpPr>
        <xdr:cNvPr id="274" name="楕円 273"/>
        <xdr:cNvSpPr/>
      </xdr:nvSpPr>
      <xdr:spPr>
        <a:xfrm>
          <a:off x="169672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166370</xdr:rowOff>
    </xdr:from>
    <xdr:ext cx="762000" cy="251460"/>
    <xdr:sp macro="" textlink="">
      <xdr:nvSpPr>
        <xdr:cNvPr id="275" name="給与水準   （国との比較）該当値テキスト"/>
        <xdr:cNvSpPr txBox="1"/>
      </xdr:nvSpPr>
      <xdr:spPr>
        <a:xfrm>
          <a:off x="17106900" y="145681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149860</xdr:rowOff>
    </xdr:from>
    <xdr:to xmlns:xdr="http://schemas.openxmlformats.org/drawingml/2006/spreadsheetDrawing">
      <xdr:col>77</xdr:col>
      <xdr:colOff>95250</xdr:colOff>
      <xdr:row>86</xdr:row>
      <xdr:rowOff>80010</xdr:rowOff>
    </xdr:to>
    <xdr:sp macro="" textlink="">
      <xdr:nvSpPr>
        <xdr:cNvPr id="276" name="楕円 275"/>
        <xdr:cNvSpPr/>
      </xdr:nvSpPr>
      <xdr:spPr>
        <a:xfrm>
          <a:off x="161290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90170</xdr:rowOff>
    </xdr:from>
    <xdr:ext cx="736600" cy="259080"/>
    <xdr:sp macro="" textlink="">
      <xdr:nvSpPr>
        <xdr:cNvPr id="277" name="テキスト ボックス 276"/>
        <xdr:cNvSpPr txBox="1"/>
      </xdr:nvSpPr>
      <xdr:spPr>
        <a:xfrm>
          <a:off x="15798800" y="14491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41910</xdr:rowOff>
    </xdr:from>
    <xdr:ext cx="762000" cy="250190"/>
    <xdr:sp macro="" textlink="">
      <xdr:nvSpPr>
        <xdr:cNvPr id="279" name="テキスト ボックス 278"/>
        <xdr:cNvSpPr txBox="1"/>
      </xdr:nvSpPr>
      <xdr:spPr>
        <a:xfrm>
          <a:off x="14909800" y="14443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2540</xdr:rowOff>
    </xdr:from>
    <xdr:to xmlns:xdr="http://schemas.openxmlformats.org/drawingml/2006/spreadsheetDrawing">
      <xdr:col>68</xdr:col>
      <xdr:colOff>203200</xdr:colOff>
      <xdr:row>86</xdr:row>
      <xdr:rowOff>104140</xdr:rowOff>
    </xdr:to>
    <xdr:sp macro="" textlink="">
      <xdr:nvSpPr>
        <xdr:cNvPr id="280" name="楕円 279"/>
        <xdr:cNvSpPr/>
      </xdr:nvSpPr>
      <xdr:spPr>
        <a:xfrm>
          <a:off x="143510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114300</xdr:rowOff>
    </xdr:from>
    <xdr:ext cx="762000" cy="259080"/>
    <xdr:sp macro="" textlink="">
      <xdr:nvSpPr>
        <xdr:cNvPr id="281" name="テキスト ボックス 280"/>
        <xdr:cNvSpPr txBox="1"/>
      </xdr:nvSpPr>
      <xdr:spPr>
        <a:xfrm>
          <a:off x="14020800" y="1451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74930</xdr:rowOff>
    </xdr:from>
    <xdr:to xmlns:xdr="http://schemas.openxmlformats.org/drawingml/2006/spreadsheetDrawing">
      <xdr:col>64</xdr:col>
      <xdr:colOff>152400</xdr:colOff>
      <xdr:row>87</xdr:row>
      <xdr:rowOff>5080</xdr:rowOff>
    </xdr:to>
    <xdr:sp macro="" textlink="">
      <xdr:nvSpPr>
        <xdr:cNvPr id="282" name="楕円 281"/>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161290</xdr:rowOff>
    </xdr:from>
    <xdr:ext cx="762000" cy="259080"/>
    <xdr:sp macro="" textlink="">
      <xdr:nvSpPr>
        <xdr:cNvPr id="283" name="テキスト ボックス 282"/>
        <xdr:cNvSpPr txBox="1"/>
      </xdr:nvSpPr>
      <xdr:spPr>
        <a:xfrm>
          <a:off x="13131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29410" cy="353060"/>
    <xdr:sp macro="" textlink="">
      <xdr:nvSpPr>
        <xdr:cNvPr id="286" name="テキスト ボックス 285"/>
        <xdr:cNvSpPr txBox="1"/>
      </xdr:nvSpPr>
      <xdr:spPr>
        <a:xfrm>
          <a:off x="15736570" y="9163050"/>
          <a:ext cx="16294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定員管理の適正化を図る計画の目標を踏まえ職員数を増やしたことから，前年度と比較して０．２７ポイント増加した。</a:t>
          </a:r>
        </a:p>
        <a:p>
          <a:r>
            <a:rPr kumimoji="1" lang="ja-JP" altLang="en-US" sz="1300">
              <a:latin typeface="ＭＳ Ｐゴシック"/>
              <a:ea typeface="ＭＳ Ｐゴシック"/>
            </a:rPr>
            <a:t>　一方で，類似団体との比較では１．３～１．７３ポイント低い状態が続いている。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9" name="テキスト ボックス 298"/>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0" name="直線コネクタ 299"/>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1" name="テキスト ボックス 300"/>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2" name="直線コネクタ 301"/>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3" name="テキスト ボックス 302"/>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4" name="直線コネクタ 303"/>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5" name="テキスト ボックス 304"/>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6" name="直線コネクタ 305"/>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0190"/>
    <xdr:sp macro="" textlink="">
      <xdr:nvSpPr>
        <xdr:cNvPr id="307" name="テキスト ボックス 306"/>
        <xdr:cNvSpPr txBox="1"/>
      </xdr:nvSpPr>
      <xdr:spPr>
        <a:xfrm>
          <a:off x="1206500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153670</xdr:rowOff>
    </xdr:from>
    <xdr:to xmlns:xdr="http://schemas.openxmlformats.org/drawingml/2006/spreadsheetDrawing">
      <xdr:col>81</xdr:col>
      <xdr:colOff>44450</xdr:colOff>
      <xdr:row>65</xdr:row>
      <xdr:rowOff>29845</xdr:rowOff>
    </xdr:to>
    <xdr:cxnSp macro="">
      <xdr:nvCxnSpPr>
        <xdr:cNvPr id="311" name="直線コネクタ 310"/>
        <xdr:cNvCxnSpPr/>
      </xdr:nvCxnSpPr>
      <xdr:spPr>
        <a:xfrm flipV="1">
          <a:off x="17018000" y="9926320"/>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1905</xdr:rowOff>
    </xdr:from>
    <xdr:ext cx="762000" cy="259080"/>
    <xdr:sp macro="" textlink="">
      <xdr:nvSpPr>
        <xdr:cNvPr id="312" name="定員管理の状況最小値テキスト"/>
        <xdr:cNvSpPr txBox="1"/>
      </xdr:nvSpPr>
      <xdr:spPr>
        <a:xfrm>
          <a:off x="17106900" y="1114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29845</xdr:rowOff>
    </xdr:from>
    <xdr:to xmlns:xdr="http://schemas.openxmlformats.org/drawingml/2006/spreadsheetDrawing">
      <xdr:col>81</xdr:col>
      <xdr:colOff>133350</xdr:colOff>
      <xdr:row>65</xdr:row>
      <xdr:rowOff>29845</xdr:rowOff>
    </xdr:to>
    <xdr:cxnSp macro="">
      <xdr:nvCxnSpPr>
        <xdr:cNvPr id="313" name="直線コネクタ 312"/>
        <xdr:cNvCxnSpPr/>
      </xdr:nvCxnSpPr>
      <xdr:spPr>
        <a:xfrm>
          <a:off x="16929100" y="1117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68580</xdr:rowOff>
    </xdr:from>
    <xdr:ext cx="762000" cy="259080"/>
    <xdr:sp macro="" textlink="">
      <xdr:nvSpPr>
        <xdr:cNvPr id="314" name="定員管理の状況最大値テキスト"/>
        <xdr:cNvSpPr txBox="1"/>
      </xdr:nvSpPr>
      <xdr:spPr>
        <a:xfrm>
          <a:off x="17106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153670</xdr:rowOff>
    </xdr:from>
    <xdr:to xmlns:xdr="http://schemas.openxmlformats.org/drawingml/2006/spreadsheetDrawing">
      <xdr:col>81</xdr:col>
      <xdr:colOff>133350</xdr:colOff>
      <xdr:row>57</xdr:row>
      <xdr:rowOff>153670</xdr:rowOff>
    </xdr:to>
    <xdr:cxnSp macro="">
      <xdr:nvCxnSpPr>
        <xdr:cNvPr id="315" name="直線コネクタ 314"/>
        <xdr:cNvCxnSpPr/>
      </xdr:nvCxnSpPr>
      <xdr:spPr>
        <a:xfrm>
          <a:off x="16929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166370</xdr:rowOff>
    </xdr:from>
    <xdr:to xmlns:xdr="http://schemas.openxmlformats.org/drawingml/2006/spreadsheetDrawing">
      <xdr:col>81</xdr:col>
      <xdr:colOff>44450</xdr:colOff>
      <xdr:row>59</xdr:row>
      <xdr:rowOff>59055</xdr:rowOff>
    </xdr:to>
    <xdr:cxnSp macro="">
      <xdr:nvCxnSpPr>
        <xdr:cNvPr id="316" name="直線コネクタ 315"/>
        <xdr:cNvCxnSpPr/>
      </xdr:nvCxnSpPr>
      <xdr:spPr>
        <a:xfrm>
          <a:off x="16179800" y="1011047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122555</xdr:rowOff>
    </xdr:from>
    <xdr:ext cx="762000" cy="249555"/>
    <xdr:sp macro="" textlink="">
      <xdr:nvSpPr>
        <xdr:cNvPr id="317" name="定員管理の状況平均値テキスト"/>
        <xdr:cNvSpPr txBox="1"/>
      </xdr:nvSpPr>
      <xdr:spPr>
        <a:xfrm>
          <a:off x="17106900" y="1040955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150495</xdr:rowOff>
    </xdr:from>
    <xdr:to xmlns:xdr="http://schemas.openxmlformats.org/drawingml/2006/spreadsheetDrawing">
      <xdr:col>81</xdr:col>
      <xdr:colOff>95250</xdr:colOff>
      <xdr:row>61</xdr:row>
      <xdr:rowOff>80645</xdr:rowOff>
    </xdr:to>
    <xdr:sp macro="" textlink="">
      <xdr:nvSpPr>
        <xdr:cNvPr id="318" name="フローチャート: 判断 317"/>
        <xdr:cNvSpPr/>
      </xdr:nvSpPr>
      <xdr:spPr>
        <a:xfrm>
          <a:off x="169672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58</xdr:row>
      <xdr:rowOff>141605</xdr:rowOff>
    </xdr:from>
    <xdr:to xmlns:xdr="http://schemas.openxmlformats.org/drawingml/2006/spreadsheetDrawing">
      <xdr:col>77</xdr:col>
      <xdr:colOff>44450</xdr:colOff>
      <xdr:row>58</xdr:row>
      <xdr:rowOff>166370</xdr:rowOff>
    </xdr:to>
    <xdr:cxnSp macro="">
      <xdr:nvCxnSpPr>
        <xdr:cNvPr id="319" name="直線コネクタ 318"/>
        <xdr:cNvCxnSpPr/>
      </xdr:nvCxnSpPr>
      <xdr:spPr>
        <a:xfrm>
          <a:off x="15290800" y="100857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140970</xdr:rowOff>
    </xdr:from>
    <xdr:to xmlns:xdr="http://schemas.openxmlformats.org/drawingml/2006/spreadsheetDrawing">
      <xdr:col>77</xdr:col>
      <xdr:colOff>95250</xdr:colOff>
      <xdr:row>61</xdr:row>
      <xdr:rowOff>71120</xdr:rowOff>
    </xdr:to>
    <xdr:sp macro="" textlink="">
      <xdr:nvSpPr>
        <xdr:cNvPr id="320" name="フローチャート: 判断 319"/>
        <xdr:cNvSpPr/>
      </xdr:nvSpPr>
      <xdr:spPr>
        <a:xfrm>
          <a:off x="161290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55880</xdr:rowOff>
    </xdr:from>
    <xdr:ext cx="736600" cy="259080"/>
    <xdr:sp macro="" textlink="">
      <xdr:nvSpPr>
        <xdr:cNvPr id="321" name="テキスト ボックス 320"/>
        <xdr:cNvSpPr txBox="1"/>
      </xdr:nvSpPr>
      <xdr:spPr>
        <a:xfrm>
          <a:off x="15798800" y="1051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83820</xdr:rowOff>
    </xdr:from>
    <xdr:to xmlns:xdr="http://schemas.openxmlformats.org/drawingml/2006/spreadsheetDrawing">
      <xdr:col>72</xdr:col>
      <xdr:colOff>203200</xdr:colOff>
      <xdr:row>58</xdr:row>
      <xdr:rowOff>141605</xdr:rowOff>
    </xdr:to>
    <xdr:cxnSp macro="">
      <xdr:nvCxnSpPr>
        <xdr:cNvPr id="322" name="直線コネクタ 321"/>
        <xdr:cNvCxnSpPr/>
      </xdr:nvCxnSpPr>
      <xdr:spPr>
        <a:xfrm>
          <a:off x="14401800" y="1002792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121920</xdr:rowOff>
    </xdr:from>
    <xdr:to xmlns:xdr="http://schemas.openxmlformats.org/drawingml/2006/spreadsheetDrawing">
      <xdr:col>73</xdr:col>
      <xdr:colOff>44450</xdr:colOff>
      <xdr:row>61</xdr:row>
      <xdr:rowOff>52070</xdr:rowOff>
    </xdr:to>
    <xdr:sp macro="" textlink="">
      <xdr:nvSpPr>
        <xdr:cNvPr id="323" name="フローチャート: 判断 322"/>
        <xdr:cNvSpPr/>
      </xdr:nvSpPr>
      <xdr:spPr>
        <a:xfrm>
          <a:off x="15240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36830</xdr:rowOff>
    </xdr:from>
    <xdr:ext cx="762000" cy="259080"/>
    <xdr:sp macro="" textlink="">
      <xdr:nvSpPr>
        <xdr:cNvPr id="324" name="テキスト ボックス 323"/>
        <xdr:cNvSpPr txBox="1"/>
      </xdr:nvSpPr>
      <xdr:spPr>
        <a:xfrm>
          <a:off x="14909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81280</xdr:rowOff>
    </xdr:from>
    <xdr:to xmlns:xdr="http://schemas.openxmlformats.org/drawingml/2006/spreadsheetDrawing">
      <xdr:col>68</xdr:col>
      <xdr:colOff>152400</xdr:colOff>
      <xdr:row>58</xdr:row>
      <xdr:rowOff>83820</xdr:rowOff>
    </xdr:to>
    <xdr:cxnSp macro="">
      <xdr:nvCxnSpPr>
        <xdr:cNvPr id="325" name="直線コネクタ 324"/>
        <xdr:cNvCxnSpPr/>
      </xdr:nvCxnSpPr>
      <xdr:spPr>
        <a:xfrm>
          <a:off x="13512800" y="10025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107315</xdr:rowOff>
    </xdr:from>
    <xdr:to xmlns:xdr="http://schemas.openxmlformats.org/drawingml/2006/spreadsheetDrawing">
      <xdr:col>68</xdr:col>
      <xdr:colOff>203200</xdr:colOff>
      <xdr:row>61</xdr:row>
      <xdr:rowOff>37465</xdr:rowOff>
    </xdr:to>
    <xdr:sp macro="" textlink="">
      <xdr:nvSpPr>
        <xdr:cNvPr id="326" name="フローチャート: 判断 325"/>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22225</xdr:rowOff>
    </xdr:from>
    <xdr:ext cx="762000" cy="258445"/>
    <xdr:sp macro="" textlink="">
      <xdr:nvSpPr>
        <xdr:cNvPr id="327" name="テキスト ボックス 326"/>
        <xdr:cNvSpPr txBox="1"/>
      </xdr:nvSpPr>
      <xdr:spPr>
        <a:xfrm>
          <a:off x="14020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100330</xdr:rowOff>
    </xdr:from>
    <xdr:to xmlns:xdr="http://schemas.openxmlformats.org/drawingml/2006/spreadsheetDrawing">
      <xdr:col>64</xdr:col>
      <xdr:colOff>152400</xdr:colOff>
      <xdr:row>61</xdr:row>
      <xdr:rowOff>30480</xdr:rowOff>
    </xdr:to>
    <xdr:sp macro="" textlink="">
      <xdr:nvSpPr>
        <xdr:cNvPr id="328" name="フローチャート: 判断 327"/>
        <xdr:cNvSpPr/>
      </xdr:nvSpPr>
      <xdr:spPr>
        <a:xfrm>
          <a:off x="134620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15240</xdr:rowOff>
    </xdr:from>
    <xdr:ext cx="762000" cy="259080"/>
    <xdr:sp macro="" textlink="">
      <xdr:nvSpPr>
        <xdr:cNvPr id="329" name="テキスト ボックス 328"/>
        <xdr:cNvSpPr txBox="1"/>
      </xdr:nvSpPr>
      <xdr:spPr>
        <a:xfrm>
          <a:off x="13131800"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0" name="テキスト ボックス 329"/>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1" name="テキスト ボックス 330"/>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2" name="テキスト ボックス 331"/>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3" name="テキスト ボックス 332"/>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34" name="テキスト ボックス 333"/>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8255</xdr:rowOff>
    </xdr:from>
    <xdr:to xmlns:xdr="http://schemas.openxmlformats.org/drawingml/2006/spreadsheetDrawing">
      <xdr:col>81</xdr:col>
      <xdr:colOff>95250</xdr:colOff>
      <xdr:row>59</xdr:row>
      <xdr:rowOff>109855</xdr:rowOff>
    </xdr:to>
    <xdr:sp macro="" textlink="">
      <xdr:nvSpPr>
        <xdr:cNvPr id="335" name="楕円 334"/>
        <xdr:cNvSpPr/>
      </xdr:nvSpPr>
      <xdr:spPr>
        <a:xfrm>
          <a:off x="169672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24765</xdr:rowOff>
    </xdr:from>
    <xdr:ext cx="762000" cy="259080"/>
    <xdr:sp macro="" textlink="">
      <xdr:nvSpPr>
        <xdr:cNvPr id="336" name="定員管理の状況該当値テキスト"/>
        <xdr:cNvSpPr txBox="1"/>
      </xdr:nvSpPr>
      <xdr:spPr>
        <a:xfrm>
          <a:off x="17106900" y="996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114935</xdr:rowOff>
    </xdr:from>
    <xdr:to xmlns:xdr="http://schemas.openxmlformats.org/drawingml/2006/spreadsheetDrawing">
      <xdr:col>77</xdr:col>
      <xdr:colOff>95250</xdr:colOff>
      <xdr:row>59</xdr:row>
      <xdr:rowOff>45085</xdr:rowOff>
    </xdr:to>
    <xdr:sp macro="" textlink="">
      <xdr:nvSpPr>
        <xdr:cNvPr id="337" name="楕円 336"/>
        <xdr:cNvSpPr/>
      </xdr:nvSpPr>
      <xdr:spPr>
        <a:xfrm>
          <a:off x="161290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55245</xdr:rowOff>
    </xdr:from>
    <xdr:ext cx="736600" cy="248285"/>
    <xdr:sp macro="" textlink="">
      <xdr:nvSpPr>
        <xdr:cNvPr id="338" name="テキスト ボックス 337"/>
        <xdr:cNvSpPr txBox="1"/>
      </xdr:nvSpPr>
      <xdr:spPr>
        <a:xfrm>
          <a:off x="15798800" y="98278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90805</xdr:rowOff>
    </xdr:from>
    <xdr:to xmlns:xdr="http://schemas.openxmlformats.org/drawingml/2006/spreadsheetDrawing">
      <xdr:col>73</xdr:col>
      <xdr:colOff>44450</xdr:colOff>
      <xdr:row>59</xdr:row>
      <xdr:rowOff>20955</xdr:rowOff>
    </xdr:to>
    <xdr:sp macro="" textlink="">
      <xdr:nvSpPr>
        <xdr:cNvPr id="339" name="楕円 338"/>
        <xdr:cNvSpPr/>
      </xdr:nvSpPr>
      <xdr:spPr>
        <a:xfrm>
          <a:off x="152400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31115</xdr:rowOff>
    </xdr:from>
    <xdr:ext cx="762000" cy="249555"/>
    <xdr:sp macro="" textlink="">
      <xdr:nvSpPr>
        <xdr:cNvPr id="340" name="テキスト ボックス 339"/>
        <xdr:cNvSpPr txBox="1"/>
      </xdr:nvSpPr>
      <xdr:spPr>
        <a:xfrm>
          <a:off x="14909800" y="98037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33020</xdr:rowOff>
    </xdr:from>
    <xdr:to xmlns:xdr="http://schemas.openxmlformats.org/drawingml/2006/spreadsheetDrawing">
      <xdr:col>68</xdr:col>
      <xdr:colOff>203200</xdr:colOff>
      <xdr:row>58</xdr:row>
      <xdr:rowOff>134620</xdr:rowOff>
    </xdr:to>
    <xdr:sp macro="" textlink="">
      <xdr:nvSpPr>
        <xdr:cNvPr id="341" name="楕円 340"/>
        <xdr:cNvSpPr/>
      </xdr:nvSpPr>
      <xdr:spPr>
        <a:xfrm>
          <a:off x="143510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56</xdr:row>
      <xdr:rowOff>144780</xdr:rowOff>
    </xdr:from>
    <xdr:ext cx="762000" cy="250190"/>
    <xdr:sp macro="" textlink="">
      <xdr:nvSpPr>
        <xdr:cNvPr id="342" name="テキスト ボックス 341"/>
        <xdr:cNvSpPr txBox="1"/>
      </xdr:nvSpPr>
      <xdr:spPr>
        <a:xfrm>
          <a:off x="14020800" y="97459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30480</xdr:rowOff>
    </xdr:from>
    <xdr:to xmlns:xdr="http://schemas.openxmlformats.org/drawingml/2006/spreadsheetDrawing">
      <xdr:col>64</xdr:col>
      <xdr:colOff>152400</xdr:colOff>
      <xdr:row>58</xdr:row>
      <xdr:rowOff>132080</xdr:rowOff>
    </xdr:to>
    <xdr:sp macro="" textlink="">
      <xdr:nvSpPr>
        <xdr:cNvPr id="343" name="楕円 342"/>
        <xdr:cNvSpPr/>
      </xdr:nvSpPr>
      <xdr:spPr>
        <a:xfrm>
          <a:off x="1346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56</xdr:row>
      <xdr:rowOff>142240</xdr:rowOff>
    </xdr:from>
    <xdr:ext cx="762000" cy="259080"/>
    <xdr:sp macro="" textlink="">
      <xdr:nvSpPr>
        <xdr:cNvPr id="344" name="テキスト ボックス 343"/>
        <xdr:cNvSpPr txBox="1"/>
      </xdr:nvSpPr>
      <xdr:spPr>
        <a:xfrm>
          <a:off x="13131800" y="974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29410" cy="358775"/>
    <xdr:sp macro="" textlink="">
      <xdr:nvSpPr>
        <xdr:cNvPr id="347" name="テキスト ボックス 346"/>
        <xdr:cNvSpPr txBox="1"/>
      </xdr:nvSpPr>
      <xdr:spPr>
        <a:xfrm>
          <a:off x="15407640" y="535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合併特例事業債の償還終了などにより元利償還金の額は減少したものの，合併算定替による縮減額の増により普通交付税額については減額となったため，前年度と同じ比率となった。</a:t>
          </a:r>
        </a:p>
        <a:p>
          <a:r>
            <a:rPr kumimoji="1" lang="ja-JP" altLang="en-US" sz="1300">
              <a:latin typeface="ＭＳ Ｐゴシック"/>
              <a:ea typeface="ＭＳ Ｐゴシック"/>
            </a:rPr>
            <a:t>　類似団体平均を下回っているが，急激な比率上昇とならないよう起債事業の選択と集中を図る。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48920"/>
    <xdr:sp macro="" textlink="">
      <xdr:nvSpPr>
        <xdr:cNvPr id="364" name="テキスト ボックス 363"/>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1460"/>
    <xdr:sp macro="" textlink="">
      <xdr:nvSpPr>
        <xdr:cNvPr id="366" name="テキスト ボックス 365"/>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68" name="テキスト ボックス 367"/>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0" name="テキスト ボックス 369"/>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62230</xdr:rowOff>
    </xdr:from>
    <xdr:to xmlns:xdr="http://schemas.openxmlformats.org/drawingml/2006/spreadsheetDrawing">
      <xdr:col>81</xdr:col>
      <xdr:colOff>44450</xdr:colOff>
      <xdr:row>45</xdr:row>
      <xdr:rowOff>17780</xdr:rowOff>
    </xdr:to>
    <xdr:cxnSp macro="">
      <xdr:nvCxnSpPr>
        <xdr:cNvPr id="372" name="直線コネクタ 371"/>
        <xdr:cNvCxnSpPr/>
      </xdr:nvCxnSpPr>
      <xdr:spPr>
        <a:xfrm flipV="1">
          <a:off x="17018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161290</xdr:rowOff>
    </xdr:from>
    <xdr:ext cx="762000" cy="259080"/>
    <xdr:sp macro="" textlink="">
      <xdr:nvSpPr>
        <xdr:cNvPr id="373" name="公債費負担の状況最小値テキスト"/>
        <xdr:cNvSpPr txBox="1"/>
      </xdr:nvSpPr>
      <xdr:spPr>
        <a:xfrm>
          <a:off x="17106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17780</xdr:rowOff>
    </xdr:from>
    <xdr:to xmlns:xdr="http://schemas.openxmlformats.org/drawingml/2006/spreadsheetDrawing">
      <xdr:col>81</xdr:col>
      <xdr:colOff>133350</xdr:colOff>
      <xdr:row>45</xdr:row>
      <xdr:rowOff>17780</xdr:rowOff>
    </xdr:to>
    <xdr:cxnSp macro="">
      <xdr:nvCxnSpPr>
        <xdr:cNvPr id="374" name="直線コネクタ 373"/>
        <xdr:cNvCxnSpPr/>
      </xdr:nvCxnSpPr>
      <xdr:spPr>
        <a:xfrm>
          <a:off x="16929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148590</xdr:rowOff>
    </xdr:from>
    <xdr:ext cx="762000" cy="259080"/>
    <xdr:sp macro="" textlink="">
      <xdr:nvSpPr>
        <xdr:cNvPr id="375" name="公債費負担の状況最大値テキスト"/>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62230</xdr:rowOff>
    </xdr:from>
    <xdr:to xmlns:xdr="http://schemas.openxmlformats.org/drawingml/2006/spreadsheetDrawing">
      <xdr:col>81</xdr:col>
      <xdr:colOff>133350</xdr:colOff>
      <xdr:row>37</xdr:row>
      <xdr:rowOff>62230</xdr:rowOff>
    </xdr:to>
    <xdr:cxnSp macro="">
      <xdr:nvCxnSpPr>
        <xdr:cNvPr id="376" name="直線コネクタ 375"/>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107950</xdr:rowOff>
    </xdr:from>
    <xdr:to xmlns:xdr="http://schemas.openxmlformats.org/drawingml/2006/spreadsheetDrawing">
      <xdr:col>81</xdr:col>
      <xdr:colOff>44450</xdr:colOff>
      <xdr:row>38</xdr:row>
      <xdr:rowOff>107950</xdr:rowOff>
    </xdr:to>
    <xdr:cxnSp macro="">
      <xdr:nvCxnSpPr>
        <xdr:cNvPr id="377" name="直線コネクタ 376"/>
        <xdr:cNvCxnSpPr/>
      </xdr:nvCxnSpPr>
      <xdr:spPr>
        <a:xfrm>
          <a:off x="16179800" y="6623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24130</xdr:rowOff>
    </xdr:from>
    <xdr:ext cx="762000" cy="259080"/>
    <xdr:sp macro="" textlink="">
      <xdr:nvSpPr>
        <xdr:cNvPr id="378" name="公債費負担の状況平均値テキスト"/>
        <xdr:cNvSpPr txBox="1"/>
      </xdr:nvSpPr>
      <xdr:spPr>
        <a:xfrm>
          <a:off x="17106900" y="688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52070</xdr:rowOff>
    </xdr:from>
    <xdr:to xmlns:xdr="http://schemas.openxmlformats.org/drawingml/2006/spreadsheetDrawing">
      <xdr:col>81</xdr:col>
      <xdr:colOff>95250</xdr:colOff>
      <xdr:row>40</xdr:row>
      <xdr:rowOff>153670</xdr:rowOff>
    </xdr:to>
    <xdr:sp macro="" textlink="">
      <xdr:nvSpPr>
        <xdr:cNvPr id="379" name="フローチャート: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107950</xdr:rowOff>
    </xdr:from>
    <xdr:to xmlns:xdr="http://schemas.openxmlformats.org/drawingml/2006/spreadsheetDrawing">
      <xdr:col>77</xdr:col>
      <xdr:colOff>44450</xdr:colOff>
      <xdr:row>39</xdr:row>
      <xdr:rowOff>8890</xdr:rowOff>
    </xdr:to>
    <xdr:cxnSp macro="">
      <xdr:nvCxnSpPr>
        <xdr:cNvPr id="380" name="直線コネクタ 379"/>
        <xdr:cNvCxnSpPr/>
      </xdr:nvCxnSpPr>
      <xdr:spPr>
        <a:xfrm flipV="1">
          <a:off x="15290800" y="66230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81" name="フローチャート: 判断 38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162560</xdr:rowOff>
    </xdr:from>
    <xdr:ext cx="736600" cy="259080"/>
    <xdr:sp macro="" textlink="">
      <xdr:nvSpPr>
        <xdr:cNvPr id="382" name="テキスト ボックス 381"/>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88900</xdr:rowOff>
    </xdr:from>
    <xdr:to xmlns:xdr="http://schemas.openxmlformats.org/drawingml/2006/spreadsheetDrawing">
      <xdr:col>72</xdr:col>
      <xdr:colOff>203200</xdr:colOff>
      <xdr:row>39</xdr:row>
      <xdr:rowOff>8890</xdr:rowOff>
    </xdr:to>
    <xdr:cxnSp macro="">
      <xdr:nvCxnSpPr>
        <xdr:cNvPr id="383" name="直線コネクタ 382"/>
        <xdr:cNvCxnSpPr/>
      </xdr:nvCxnSpPr>
      <xdr:spPr>
        <a:xfrm>
          <a:off x="14401800" y="626110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52070</xdr:rowOff>
    </xdr:from>
    <xdr:to xmlns:xdr="http://schemas.openxmlformats.org/drawingml/2006/spreadsheetDrawing">
      <xdr:col>73</xdr:col>
      <xdr:colOff>44450</xdr:colOff>
      <xdr:row>40</xdr:row>
      <xdr:rowOff>153670</xdr:rowOff>
    </xdr:to>
    <xdr:sp macro="" textlink="">
      <xdr:nvSpPr>
        <xdr:cNvPr id="384" name="フローチャート: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138430</xdr:rowOff>
    </xdr:from>
    <xdr:ext cx="762000" cy="259080"/>
    <xdr:sp macro="" textlink="">
      <xdr:nvSpPr>
        <xdr:cNvPr id="385" name="テキスト ボックス 384"/>
        <xdr:cNvSpPr txBox="1"/>
      </xdr:nvSpPr>
      <xdr:spPr>
        <a:xfrm>
          <a:off x="14909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88900</xdr:rowOff>
    </xdr:from>
    <xdr:to xmlns:xdr="http://schemas.openxmlformats.org/drawingml/2006/spreadsheetDrawing">
      <xdr:col>68</xdr:col>
      <xdr:colOff>152400</xdr:colOff>
      <xdr:row>37</xdr:row>
      <xdr:rowOff>38100</xdr:rowOff>
    </xdr:to>
    <xdr:cxnSp macro="">
      <xdr:nvCxnSpPr>
        <xdr:cNvPr id="386" name="直線コネクタ 385"/>
        <xdr:cNvCxnSpPr/>
      </xdr:nvCxnSpPr>
      <xdr:spPr>
        <a:xfrm flipV="1">
          <a:off x="13512800" y="62611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87" name="フローチャート: 判断 38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162560</xdr:rowOff>
    </xdr:from>
    <xdr:ext cx="762000" cy="259080"/>
    <xdr:sp macro="" textlink="">
      <xdr:nvSpPr>
        <xdr:cNvPr id="388" name="テキスト ボックス 387"/>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87630</xdr:rowOff>
    </xdr:from>
    <xdr:ext cx="762000" cy="250190"/>
    <xdr:sp macro="" textlink="">
      <xdr:nvSpPr>
        <xdr:cNvPr id="390" name="テキスト ボックス 389"/>
        <xdr:cNvSpPr txBox="1"/>
      </xdr:nvSpPr>
      <xdr:spPr>
        <a:xfrm>
          <a:off x="13131800" y="7117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57150</xdr:rowOff>
    </xdr:from>
    <xdr:to xmlns:xdr="http://schemas.openxmlformats.org/drawingml/2006/spreadsheetDrawing">
      <xdr:col>81</xdr:col>
      <xdr:colOff>95250</xdr:colOff>
      <xdr:row>38</xdr:row>
      <xdr:rowOff>158750</xdr:rowOff>
    </xdr:to>
    <xdr:sp macro="" textlink="">
      <xdr:nvSpPr>
        <xdr:cNvPr id="396" name="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73660</xdr:rowOff>
    </xdr:from>
    <xdr:ext cx="762000" cy="259080"/>
    <xdr:sp macro="" textlink="">
      <xdr:nvSpPr>
        <xdr:cNvPr id="397" name="公債費負担の状況該当値テキスト"/>
        <xdr:cNvSpPr txBox="1"/>
      </xdr:nvSpPr>
      <xdr:spPr>
        <a:xfrm>
          <a:off x="171069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57150</xdr:rowOff>
    </xdr:from>
    <xdr:to xmlns:xdr="http://schemas.openxmlformats.org/drawingml/2006/spreadsheetDrawing">
      <xdr:col>77</xdr:col>
      <xdr:colOff>95250</xdr:colOff>
      <xdr:row>38</xdr:row>
      <xdr:rowOff>158750</xdr:rowOff>
    </xdr:to>
    <xdr:sp macro="" textlink="">
      <xdr:nvSpPr>
        <xdr:cNvPr id="398" name="楕円 397"/>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168910</xdr:rowOff>
    </xdr:from>
    <xdr:ext cx="736600" cy="248920"/>
    <xdr:sp macro="" textlink="">
      <xdr:nvSpPr>
        <xdr:cNvPr id="399" name="テキスト ボックス 398"/>
        <xdr:cNvSpPr txBox="1"/>
      </xdr:nvSpPr>
      <xdr:spPr>
        <a:xfrm>
          <a:off x="15798800" y="63411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129540</xdr:rowOff>
    </xdr:from>
    <xdr:to xmlns:xdr="http://schemas.openxmlformats.org/drawingml/2006/spreadsheetDrawing">
      <xdr:col>73</xdr:col>
      <xdr:colOff>44450</xdr:colOff>
      <xdr:row>39</xdr:row>
      <xdr:rowOff>59690</xdr:rowOff>
    </xdr:to>
    <xdr:sp macro="" textlink="">
      <xdr:nvSpPr>
        <xdr:cNvPr id="400" name="楕円 399"/>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401" name="テキスト ボックス 400"/>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38100</xdr:rowOff>
    </xdr:from>
    <xdr:to xmlns:xdr="http://schemas.openxmlformats.org/drawingml/2006/spreadsheetDrawing">
      <xdr:col>68</xdr:col>
      <xdr:colOff>203200</xdr:colOff>
      <xdr:row>36</xdr:row>
      <xdr:rowOff>139700</xdr:rowOff>
    </xdr:to>
    <xdr:sp macro="" textlink="">
      <xdr:nvSpPr>
        <xdr:cNvPr id="402" name="楕円 401"/>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34</xdr:row>
      <xdr:rowOff>149860</xdr:rowOff>
    </xdr:from>
    <xdr:ext cx="762000" cy="259080"/>
    <xdr:sp macro="" textlink="">
      <xdr:nvSpPr>
        <xdr:cNvPr id="403" name="テキスト ボックス 402"/>
        <xdr:cNvSpPr txBox="1"/>
      </xdr:nvSpPr>
      <xdr:spPr>
        <a:xfrm>
          <a:off x="14020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404" name="楕円 403"/>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99060</xdr:rowOff>
    </xdr:from>
    <xdr:ext cx="762000" cy="250190"/>
    <xdr:sp macro="" textlink="">
      <xdr:nvSpPr>
        <xdr:cNvPr id="405" name="テキスト ボックス 404"/>
        <xdr:cNvSpPr txBox="1"/>
      </xdr:nvSpPr>
      <xdr:spPr>
        <a:xfrm>
          <a:off x="13131800" y="6099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29410" cy="358775"/>
    <xdr:sp macro="" textlink="">
      <xdr:nvSpPr>
        <xdr:cNvPr id="408" name="テキスト ボックス 407"/>
        <xdr:cNvSpPr txBox="1"/>
      </xdr:nvSpPr>
      <xdr:spPr>
        <a:xfrm>
          <a:off x="15324455" y="154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将来負担比率については，類似団体の平均値からみても比率は下回っているため，市の財政運営は健全であるといえる。</a:t>
          </a:r>
        </a:p>
        <a:p>
          <a:r>
            <a:rPr kumimoji="1" lang="ja-JP" altLang="en-US" sz="1300">
              <a:latin typeface="ＭＳ Ｐゴシック"/>
              <a:ea typeface="ＭＳ Ｐゴシック"/>
            </a:rPr>
            <a:t>　水道事業で元金償還に充当した繰入金が減少したことや，充当可能財源である基準財政需要額算入見込額が増加したことなどより，前年度と比較して６．２ポイント減少した。</a:t>
          </a:r>
        </a:p>
        <a:p>
          <a:r>
            <a:rPr kumimoji="1" lang="ja-JP" altLang="en-US" sz="1300">
              <a:latin typeface="ＭＳ Ｐゴシック"/>
              <a:ea typeface="ＭＳ Ｐゴシック"/>
            </a:rPr>
            <a:t>　今後も，市債残高と借入額のバランスを考慮し，充当可能財源の確保に努める。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19" name="テキスト ボックス 418"/>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23" name="テキスト ボックス 422"/>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25" name="テキスト ボックス 424"/>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135890</xdr:rowOff>
    </xdr:to>
    <xdr:cxnSp macro="">
      <xdr:nvCxnSpPr>
        <xdr:cNvPr id="436" name="直線コネクタ 435"/>
        <xdr:cNvCxnSpPr/>
      </xdr:nvCxnSpPr>
      <xdr:spPr>
        <a:xfrm flipV="1">
          <a:off x="17018000" y="2313305"/>
          <a:ext cx="0" cy="1594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107950</xdr:rowOff>
    </xdr:from>
    <xdr:ext cx="762000" cy="259080"/>
    <xdr:sp macro="" textlink="">
      <xdr:nvSpPr>
        <xdr:cNvPr id="437" name="将来負担の状況最小値テキスト"/>
        <xdr:cNvSpPr txBox="1"/>
      </xdr:nvSpPr>
      <xdr:spPr>
        <a:xfrm>
          <a:off x="17106900" y="387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135890</xdr:rowOff>
    </xdr:from>
    <xdr:to xmlns:xdr="http://schemas.openxmlformats.org/drawingml/2006/spreadsheetDrawing">
      <xdr:col>81</xdr:col>
      <xdr:colOff>133350</xdr:colOff>
      <xdr:row>22</xdr:row>
      <xdr:rowOff>135890</xdr:rowOff>
    </xdr:to>
    <xdr:cxnSp macro="">
      <xdr:nvCxnSpPr>
        <xdr:cNvPr id="438" name="直線コネクタ 437"/>
        <xdr:cNvCxnSpPr/>
      </xdr:nvCxnSpPr>
      <xdr:spPr>
        <a:xfrm>
          <a:off x="16929100" y="390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3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93345</xdr:rowOff>
    </xdr:from>
    <xdr:to xmlns:xdr="http://schemas.openxmlformats.org/drawingml/2006/spreadsheetDrawing">
      <xdr:col>81</xdr:col>
      <xdr:colOff>44450</xdr:colOff>
      <xdr:row>16</xdr:row>
      <xdr:rowOff>29210</xdr:rowOff>
    </xdr:to>
    <xdr:cxnSp macro="">
      <xdr:nvCxnSpPr>
        <xdr:cNvPr id="441" name="直線コネクタ 440"/>
        <xdr:cNvCxnSpPr/>
      </xdr:nvCxnSpPr>
      <xdr:spPr>
        <a:xfrm flipV="1">
          <a:off x="16179800" y="266509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17</xdr:row>
      <xdr:rowOff>635</xdr:rowOff>
    </xdr:from>
    <xdr:ext cx="762000" cy="259080"/>
    <xdr:sp macro="" textlink="">
      <xdr:nvSpPr>
        <xdr:cNvPr id="442" name="将来負担の状況平均値テキスト"/>
        <xdr:cNvSpPr txBox="1"/>
      </xdr:nvSpPr>
      <xdr:spPr>
        <a:xfrm>
          <a:off x="17106900" y="29152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29210</xdr:rowOff>
    </xdr:from>
    <xdr:to xmlns:xdr="http://schemas.openxmlformats.org/drawingml/2006/spreadsheetDrawing">
      <xdr:col>81</xdr:col>
      <xdr:colOff>95250</xdr:colOff>
      <xdr:row>17</xdr:row>
      <xdr:rowOff>130175</xdr:rowOff>
    </xdr:to>
    <xdr:sp macro="" textlink="">
      <xdr:nvSpPr>
        <xdr:cNvPr id="443" name="フローチャート: 判断 442"/>
        <xdr:cNvSpPr/>
      </xdr:nvSpPr>
      <xdr:spPr>
        <a:xfrm>
          <a:off x="16967200" y="2943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120650</xdr:rowOff>
    </xdr:from>
    <xdr:to xmlns:xdr="http://schemas.openxmlformats.org/drawingml/2006/spreadsheetDrawing">
      <xdr:col>77</xdr:col>
      <xdr:colOff>44450</xdr:colOff>
      <xdr:row>16</xdr:row>
      <xdr:rowOff>29210</xdr:rowOff>
    </xdr:to>
    <xdr:cxnSp macro="">
      <xdr:nvCxnSpPr>
        <xdr:cNvPr id="444" name="直線コネクタ 443"/>
        <xdr:cNvCxnSpPr/>
      </xdr:nvCxnSpPr>
      <xdr:spPr>
        <a:xfrm>
          <a:off x="15290800" y="26924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17</xdr:row>
      <xdr:rowOff>43815</xdr:rowOff>
    </xdr:from>
    <xdr:to xmlns:xdr="http://schemas.openxmlformats.org/drawingml/2006/spreadsheetDrawing">
      <xdr:col>77</xdr:col>
      <xdr:colOff>95250</xdr:colOff>
      <xdr:row>17</xdr:row>
      <xdr:rowOff>145415</xdr:rowOff>
    </xdr:to>
    <xdr:sp macro="" textlink="">
      <xdr:nvSpPr>
        <xdr:cNvPr id="445" name="フローチャート: 判断 444"/>
        <xdr:cNvSpPr/>
      </xdr:nvSpPr>
      <xdr:spPr>
        <a:xfrm>
          <a:off x="16129000" y="295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130175</xdr:rowOff>
    </xdr:from>
    <xdr:ext cx="736600" cy="259080"/>
    <xdr:sp macro="" textlink="">
      <xdr:nvSpPr>
        <xdr:cNvPr id="446" name="テキスト ボックス 445"/>
        <xdr:cNvSpPr txBox="1"/>
      </xdr:nvSpPr>
      <xdr:spPr>
        <a:xfrm>
          <a:off x="15798800" y="3044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31115</xdr:rowOff>
    </xdr:from>
    <xdr:to xmlns:xdr="http://schemas.openxmlformats.org/drawingml/2006/spreadsheetDrawing">
      <xdr:col>72</xdr:col>
      <xdr:colOff>203200</xdr:colOff>
      <xdr:row>15</xdr:row>
      <xdr:rowOff>120650</xdr:rowOff>
    </xdr:to>
    <xdr:cxnSp macro="">
      <xdr:nvCxnSpPr>
        <xdr:cNvPr id="447" name="直線コネクタ 446"/>
        <xdr:cNvCxnSpPr/>
      </xdr:nvCxnSpPr>
      <xdr:spPr>
        <a:xfrm>
          <a:off x="14401800" y="260286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125730</xdr:rowOff>
    </xdr:from>
    <xdr:to xmlns:xdr="http://schemas.openxmlformats.org/drawingml/2006/spreadsheetDrawing">
      <xdr:col>73</xdr:col>
      <xdr:colOff>44450</xdr:colOff>
      <xdr:row>17</xdr:row>
      <xdr:rowOff>55880</xdr:rowOff>
    </xdr:to>
    <xdr:sp macro="" textlink="">
      <xdr:nvSpPr>
        <xdr:cNvPr id="448" name="フローチャート: 判断 447"/>
        <xdr:cNvSpPr/>
      </xdr:nvSpPr>
      <xdr:spPr>
        <a:xfrm>
          <a:off x="15240000" y="286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40640</xdr:rowOff>
    </xdr:from>
    <xdr:ext cx="762000" cy="251460"/>
    <xdr:sp macro="" textlink="">
      <xdr:nvSpPr>
        <xdr:cNvPr id="449" name="テキスト ボックス 448"/>
        <xdr:cNvSpPr txBox="1"/>
      </xdr:nvSpPr>
      <xdr:spPr>
        <a:xfrm>
          <a:off x="14909800" y="2955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31115</xdr:rowOff>
    </xdr:from>
    <xdr:to xmlns:xdr="http://schemas.openxmlformats.org/drawingml/2006/spreadsheetDrawing">
      <xdr:col>68</xdr:col>
      <xdr:colOff>152400</xdr:colOff>
      <xdr:row>16</xdr:row>
      <xdr:rowOff>4445</xdr:rowOff>
    </xdr:to>
    <xdr:cxnSp macro="">
      <xdr:nvCxnSpPr>
        <xdr:cNvPr id="450" name="直線コネクタ 449"/>
        <xdr:cNvCxnSpPr/>
      </xdr:nvCxnSpPr>
      <xdr:spPr>
        <a:xfrm flipV="1">
          <a:off x="13512800" y="260286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76200</xdr:rowOff>
    </xdr:from>
    <xdr:to xmlns:xdr="http://schemas.openxmlformats.org/drawingml/2006/spreadsheetDrawing">
      <xdr:col>68</xdr:col>
      <xdr:colOff>203200</xdr:colOff>
      <xdr:row>17</xdr:row>
      <xdr:rowOff>6350</xdr:rowOff>
    </xdr:to>
    <xdr:sp macro="" textlink="">
      <xdr:nvSpPr>
        <xdr:cNvPr id="451" name="フローチャート: 判断 450"/>
        <xdr:cNvSpPr/>
      </xdr:nvSpPr>
      <xdr:spPr>
        <a:xfrm>
          <a:off x="1435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162560</xdr:rowOff>
    </xdr:from>
    <xdr:ext cx="762000" cy="259080"/>
    <xdr:sp macro="" textlink="">
      <xdr:nvSpPr>
        <xdr:cNvPr id="452" name="テキスト ボックス 451"/>
        <xdr:cNvSpPr txBox="1"/>
      </xdr:nvSpPr>
      <xdr:spPr>
        <a:xfrm>
          <a:off x="14020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103505</xdr:rowOff>
    </xdr:from>
    <xdr:to xmlns:xdr="http://schemas.openxmlformats.org/drawingml/2006/spreadsheetDrawing">
      <xdr:col>64</xdr:col>
      <xdr:colOff>152400</xdr:colOff>
      <xdr:row>17</xdr:row>
      <xdr:rowOff>33655</xdr:rowOff>
    </xdr:to>
    <xdr:sp macro="" textlink="">
      <xdr:nvSpPr>
        <xdr:cNvPr id="453" name="フローチャート: 判断 45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18415</xdr:rowOff>
    </xdr:from>
    <xdr:ext cx="762000" cy="250825"/>
    <xdr:sp macro="" textlink="">
      <xdr:nvSpPr>
        <xdr:cNvPr id="454" name="テキスト ボックス 453"/>
        <xdr:cNvSpPr txBox="1"/>
      </xdr:nvSpPr>
      <xdr:spPr>
        <a:xfrm>
          <a:off x="13131800" y="2933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42545</xdr:rowOff>
    </xdr:from>
    <xdr:to xmlns:xdr="http://schemas.openxmlformats.org/drawingml/2006/spreadsheetDrawing">
      <xdr:col>81</xdr:col>
      <xdr:colOff>95250</xdr:colOff>
      <xdr:row>15</xdr:row>
      <xdr:rowOff>144145</xdr:rowOff>
    </xdr:to>
    <xdr:sp macro="" textlink="">
      <xdr:nvSpPr>
        <xdr:cNvPr id="460" name="楕円 459"/>
        <xdr:cNvSpPr/>
      </xdr:nvSpPr>
      <xdr:spPr>
        <a:xfrm>
          <a:off x="16967200" y="26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59055</xdr:rowOff>
    </xdr:from>
    <xdr:ext cx="762000" cy="259080"/>
    <xdr:sp macro="" textlink="">
      <xdr:nvSpPr>
        <xdr:cNvPr id="461" name="将来負担の状況該当値テキスト"/>
        <xdr:cNvSpPr txBox="1"/>
      </xdr:nvSpPr>
      <xdr:spPr>
        <a:xfrm>
          <a:off x="17106900" y="245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149225</xdr:rowOff>
    </xdr:from>
    <xdr:to xmlns:xdr="http://schemas.openxmlformats.org/drawingml/2006/spreadsheetDrawing">
      <xdr:col>77</xdr:col>
      <xdr:colOff>95250</xdr:colOff>
      <xdr:row>16</xdr:row>
      <xdr:rowOff>79375</xdr:rowOff>
    </xdr:to>
    <xdr:sp macro="" textlink="">
      <xdr:nvSpPr>
        <xdr:cNvPr id="462" name="楕円 461"/>
        <xdr:cNvSpPr/>
      </xdr:nvSpPr>
      <xdr:spPr>
        <a:xfrm>
          <a:off x="16129000" y="27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89535</xdr:rowOff>
    </xdr:from>
    <xdr:ext cx="736600" cy="248285"/>
    <xdr:sp macro="" textlink="">
      <xdr:nvSpPr>
        <xdr:cNvPr id="463" name="テキスト ボックス 462"/>
        <xdr:cNvSpPr txBox="1"/>
      </xdr:nvSpPr>
      <xdr:spPr>
        <a:xfrm>
          <a:off x="15798800" y="248983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69850</xdr:rowOff>
    </xdr:from>
    <xdr:to xmlns:xdr="http://schemas.openxmlformats.org/drawingml/2006/spreadsheetDrawing">
      <xdr:col>73</xdr:col>
      <xdr:colOff>44450</xdr:colOff>
      <xdr:row>16</xdr:row>
      <xdr:rowOff>0</xdr:rowOff>
    </xdr:to>
    <xdr:sp macro="" textlink="">
      <xdr:nvSpPr>
        <xdr:cNvPr id="464" name="楕円 463"/>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10160</xdr:rowOff>
    </xdr:from>
    <xdr:ext cx="762000" cy="259080"/>
    <xdr:sp macro="" textlink="">
      <xdr:nvSpPr>
        <xdr:cNvPr id="465" name="テキスト ボックス 464"/>
        <xdr:cNvSpPr txBox="1"/>
      </xdr:nvSpPr>
      <xdr:spPr>
        <a:xfrm>
          <a:off x="14909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151765</xdr:rowOff>
    </xdr:from>
    <xdr:to xmlns:xdr="http://schemas.openxmlformats.org/drawingml/2006/spreadsheetDrawing">
      <xdr:col>68</xdr:col>
      <xdr:colOff>203200</xdr:colOff>
      <xdr:row>15</xdr:row>
      <xdr:rowOff>81915</xdr:rowOff>
    </xdr:to>
    <xdr:sp macro="" textlink="">
      <xdr:nvSpPr>
        <xdr:cNvPr id="466" name="楕円 465"/>
        <xdr:cNvSpPr/>
      </xdr:nvSpPr>
      <xdr:spPr>
        <a:xfrm>
          <a:off x="14351000" y="25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92075</xdr:rowOff>
    </xdr:from>
    <xdr:ext cx="762000" cy="259080"/>
    <xdr:sp macro="" textlink="">
      <xdr:nvSpPr>
        <xdr:cNvPr id="467" name="テキスト ボックス 466"/>
        <xdr:cNvSpPr txBox="1"/>
      </xdr:nvSpPr>
      <xdr:spPr>
        <a:xfrm>
          <a:off x="14020800" y="23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125095</xdr:rowOff>
    </xdr:from>
    <xdr:to xmlns:xdr="http://schemas.openxmlformats.org/drawingml/2006/spreadsheetDrawing">
      <xdr:col>64</xdr:col>
      <xdr:colOff>152400</xdr:colOff>
      <xdr:row>16</xdr:row>
      <xdr:rowOff>55245</xdr:rowOff>
    </xdr:to>
    <xdr:sp macro="" textlink="">
      <xdr:nvSpPr>
        <xdr:cNvPr id="468" name="楕円 467"/>
        <xdr:cNvSpPr/>
      </xdr:nvSpPr>
      <xdr:spPr>
        <a:xfrm>
          <a:off x="13462000" y="2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65405</xdr:rowOff>
    </xdr:from>
    <xdr:ext cx="762000" cy="249555"/>
    <xdr:sp macro="" textlink="">
      <xdr:nvSpPr>
        <xdr:cNvPr id="469" name="テキスト ボックス 468"/>
        <xdr:cNvSpPr txBox="1"/>
      </xdr:nvSpPr>
      <xdr:spPr>
        <a:xfrm>
          <a:off x="13131800" y="24657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74760" cy="251460"/>
    <xdr:sp macro="" textlink="">
      <xdr:nvSpPr>
        <xdr:cNvPr id="30" name="テキスト ボックス 29"/>
        <xdr:cNvSpPr txBox="1"/>
      </xdr:nvSpPr>
      <xdr:spPr>
        <a:xfrm>
          <a:off x="698500" y="3492500"/>
          <a:ext cx="8874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24880" cy="248920"/>
    <xdr:sp macro="" textlink="">
      <xdr:nvSpPr>
        <xdr:cNvPr id="31" name="テキスト ボックス 30"/>
        <xdr:cNvSpPr txBox="1"/>
      </xdr:nvSpPr>
      <xdr:spPr>
        <a:xfrm>
          <a:off x="698500" y="3746500"/>
          <a:ext cx="60248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09915" cy="259080"/>
    <xdr:sp macro="" textlink="">
      <xdr:nvSpPr>
        <xdr:cNvPr id="32" name="テキスト ボックス 31"/>
        <xdr:cNvSpPr txBox="1"/>
      </xdr:nvSpPr>
      <xdr:spPr>
        <a:xfrm>
          <a:off x="698500" y="40005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63195" cy="259080"/>
    <xdr:sp macro="" textlink="">
      <xdr:nvSpPr>
        <xdr:cNvPr id="33" name="テキスト ボックス 32"/>
        <xdr:cNvSpPr txBox="1"/>
      </xdr:nvSpPr>
      <xdr:spPr>
        <a:xfrm>
          <a:off x="698500" y="4254500"/>
          <a:ext cx="163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に基づき，適正な定員管理に努め，令和２年度の職員数は前年度から１１名増の５８９名となり，前年度比１．８ポイント増の１９．９％となったが，類似団体との比較では４．８ポイント下回るなど，依然として低い状況である。</a:t>
          </a:r>
        </a:p>
        <a:p>
          <a:r>
            <a:rPr kumimoji="1" lang="ja-JP" altLang="en-US" sz="1300">
              <a:latin typeface="ＭＳ Ｐゴシック"/>
              <a:ea typeface="ＭＳ Ｐゴシック"/>
            </a:rPr>
            <a:t>　今後も市の施策や事業等を勘案し，適正な定員管理を図りながら職員の任用に努める。</a:t>
          </a:r>
        </a:p>
      </xdr:txBody>
    </xdr:sp>
    <xdr:clientData/>
  </xdr:twoCellAnchor>
  <xdr:oneCellAnchor>
    <xdr:from xmlns:xdr="http://schemas.openxmlformats.org/drawingml/2006/spreadsheetDrawing">
      <xdr:col>3</xdr:col>
      <xdr:colOff>123825</xdr:colOff>
      <xdr:row>29</xdr:row>
      <xdr:rowOff>107950</xdr:rowOff>
    </xdr:from>
    <xdr:ext cx="276860" cy="225425"/>
    <xdr:sp macro="" textlink="">
      <xdr:nvSpPr>
        <xdr:cNvPr id="45" name="テキスト ボックス 44"/>
        <xdr:cNvSpPr txBox="1"/>
      </xdr:nvSpPr>
      <xdr:spPr>
        <a:xfrm>
          <a:off x="723900" y="5080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86410" cy="250190"/>
    <xdr:sp macro="" textlink="">
      <xdr:nvSpPr>
        <xdr:cNvPr id="47" name="テキスト ボックス 46"/>
        <xdr:cNvSpPr txBox="1"/>
      </xdr:nvSpPr>
      <xdr:spPr>
        <a:xfrm>
          <a:off x="254000" y="7414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86410" cy="259080"/>
    <xdr:sp macro="" textlink="">
      <xdr:nvSpPr>
        <xdr:cNvPr id="49" name="テキスト ボックス 48"/>
        <xdr:cNvSpPr txBox="1"/>
      </xdr:nvSpPr>
      <xdr:spPr>
        <a:xfrm>
          <a:off x="254000" y="7087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86410" cy="251460"/>
    <xdr:sp macro="" textlink="">
      <xdr:nvSpPr>
        <xdr:cNvPr id="51" name="テキスト ボックス 50"/>
        <xdr:cNvSpPr txBox="1"/>
      </xdr:nvSpPr>
      <xdr:spPr>
        <a:xfrm>
          <a:off x="254000" y="6761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86410" cy="258445"/>
    <xdr:sp macro="" textlink="">
      <xdr:nvSpPr>
        <xdr:cNvPr id="53" name="テキスト ボックス 52"/>
        <xdr:cNvSpPr txBox="1"/>
      </xdr:nvSpPr>
      <xdr:spPr>
        <a:xfrm>
          <a:off x="254000" y="6434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86410" cy="259080"/>
    <xdr:sp macro="" textlink="">
      <xdr:nvSpPr>
        <xdr:cNvPr id="55" name="テキスト ボックス 54"/>
        <xdr:cNvSpPr txBox="1"/>
      </xdr:nvSpPr>
      <xdr:spPr>
        <a:xfrm>
          <a:off x="254000" y="6108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86410" cy="248285"/>
    <xdr:sp macro="" textlink="">
      <xdr:nvSpPr>
        <xdr:cNvPr id="57" name="テキスト ボックス 56"/>
        <xdr:cNvSpPr txBox="1"/>
      </xdr:nvSpPr>
      <xdr:spPr>
        <a:xfrm>
          <a:off x="254000" y="5781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86410" cy="259080"/>
    <xdr:sp macro="" textlink="">
      <xdr:nvSpPr>
        <xdr:cNvPr id="59" name="テキスト ボックス 58"/>
        <xdr:cNvSpPr txBox="1"/>
      </xdr:nvSpPr>
      <xdr:spPr>
        <a:xfrm>
          <a:off x="254000" y="5454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86410" cy="250190"/>
    <xdr:sp macro="" textlink="">
      <xdr:nvSpPr>
        <xdr:cNvPr id="61" name="テキスト ボックス 60"/>
        <xdr:cNvSpPr txBox="1"/>
      </xdr:nvSpPr>
      <xdr:spPr>
        <a:xfrm>
          <a:off x="254000" y="5128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41</xdr:row>
      <xdr:rowOff>91440</xdr:rowOff>
    </xdr:to>
    <xdr:cxnSp macro="">
      <xdr:nvCxnSpPr>
        <xdr:cNvPr id="63" name="直線コネクタ 62"/>
        <xdr:cNvCxnSpPr/>
      </xdr:nvCxnSpPr>
      <xdr:spPr>
        <a:xfrm flipV="1">
          <a:off x="4826000" y="580390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63500</xdr:rowOff>
    </xdr:from>
    <xdr:ext cx="762000" cy="251460"/>
    <xdr:sp macro="" textlink="">
      <xdr:nvSpPr>
        <xdr:cNvPr id="64" name="人件費最小値テキスト"/>
        <xdr:cNvSpPr txBox="1"/>
      </xdr:nvSpPr>
      <xdr:spPr>
        <a:xfrm>
          <a:off x="4914900" y="7092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91440</xdr:rowOff>
    </xdr:from>
    <xdr:to xmlns:xdr="http://schemas.openxmlformats.org/drawingml/2006/spreadsheetDrawing">
      <xdr:col>24</xdr:col>
      <xdr:colOff>114300</xdr:colOff>
      <xdr:row>41</xdr:row>
      <xdr:rowOff>91440</xdr:rowOff>
    </xdr:to>
    <xdr:cxnSp macro="">
      <xdr:nvCxnSpPr>
        <xdr:cNvPr id="65" name="直線コネクタ 64"/>
        <xdr:cNvCxnSpPr/>
      </xdr:nvCxnSpPr>
      <xdr:spPr>
        <a:xfrm>
          <a:off x="47371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2000" cy="259080"/>
    <xdr:sp macro="" textlink="">
      <xdr:nvSpPr>
        <xdr:cNvPr id="66"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7" name="直線コネクタ 66"/>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32</xdr:row>
      <xdr:rowOff>121285</xdr:rowOff>
    </xdr:from>
    <xdr:to xmlns:xdr="http://schemas.openxmlformats.org/drawingml/2006/spreadsheetDrawing">
      <xdr:col>24</xdr:col>
      <xdr:colOff>25400</xdr:colOff>
      <xdr:row>33</xdr:row>
      <xdr:rowOff>146050</xdr:rowOff>
    </xdr:to>
    <xdr:cxnSp macro="">
      <xdr:nvCxnSpPr>
        <xdr:cNvPr id="68" name="直線コネクタ 67"/>
        <xdr:cNvCxnSpPr/>
      </xdr:nvCxnSpPr>
      <xdr:spPr>
        <a:xfrm>
          <a:off x="3987800" y="560768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75565</xdr:rowOff>
    </xdr:from>
    <xdr:ext cx="762000" cy="250825"/>
    <xdr:sp macro="" textlink="">
      <xdr:nvSpPr>
        <xdr:cNvPr id="69" name="人件費平均値テキスト"/>
        <xdr:cNvSpPr txBox="1"/>
      </xdr:nvSpPr>
      <xdr:spPr>
        <a:xfrm>
          <a:off x="4914900" y="62477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103505</xdr:rowOff>
    </xdr:from>
    <xdr:to xmlns:xdr="http://schemas.openxmlformats.org/drawingml/2006/spreadsheetDrawing">
      <xdr:col>24</xdr:col>
      <xdr:colOff>76200</xdr:colOff>
      <xdr:row>37</xdr:row>
      <xdr:rowOff>33655</xdr:rowOff>
    </xdr:to>
    <xdr:sp macro="" textlink="">
      <xdr:nvSpPr>
        <xdr:cNvPr id="70" name="フローチャート: 判断 69"/>
        <xdr:cNvSpPr/>
      </xdr:nvSpPr>
      <xdr:spPr>
        <a:xfrm>
          <a:off x="4775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32</xdr:row>
      <xdr:rowOff>88900</xdr:rowOff>
    </xdr:from>
    <xdr:to xmlns:xdr="http://schemas.openxmlformats.org/drawingml/2006/spreadsheetDrawing">
      <xdr:col>19</xdr:col>
      <xdr:colOff>187325</xdr:colOff>
      <xdr:row>32</xdr:row>
      <xdr:rowOff>121285</xdr:rowOff>
    </xdr:to>
    <xdr:cxnSp macro="">
      <xdr:nvCxnSpPr>
        <xdr:cNvPr id="71" name="直線コネクタ 70"/>
        <xdr:cNvCxnSpPr/>
      </xdr:nvCxnSpPr>
      <xdr:spPr>
        <a:xfrm>
          <a:off x="3098800" y="55753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24765</xdr:rowOff>
    </xdr:from>
    <xdr:to xmlns:xdr="http://schemas.openxmlformats.org/drawingml/2006/spreadsheetDrawing">
      <xdr:col>20</xdr:col>
      <xdr:colOff>38100</xdr:colOff>
      <xdr:row>35</xdr:row>
      <xdr:rowOff>126365</xdr:rowOff>
    </xdr:to>
    <xdr:sp macro="" textlink="">
      <xdr:nvSpPr>
        <xdr:cNvPr id="72" name="フローチャート: 判断 71"/>
        <xdr:cNvSpPr/>
      </xdr:nvSpPr>
      <xdr:spPr>
        <a:xfrm>
          <a:off x="3937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111125</xdr:rowOff>
    </xdr:from>
    <xdr:ext cx="715010" cy="249555"/>
    <xdr:sp macro="" textlink="">
      <xdr:nvSpPr>
        <xdr:cNvPr id="73" name="テキスト ボックス 72"/>
        <xdr:cNvSpPr txBox="1"/>
      </xdr:nvSpPr>
      <xdr:spPr>
        <a:xfrm>
          <a:off x="3606800" y="6111875"/>
          <a:ext cx="715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32</xdr:row>
      <xdr:rowOff>56515</xdr:rowOff>
    </xdr:from>
    <xdr:to xmlns:xdr="http://schemas.openxmlformats.org/drawingml/2006/spreadsheetDrawing">
      <xdr:col>15</xdr:col>
      <xdr:colOff>98425</xdr:colOff>
      <xdr:row>32</xdr:row>
      <xdr:rowOff>88900</xdr:rowOff>
    </xdr:to>
    <xdr:cxnSp macro="">
      <xdr:nvCxnSpPr>
        <xdr:cNvPr id="74" name="直線コネクタ 73"/>
        <xdr:cNvCxnSpPr/>
      </xdr:nvCxnSpPr>
      <xdr:spPr>
        <a:xfrm>
          <a:off x="2209800" y="5542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163195</xdr:rowOff>
    </xdr:from>
    <xdr:to xmlns:xdr="http://schemas.openxmlformats.org/drawingml/2006/spreadsheetDrawing">
      <xdr:col>15</xdr:col>
      <xdr:colOff>149225</xdr:colOff>
      <xdr:row>35</xdr:row>
      <xdr:rowOff>93345</xdr:rowOff>
    </xdr:to>
    <xdr:sp macro="" textlink="">
      <xdr:nvSpPr>
        <xdr:cNvPr id="75" name="フローチャート: 判断 74"/>
        <xdr:cNvSpPr/>
      </xdr:nvSpPr>
      <xdr:spPr>
        <a:xfrm>
          <a:off x="3048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78105</xdr:rowOff>
    </xdr:from>
    <xdr:ext cx="762000" cy="248285"/>
    <xdr:sp macro="" textlink="">
      <xdr:nvSpPr>
        <xdr:cNvPr id="76" name="テキスト ボックス 75"/>
        <xdr:cNvSpPr txBox="1"/>
      </xdr:nvSpPr>
      <xdr:spPr>
        <a:xfrm>
          <a:off x="2717800" y="60788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32</xdr:row>
      <xdr:rowOff>34290</xdr:rowOff>
    </xdr:from>
    <xdr:to xmlns:xdr="http://schemas.openxmlformats.org/drawingml/2006/spreadsheetDrawing">
      <xdr:col>11</xdr:col>
      <xdr:colOff>9525</xdr:colOff>
      <xdr:row>32</xdr:row>
      <xdr:rowOff>56515</xdr:rowOff>
    </xdr:to>
    <xdr:cxnSp macro="">
      <xdr:nvCxnSpPr>
        <xdr:cNvPr id="77" name="直線コネクタ 76"/>
        <xdr:cNvCxnSpPr/>
      </xdr:nvCxnSpPr>
      <xdr:spPr>
        <a:xfrm>
          <a:off x="1320800" y="55206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2540</xdr:rowOff>
    </xdr:from>
    <xdr:to xmlns:xdr="http://schemas.openxmlformats.org/drawingml/2006/spreadsheetDrawing">
      <xdr:col>11</xdr:col>
      <xdr:colOff>60325</xdr:colOff>
      <xdr:row>35</xdr:row>
      <xdr:rowOff>104140</xdr:rowOff>
    </xdr:to>
    <xdr:sp macro="" textlink="">
      <xdr:nvSpPr>
        <xdr:cNvPr id="78" name="フローチャート: 判断 77"/>
        <xdr:cNvSpPr/>
      </xdr:nvSpPr>
      <xdr:spPr>
        <a:xfrm>
          <a:off x="21590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88900</xdr:rowOff>
    </xdr:from>
    <xdr:ext cx="740410" cy="248920"/>
    <xdr:sp macro="" textlink="">
      <xdr:nvSpPr>
        <xdr:cNvPr id="79" name="テキスト ボックス 78"/>
        <xdr:cNvSpPr txBox="1"/>
      </xdr:nvSpPr>
      <xdr:spPr>
        <a:xfrm>
          <a:off x="1828800" y="608965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141605</xdr:rowOff>
    </xdr:from>
    <xdr:to xmlns:xdr="http://schemas.openxmlformats.org/drawingml/2006/spreadsheetDrawing">
      <xdr:col>6</xdr:col>
      <xdr:colOff>171450</xdr:colOff>
      <xdr:row>35</xdr:row>
      <xdr:rowOff>71755</xdr:rowOff>
    </xdr:to>
    <xdr:sp macro="" textlink="">
      <xdr:nvSpPr>
        <xdr:cNvPr id="80" name="フローチャート: 判断 79"/>
        <xdr:cNvSpPr/>
      </xdr:nvSpPr>
      <xdr:spPr>
        <a:xfrm>
          <a:off x="12700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56515</xdr:rowOff>
    </xdr:from>
    <xdr:ext cx="740410" cy="258445"/>
    <xdr:sp macro="" textlink="">
      <xdr:nvSpPr>
        <xdr:cNvPr id="81" name="テキスト ボックス 80"/>
        <xdr:cNvSpPr txBox="1"/>
      </xdr:nvSpPr>
      <xdr:spPr>
        <a:xfrm>
          <a:off x="939800" y="6057265"/>
          <a:ext cx="740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0410" cy="259080"/>
    <xdr:sp macro="" textlink="">
      <xdr:nvSpPr>
        <xdr:cNvPr id="84" name="テキスト ボックス 83"/>
        <xdr:cNvSpPr txBox="1"/>
      </xdr:nvSpPr>
      <xdr:spPr>
        <a:xfrm>
          <a:off x="2882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95250</xdr:rowOff>
    </xdr:from>
    <xdr:to xmlns:xdr="http://schemas.openxmlformats.org/drawingml/2006/spreadsheetDrawing">
      <xdr:col>24</xdr:col>
      <xdr:colOff>76200</xdr:colOff>
      <xdr:row>34</xdr:row>
      <xdr:rowOff>25400</xdr:rowOff>
    </xdr:to>
    <xdr:sp macro="" textlink="">
      <xdr:nvSpPr>
        <xdr:cNvPr id="87" name="楕円 86"/>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3810</xdr:rowOff>
    </xdr:from>
    <xdr:ext cx="762000" cy="259080"/>
    <xdr:sp macro="" textlink="">
      <xdr:nvSpPr>
        <xdr:cNvPr id="88" name="人件費該当値テキスト"/>
        <xdr:cNvSpPr txBox="1"/>
      </xdr:nvSpPr>
      <xdr:spPr>
        <a:xfrm>
          <a:off x="4914900" y="566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32</xdr:row>
      <xdr:rowOff>70485</xdr:rowOff>
    </xdr:from>
    <xdr:to xmlns:xdr="http://schemas.openxmlformats.org/drawingml/2006/spreadsheetDrawing">
      <xdr:col>20</xdr:col>
      <xdr:colOff>38100</xdr:colOff>
      <xdr:row>33</xdr:row>
      <xdr:rowOff>635</xdr:rowOff>
    </xdr:to>
    <xdr:sp macro="" textlink="">
      <xdr:nvSpPr>
        <xdr:cNvPr id="89" name="楕円 88"/>
        <xdr:cNvSpPr/>
      </xdr:nvSpPr>
      <xdr:spPr>
        <a:xfrm>
          <a:off x="3937000" y="55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31</xdr:row>
      <xdr:rowOff>10795</xdr:rowOff>
    </xdr:from>
    <xdr:ext cx="715010" cy="258445"/>
    <xdr:sp macro="" textlink="">
      <xdr:nvSpPr>
        <xdr:cNvPr id="90" name="テキスト ボックス 89"/>
        <xdr:cNvSpPr txBox="1"/>
      </xdr:nvSpPr>
      <xdr:spPr>
        <a:xfrm>
          <a:off x="3606800" y="5325745"/>
          <a:ext cx="715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32</xdr:row>
      <xdr:rowOff>38100</xdr:rowOff>
    </xdr:from>
    <xdr:to xmlns:xdr="http://schemas.openxmlformats.org/drawingml/2006/spreadsheetDrawing">
      <xdr:col>15</xdr:col>
      <xdr:colOff>149225</xdr:colOff>
      <xdr:row>32</xdr:row>
      <xdr:rowOff>139700</xdr:rowOff>
    </xdr:to>
    <xdr:sp macro="" textlink="">
      <xdr:nvSpPr>
        <xdr:cNvPr id="91" name="楕円 90"/>
        <xdr:cNvSpPr/>
      </xdr:nvSpPr>
      <xdr:spPr>
        <a:xfrm>
          <a:off x="3048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30</xdr:row>
      <xdr:rowOff>149860</xdr:rowOff>
    </xdr:from>
    <xdr:ext cx="762000" cy="259080"/>
    <xdr:sp macro="" textlink="">
      <xdr:nvSpPr>
        <xdr:cNvPr id="92" name="テキスト ボックス 91"/>
        <xdr:cNvSpPr txBox="1"/>
      </xdr:nvSpPr>
      <xdr:spPr>
        <a:xfrm>
          <a:off x="2717800" y="529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32</xdr:row>
      <xdr:rowOff>6350</xdr:rowOff>
    </xdr:from>
    <xdr:to xmlns:xdr="http://schemas.openxmlformats.org/drawingml/2006/spreadsheetDrawing">
      <xdr:col>11</xdr:col>
      <xdr:colOff>60325</xdr:colOff>
      <xdr:row>32</xdr:row>
      <xdr:rowOff>107315</xdr:rowOff>
    </xdr:to>
    <xdr:sp macro="" textlink="">
      <xdr:nvSpPr>
        <xdr:cNvPr id="93" name="楕円 92"/>
        <xdr:cNvSpPr/>
      </xdr:nvSpPr>
      <xdr:spPr>
        <a:xfrm>
          <a:off x="2159000" y="549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30</xdr:row>
      <xdr:rowOff>117475</xdr:rowOff>
    </xdr:from>
    <xdr:ext cx="740410" cy="259080"/>
    <xdr:sp macro="" textlink="">
      <xdr:nvSpPr>
        <xdr:cNvPr id="94" name="テキスト ボックス 93"/>
        <xdr:cNvSpPr txBox="1"/>
      </xdr:nvSpPr>
      <xdr:spPr>
        <a:xfrm>
          <a:off x="1828800" y="526097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31</xdr:row>
      <xdr:rowOff>154940</xdr:rowOff>
    </xdr:from>
    <xdr:to xmlns:xdr="http://schemas.openxmlformats.org/drawingml/2006/spreadsheetDrawing">
      <xdr:col>6</xdr:col>
      <xdr:colOff>171450</xdr:colOff>
      <xdr:row>32</xdr:row>
      <xdr:rowOff>85090</xdr:rowOff>
    </xdr:to>
    <xdr:sp macro="" textlink="">
      <xdr:nvSpPr>
        <xdr:cNvPr id="95" name="楕円 94"/>
        <xdr:cNvSpPr/>
      </xdr:nvSpPr>
      <xdr:spPr>
        <a:xfrm>
          <a:off x="1270000" y="54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30</xdr:row>
      <xdr:rowOff>95250</xdr:rowOff>
    </xdr:from>
    <xdr:ext cx="740410" cy="259080"/>
    <xdr:sp macro="" textlink="">
      <xdr:nvSpPr>
        <xdr:cNvPr id="96" name="テキスト ボックス 95"/>
        <xdr:cNvSpPr txBox="1"/>
      </xdr:nvSpPr>
      <xdr:spPr>
        <a:xfrm>
          <a:off x="939800" y="523875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ゴシック"/>
              <a:ea typeface="ＭＳ ゴシック"/>
              <a:cs typeface="+mn-cs"/>
            </a:rPr>
            <a:t>　物件費</a:t>
          </a:r>
          <a:r>
            <a:rPr lang="ja-JP" altLang="ja-JP" sz="1300" b="0" i="0" baseline="0">
              <a:solidFill>
                <a:sysClr val="windowText" lastClr="000000"/>
              </a:solidFill>
              <a:effectLst/>
              <a:latin typeface="ＭＳ ゴシック"/>
              <a:ea typeface="ＭＳ ゴシック"/>
              <a:cs typeface="+mn-cs"/>
            </a:rPr>
            <a:t>が類似団体平均に比べ</a:t>
          </a:r>
          <a:r>
            <a:rPr lang="ja-JP" altLang="en-US" sz="1300" b="0" i="0" baseline="0">
              <a:solidFill>
                <a:sysClr val="windowText" lastClr="000000"/>
              </a:solidFill>
              <a:effectLst/>
              <a:latin typeface="ＭＳ ゴシック"/>
              <a:ea typeface="ＭＳ ゴシック"/>
              <a:cs typeface="+mn-cs"/>
            </a:rPr>
            <a:t>て</a:t>
          </a:r>
          <a:r>
            <a:rPr lang="ja-JP" altLang="ja-JP" sz="1300" b="0" i="0" baseline="0">
              <a:solidFill>
                <a:sysClr val="windowText" lastClr="000000"/>
              </a:solidFill>
              <a:effectLst/>
              <a:latin typeface="ＭＳ ゴシック"/>
              <a:ea typeface="ＭＳ ゴシック"/>
              <a:cs typeface="+mn-cs"/>
            </a:rPr>
            <a:t>高いのは，</a:t>
          </a:r>
          <a:r>
            <a:rPr lang="ja-JP" altLang="ja-JP" sz="1300" b="0" i="0" baseline="0">
              <a:solidFill>
                <a:schemeClr val="tx1"/>
              </a:solidFill>
              <a:effectLst/>
              <a:latin typeface="ＭＳ ゴシック"/>
              <a:ea typeface="ＭＳ ゴシック"/>
              <a:cs typeface="+mn-cs"/>
            </a:rPr>
            <a:t>児童館やスポーツ施設等の指定管理</a:t>
          </a:r>
          <a:r>
            <a:rPr lang="ja-JP" altLang="en-US" sz="1300" b="0" i="0" baseline="0">
              <a:solidFill>
                <a:schemeClr val="tx1"/>
              </a:solidFill>
              <a:effectLst/>
              <a:latin typeface="ＭＳ ゴシック"/>
              <a:ea typeface="ＭＳ ゴシック"/>
              <a:cs typeface="+mn-cs"/>
            </a:rPr>
            <a:t>者</a:t>
          </a:r>
          <a:r>
            <a:rPr lang="ja-JP" altLang="ja-JP" sz="1300" b="0" i="0" baseline="0">
              <a:solidFill>
                <a:schemeClr val="tx1"/>
              </a:solidFill>
              <a:effectLst/>
              <a:latin typeface="ＭＳ ゴシック"/>
              <a:ea typeface="ＭＳ ゴシック"/>
              <a:cs typeface="+mn-cs"/>
            </a:rPr>
            <a:t>制度導入によるものである。</a:t>
          </a:r>
          <a:r>
            <a:rPr lang="ja-JP" altLang="ja-JP" sz="1300" b="0" i="0" baseline="0">
              <a:solidFill>
                <a:sysClr val="windowText" lastClr="000000"/>
              </a:solidFill>
              <a:effectLst/>
              <a:latin typeface="ＭＳ ゴシック"/>
              <a:ea typeface="ＭＳ ゴシック"/>
              <a:cs typeface="+mn-cs"/>
            </a:rPr>
            <a:t>前年度より３．６ポイント比率が上昇している要因としては，都市公園等維持管理事業や廃棄物減量処理対策事業</a:t>
          </a:r>
          <a:r>
            <a:rPr lang="ja-JP" altLang="ja-JP" sz="1300" b="0" i="0" baseline="0">
              <a:solidFill>
                <a:schemeClr val="tx1"/>
              </a:solidFill>
              <a:effectLst/>
              <a:latin typeface="ＭＳ ゴシック"/>
              <a:ea typeface="ＭＳ ゴシック"/>
              <a:cs typeface="+mn-cs"/>
            </a:rPr>
            <a:t>等</a:t>
          </a:r>
          <a:r>
            <a:rPr lang="ja-JP" altLang="ja-JP" sz="1300" b="0" i="0" baseline="0">
              <a:solidFill>
                <a:sysClr val="windowText" lastClr="000000"/>
              </a:solidFill>
              <a:effectLst/>
              <a:latin typeface="ＭＳ ゴシック"/>
              <a:ea typeface="ＭＳ ゴシック"/>
              <a:cs typeface="+mn-cs"/>
            </a:rPr>
            <a:t>によるものである。</a:t>
          </a:r>
          <a:endParaRPr lang="ja-JP" altLang="ja-JP" sz="1300" b="0" i="0" baseline="0">
            <a:solidFill>
              <a:srgbClr val="FF0000"/>
            </a:solidFill>
            <a:effectLst/>
            <a:latin typeface="ＭＳ ゴシック"/>
            <a:ea typeface="ＭＳ ゴシック"/>
            <a:cs typeface="+mn-cs"/>
          </a:endParaRPr>
        </a:p>
        <a:p>
          <a:r>
            <a:rPr lang="ja-JP" altLang="ja-JP" sz="1300" b="0" i="0" baseline="0">
              <a:solidFill>
                <a:sysClr val="windowText" lastClr="000000"/>
              </a:solidFill>
              <a:effectLst/>
              <a:latin typeface="ＭＳ ゴシック"/>
              <a:ea typeface="ＭＳ ゴシック"/>
              <a:cs typeface="+mn-cs"/>
            </a:rPr>
            <a:t>　引き続き事業の取捨選択を徹底していくことで</a:t>
          </a:r>
          <a:r>
            <a:rPr lang="ja-JP" altLang="ja-JP" sz="1300" b="0" i="0" baseline="0">
              <a:solidFill>
                <a:schemeClr val="dk1"/>
              </a:solidFill>
              <a:effectLst/>
              <a:latin typeface="ＭＳ ゴシック"/>
              <a:ea typeface="ＭＳ ゴシック"/>
              <a:cs typeface="+mn-cs"/>
            </a:rPr>
            <a:t>経費の抑制を図</a:t>
          </a:r>
          <a:r>
            <a:rPr lang="ja-JP" altLang="en-US" sz="1300" b="0" i="0" baseline="0">
              <a:solidFill>
                <a:schemeClr val="dk1"/>
              </a:solidFill>
              <a:effectLst/>
              <a:latin typeface="ＭＳ ゴシック"/>
              <a:ea typeface="ＭＳ ゴシック"/>
              <a:cs typeface="+mn-cs"/>
            </a:rPr>
            <a:t>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76860" cy="225425"/>
    <xdr:sp macro="" textlink="">
      <xdr:nvSpPr>
        <xdr:cNvPr id="108" name="テキスト ボックス 107"/>
        <xdr:cNvSpPr txBox="1"/>
      </xdr:nvSpPr>
      <xdr:spPr>
        <a:xfrm>
          <a:off x="12407900" y="1651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86410" cy="250190"/>
    <xdr:sp macro="" textlink="">
      <xdr:nvSpPr>
        <xdr:cNvPr id="110" name="テキスト ボックス 109"/>
        <xdr:cNvSpPr txBox="1"/>
      </xdr:nvSpPr>
      <xdr:spPr>
        <a:xfrm>
          <a:off x="11938000" y="3985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86410" cy="259080"/>
    <xdr:sp macro="" textlink="">
      <xdr:nvSpPr>
        <xdr:cNvPr id="112" name="テキスト ボックス 111"/>
        <xdr:cNvSpPr txBox="1"/>
      </xdr:nvSpPr>
      <xdr:spPr>
        <a:xfrm>
          <a:off x="11938000" y="3658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86410" cy="251460"/>
    <xdr:sp macro="" textlink="">
      <xdr:nvSpPr>
        <xdr:cNvPr id="114" name="テキスト ボックス 113"/>
        <xdr:cNvSpPr txBox="1"/>
      </xdr:nvSpPr>
      <xdr:spPr>
        <a:xfrm>
          <a:off x="11938000" y="3332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86410" cy="258445"/>
    <xdr:sp macro="" textlink="">
      <xdr:nvSpPr>
        <xdr:cNvPr id="116" name="テキスト ボックス 115"/>
        <xdr:cNvSpPr txBox="1"/>
      </xdr:nvSpPr>
      <xdr:spPr>
        <a:xfrm>
          <a:off x="11938000" y="3005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86410" cy="259080"/>
    <xdr:sp macro="" textlink="">
      <xdr:nvSpPr>
        <xdr:cNvPr id="118" name="テキスト ボックス 117"/>
        <xdr:cNvSpPr txBox="1"/>
      </xdr:nvSpPr>
      <xdr:spPr>
        <a:xfrm>
          <a:off x="11938000" y="2679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86410" cy="248285"/>
    <xdr:sp macro="" textlink="">
      <xdr:nvSpPr>
        <xdr:cNvPr id="120" name="テキスト ボックス 119"/>
        <xdr:cNvSpPr txBox="1"/>
      </xdr:nvSpPr>
      <xdr:spPr>
        <a:xfrm>
          <a:off x="11938000" y="2352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86410" cy="259080"/>
    <xdr:sp macro="" textlink="">
      <xdr:nvSpPr>
        <xdr:cNvPr id="122" name="テキスト ボックス 121"/>
        <xdr:cNvSpPr txBox="1"/>
      </xdr:nvSpPr>
      <xdr:spPr>
        <a:xfrm>
          <a:off x="11938000" y="2025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86410" cy="250190"/>
    <xdr:sp macro="" textlink="">
      <xdr:nvSpPr>
        <xdr:cNvPr id="124" name="テキスト ボックス 123"/>
        <xdr:cNvSpPr txBox="1"/>
      </xdr:nvSpPr>
      <xdr:spPr>
        <a:xfrm>
          <a:off x="11938000" y="1699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135255</xdr:rowOff>
    </xdr:from>
    <xdr:to xmlns:xdr="http://schemas.openxmlformats.org/drawingml/2006/spreadsheetDrawing">
      <xdr:col>82</xdr:col>
      <xdr:colOff>107950</xdr:colOff>
      <xdr:row>22</xdr:row>
      <xdr:rowOff>83185</xdr:rowOff>
    </xdr:to>
    <xdr:cxnSp macro="">
      <xdr:nvCxnSpPr>
        <xdr:cNvPr id="126" name="直線コネクタ 125"/>
        <xdr:cNvCxnSpPr/>
      </xdr:nvCxnSpPr>
      <xdr:spPr>
        <a:xfrm flipV="1">
          <a:off x="16510000" y="236410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55245</xdr:rowOff>
    </xdr:from>
    <xdr:ext cx="762000" cy="248285"/>
    <xdr:sp macro="" textlink="">
      <xdr:nvSpPr>
        <xdr:cNvPr id="127" name="物件費最小値テキスト"/>
        <xdr:cNvSpPr txBox="1"/>
      </xdr:nvSpPr>
      <xdr:spPr>
        <a:xfrm>
          <a:off x="16598900" y="3827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83185</xdr:rowOff>
    </xdr:from>
    <xdr:to xmlns:xdr="http://schemas.openxmlformats.org/drawingml/2006/spreadsheetDrawing">
      <xdr:col>82</xdr:col>
      <xdr:colOff>196850</xdr:colOff>
      <xdr:row>22</xdr:row>
      <xdr:rowOff>83185</xdr:rowOff>
    </xdr:to>
    <xdr:cxnSp macro="">
      <xdr:nvCxnSpPr>
        <xdr:cNvPr id="128" name="直線コネクタ 127"/>
        <xdr:cNvCxnSpPr/>
      </xdr:nvCxnSpPr>
      <xdr:spPr>
        <a:xfrm>
          <a:off x="16421100" y="385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50165</xdr:rowOff>
    </xdr:from>
    <xdr:ext cx="762000" cy="259080"/>
    <xdr:sp macro="" textlink="">
      <xdr:nvSpPr>
        <xdr:cNvPr id="129" name="物件費最大値テキスト"/>
        <xdr:cNvSpPr txBox="1"/>
      </xdr:nvSpPr>
      <xdr:spPr>
        <a:xfrm>
          <a:off x="16598900" y="2107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135255</xdr:rowOff>
    </xdr:from>
    <xdr:to xmlns:xdr="http://schemas.openxmlformats.org/drawingml/2006/spreadsheetDrawing">
      <xdr:col>82</xdr:col>
      <xdr:colOff>196850</xdr:colOff>
      <xdr:row>13</xdr:row>
      <xdr:rowOff>135255</xdr:rowOff>
    </xdr:to>
    <xdr:cxnSp macro="">
      <xdr:nvCxnSpPr>
        <xdr:cNvPr id="130" name="直線コネクタ 129"/>
        <xdr:cNvCxnSpPr/>
      </xdr:nvCxnSpPr>
      <xdr:spPr>
        <a:xfrm>
          <a:off x="16421100" y="236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34290</xdr:rowOff>
    </xdr:from>
    <xdr:to xmlns:xdr="http://schemas.openxmlformats.org/drawingml/2006/spreadsheetDrawing">
      <xdr:col>82</xdr:col>
      <xdr:colOff>107950</xdr:colOff>
      <xdr:row>22</xdr:row>
      <xdr:rowOff>83185</xdr:rowOff>
    </xdr:to>
    <xdr:cxnSp macro="">
      <xdr:nvCxnSpPr>
        <xdr:cNvPr id="131" name="直線コネクタ 130"/>
        <xdr:cNvCxnSpPr/>
      </xdr:nvCxnSpPr>
      <xdr:spPr>
        <a:xfrm>
          <a:off x="15671800" y="3463290"/>
          <a:ext cx="8382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67945</xdr:rowOff>
    </xdr:from>
    <xdr:ext cx="762000" cy="258445"/>
    <xdr:sp macro="" textlink="">
      <xdr:nvSpPr>
        <xdr:cNvPr id="132" name="物件費平均値テキスト"/>
        <xdr:cNvSpPr txBox="1"/>
      </xdr:nvSpPr>
      <xdr:spPr>
        <a:xfrm>
          <a:off x="16598900" y="28111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52070</xdr:rowOff>
    </xdr:from>
    <xdr:to xmlns:xdr="http://schemas.openxmlformats.org/drawingml/2006/spreadsheetDrawing">
      <xdr:col>82</xdr:col>
      <xdr:colOff>158750</xdr:colOff>
      <xdr:row>17</xdr:row>
      <xdr:rowOff>153035</xdr:rowOff>
    </xdr:to>
    <xdr:sp macro="" textlink="">
      <xdr:nvSpPr>
        <xdr:cNvPr id="133" name="フローチャート: 判断 132"/>
        <xdr:cNvSpPr/>
      </xdr:nvSpPr>
      <xdr:spPr>
        <a:xfrm>
          <a:off x="16459200" y="296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170815</xdr:rowOff>
    </xdr:from>
    <xdr:to xmlns:xdr="http://schemas.openxmlformats.org/drawingml/2006/spreadsheetDrawing">
      <xdr:col>78</xdr:col>
      <xdr:colOff>69850</xdr:colOff>
      <xdr:row>20</xdr:row>
      <xdr:rowOff>34290</xdr:rowOff>
    </xdr:to>
    <xdr:cxnSp macro="">
      <xdr:nvCxnSpPr>
        <xdr:cNvPr id="134" name="直線コネクタ 133"/>
        <xdr:cNvCxnSpPr/>
      </xdr:nvCxnSpPr>
      <xdr:spPr>
        <a:xfrm>
          <a:off x="14782800" y="3256915"/>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149860</xdr:rowOff>
    </xdr:from>
    <xdr:to xmlns:xdr="http://schemas.openxmlformats.org/drawingml/2006/spreadsheetDrawing">
      <xdr:col>78</xdr:col>
      <xdr:colOff>120650</xdr:colOff>
      <xdr:row>18</xdr:row>
      <xdr:rowOff>80010</xdr:rowOff>
    </xdr:to>
    <xdr:sp macro="" textlink="">
      <xdr:nvSpPr>
        <xdr:cNvPr id="135" name="フローチャート: 判断 134"/>
        <xdr:cNvSpPr/>
      </xdr:nvSpPr>
      <xdr:spPr>
        <a:xfrm>
          <a:off x="15621000" y="306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90170</xdr:rowOff>
    </xdr:from>
    <xdr:ext cx="736600" cy="259080"/>
    <xdr:sp macro="" textlink="">
      <xdr:nvSpPr>
        <xdr:cNvPr id="136" name="テキスト ボックス 135"/>
        <xdr:cNvSpPr txBox="1"/>
      </xdr:nvSpPr>
      <xdr:spPr>
        <a:xfrm>
          <a:off x="15290800" y="2833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72390</xdr:rowOff>
    </xdr:from>
    <xdr:to xmlns:xdr="http://schemas.openxmlformats.org/drawingml/2006/spreadsheetDrawing">
      <xdr:col>73</xdr:col>
      <xdr:colOff>180975</xdr:colOff>
      <xdr:row>18</xdr:row>
      <xdr:rowOff>170815</xdr:rowOff>
    </xdr:to>
    <xdr:cxnSp macro="">
      <xdr:nvCxnSpPr>
        <xdr:cNvPr id="137" name="直線コネクタ 136"/>
        <xdr:cNvCxnSpPr/>
      </xdr:nvCxnSpPr>
      <xdr:spPr>
        <a:xfrm>
          <a:off x="13893800" y="31584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84455</xdr:rowOff>
    </xdr:from>
    <xdr:to xmlns:xdr="http://schemas.openxmlformats.org/drawingml/2006/spreadsheetDrawing">
      <xdr:col>74</xdr:col>
      <xdr:colOff>31750</xdr:colOff>
      <xdr:row>18</xdr:row>
      <xdr:rowOff>14605</xdr:rowOff>
    </xdr:to>
    <xdr:sp macro="" textlink="">
      <xdr:nvSpPr>
        <xdr:cNvPr id="138" name="フローチャート: 判断 137"/>
        <xdr:cNvSpPr/>
      </xdr:nvSpPr>
      <xdr:spPr>
        <a:xfrm>
          <a:off x="14732000" y="299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24765</xdr:rowOff>
    </xdr:from>
    <xdr:ext cx="762000" cy="259080"/>
    <xdr:sp macro="" textlink="">
      <xdr:nvSpPr>
        <xdr:cNvPr id="139" name="テキスト ボックス 138"/>
        <xdr:cNvSpPr txBox="1"/>
      </xdr:nvSpPr>
      <xdr:spPr>
        <a:xfrm>
          <a:off x="144018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72390</xdr:rowOff>
    </xdr:from>
    <xdr:to xmlns:xdr="http://schemas.openxmlformats.org/drawingml/2006/spreadsheetDrawing">
      <xdr:col>69</xdr:col>
      <xdr:colOff>92075</xdr:colOff>
      <xdr:row>19</xdr:row>
      <xdr:rowOff>75565</xdr:rowOff>
    </xdr:to>
    <xdr:cxnSp macro="">
      <xdr:nvCxnSpPr>
        <xdr:cNvPr id="140" name="直線コネクタ 139"/>
        <xdr:cNvCxnSpPr/>
      </xdr:nvCxnSpPr>
      <xdr:spPr>
        <a:xfrm flipV="1">
          <a:off x="13004800" y="315849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40640</xdr:rowOff>
    </xdr:from>
    <xdr:to xmlns:xdr="http://schemas.openxmlformats.org/drawingml/2006/spreadsheetDrawing">
      <xdr:col>69</xdr:col>
      <xdr:colOff>142875</xdr:colOff>
      <xdr:row>17</xdr:row>
      <xdr:rowOff>142240</xdr:rowOff>
    </xdr:to>
    <xdr:sp macro="" textlink="">
      <xdr:nvSpPr>
        <xdr:cNvPr id="141" name="フローチャート: 判断 140"/>
        <xdr:cNvSpPr/>
      </xdr:nvSpPr>
      <xdr:spPr>
        <a:xfrm>
          <a:off x="13843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152400</xdr:rowOff>
    </xdr:from>
    <xdr:ext cx="740410" cy="259080"/>
    <xdr:sp macro="" textlink="">
      <xdr:nvSpPr>
        <xdr:cNvPr id="142" name="テキスト ボックス 141"/>
        <xdr:cNvSpPr txBox="1"/>
      </xdr:nvSpPr>
      <xdr:spPr>
        <a:xfrm>
          <a:off x="13512800" y="272415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135890</xdr:rowOff>
    </xdr:from>
    <xdr:to xmlns:xdr="http://schemas.openxmlformats.org/drawingml/2006/spreadsheetDrawing">
      <xdr:col>65</xdr:col>
      <xdr:colOff>53975</xdr:colOff>
      <xdr:row>17</xdr:row>
      <xdr:rowOff>66040</xdr:rowOff>
    </xdr:to>
    <xdr:sp macro="" textlink="">
      <xdr:nvSpPr>
        <xdr:cNvPr id="143" name="フローチャート: 判断 142"/>
        <xdr:cNvSpPr/>
      </xdr:nvSpPr>
      <xdr:spPr>
        <a:xfrm>
          <a:off x="12954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76200</xdr:rowOff>
    </xdr:from>
    <xdr:ext cx="762000" cy="250190"/>
    <xdr:sp macro="" textlink="">
      <xdr:nvSpPr>
        <xdr:cNvPr id="144" name="テキスト ボックス 143"/>
        <xdr:cNvSpPr txBox="1"/>
      </xdr:nvSpPr>
      <xdr:spPr>
        <a:xfrm>
          <a:off x="12623800" y="2647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0410" cy="259080"/>
    <xdr:sp macro="" textlink="">
      <xdr:nvSpPr>
        <xdr:cNvPr id="146" name="テキスト ボックス 145"/>
        <xdr:cNvSpPr txBox="1"/>
      </xdr:nvSpPr>
      <xdr:spPr>
        <a:xfrm>
          <a:off x="15455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0410" cy="259080"/>
    <xdr:sp macro="" textlink="">
      <xdr:nvSpPr>
        <xdr:cNvPr id="147" name="テキスト ボックス 146"/>
        <xdr:cNvSpPr txBox="1"/>
      </xdr:nvSpPr>
      <xdr:spPr>
        <a:xfrm>
          <a:off x="14566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0410" cy="259080"/>
    <xdr:sp macro="" textlink="">
      <xdr:nvSpPr>
        <xdr:cNvPr id="149" name="テキスト ボックス 148"/>
        <xdr:cNvSpPr txBox="1"/>
      </xdr:nvSpPr>
      <xdr:spPr>
        <a:xfrm>
          <a:off x="12788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22</xdr:row>
      <xdr:rowOff>32385</xdr:rowOff>
    </xdr:from>
    <xdr:to xmlns:xdr="http://schemas.openxmlformats.org/drawingml/2006/spreadsheetDrawing">
      <xdr:col>82</xdr:col>
      <xdr:colOff>158750</xdr:colOff>
      <xdr:row>22</xdr:row>
      <xdr:rowOff>133985</xdr:rowOff>
    </xdr:to>
    <xdr:sp macro="" textlink="">
      <xdr:nvSpPr>
        <xdr:cNvPr id="150" name="楕円 149"/>
        <xdr:cNvSpPr/>
      </xdr:nvSpPr>
      <xdr:spPr>
        <a:xfrm>
          <a:off x="16459200" y="38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21</xdr:row>
      <xdr:rowOff>112395</xdr:rowOff>
    </xdr:from>
    <xdr:ext cx="762000" cy="248285"/>
    <xdr:sp macro="" textlink="">
      <xdr:nvSpPr>
        <xdr:cNvPr id="151" name="物件費該当値テキスト"/>
        <xdr:cNvSpPr txBox="1"/>
      </xdr:nvSpPr>
      <xdr:spPr>
        <a:xfrm>
          <a:off x="16598900" y="37128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154940</xdr:rowOff>
    </xdr:from>
    <xdr:to xmlns:xdr="http://schemas.openxmlformats.org/drawingml/2006/spreadsheetDrawing">
      <xdr:col>78</xdr:col>
      <xdr:colOff>120650</xdr:colOff>
      <xdr:row>20</xdr:row>
      <xdr:rowOff>85090</xdr:rowOff>
    </xdr:to>
    <xdr:sp macro="" textlink="">
      <xdr:nvSpPr>
        <xdr:cNvPr id="152" name="楕円 151"/>
        <xdr:cNvSpPr/>
      </xdr:nvSpPr>
      <xdr:spPr>
        <a:xfrm>
          <a:off x="15621000" y="34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69850</xdr:rowOff>
    </xdr:from>
    <xdr:ext cx="736600" cy="259080"/>
    <xdr:sp macro="" textlink="">
      <xdr:nvSpPr>
        <xdr:cNvPr id="153" name="テキスト ボックス 152"/>
        <xdr:cNvSpPr txBox="1"/>
      </xdr:nvSpPr>
      <xdr:spPr>
        <a:xfrm>
          <a:off x="15290800" y="3498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120650</xdr:rowOff>
    </xdr:from>
    <xdr:to xmlns:xdr="http://schemas.openxmlformats.org/drawingml/2006/spreadsheetDrawing">
      <xdr:col>74</xdr:col>
      <xdr:colOff>31750</xdr:colOff>
      <xdr:row>19</xdr:row>
      <xdr:rowOff>50165</xdr:rowOff>
    </xdr:to>
    <xdr:sp macro="" textlink="">
      <xdr:nvSpPr>
        <xdr:cNvPr id="154" name="楕円 153"/>
        <xdr:cNvSpPr/>
      </xdr:nvSpPr>
      <xdr:spPr>
        <a:xfrm>
          <a:off x="14732000" y="320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34925</xdr:rowOff>
    </xdr:from>
    <xdr:ext cx="762000" cy="259080"/>
    <xdr:sp macro="" textlink="">
      <xdr:nvSpPr>
        <xdr:cNvPr id="155" name="テキスト ボックス 154"/>
        <xdr:cNvSpPr txBox="1"/>
      </xdr:nvSpPr>
      <xdr:spPr>
        <a:xfrm>
          <a:off x="14401800" y="329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21590</xdr:rowOff>
    </xdr:from>
    <xdr:to xmlns:xdr="http://schemas.openxmlformats.org/drawingml/2006/spreadsheetDrawing">
      <xdr:col>69</xdr:col>
      <xdr:colOff>142875</xdr:colOff>
      <xdr:row>18</xdr:row>
      <xdr:rowOff>123190</xdr:rowOff>
    </xdr:to>
    <xdr:sp macro="" textlink="">
      <xdr:nvSpPr>
        <xdr:cNvPr id="156" name="楕円 155"/>
        <xdr:cNvSpPr/>
      </xdr:nvSpPr>
      <xdr:spPr>
        <a:xfrm>
          <a:off x="13843000" y="31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107950</xdr:rowOff>
    </xdr:from>
    <xdr:ext cx="740410" cy="259080"/>
    <xdr:sp macro="" textlink="">
      <xdr:nvSpPr>
        <xdr:cNvPr id="157" name="テキスト ボックス 156"/>
        <xdr:cNvSpPr txBox="1"/>
      </xdr:nvSpPr>
      <xdr:spPr>
        <a:xfrm>
          <a:off x="13512800" y="319405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24765</xdr:rowOff>
    </xdr:from>
    <xdr:to xmlns:xdr="http://schemas.openxmlformats.org/drawingml/2006/spreadsheetDrawing">
      <xdr:col>65</xdr:col>
      <xdr:colOff>53975</xdr:colOff>
      <xdr:row>19</xdr:row>
      <xdr:rowOff>126365</xdr:rowOff>
    </xdr:to>
    <xdr:sp macro="" textlink="">
      <xdr:nvSpPr>
        <xdr:cNvPr id="158" name="楕円 157"/>
        <xdr:cNvSpPr/>
      </xdr:nvSpPr>
      <xdr:spPr>
        <a:xfrm>
          <a:off x="12954000" y="32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111125</xdr:rowOff>
    </xdr:from>
    <xdr:ext cx="762000" cy="249555"/>
    <xdr:sp macro="" textlink="">
      <xdr:nvSpPr>
        <xdr:cNvPr id="159" name="テキスト ボックス 158"/>
        <xdr:cNvSpPr txBox="1"/>
      </xdr:nvSpPr>
      <xdr:spPr>
        <a:xfrm>
          <a:off x="12623800" y="3368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ゴシック"/>
              <a:ea typeface="ＭＳ ゴシック"/>
              <a:cs typeface="+mn-cs"/>
            </a:rPr>
            <a:t>　扶助費に係る経常収支比率が類似団体平均を上回っている要因として，保育所運営委託料，市単独の医療費助成などが挙げられる。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今後も扶助費の増加が見込まれるため，各種手当てなど市単独事業については見直しを進めていく必要がある。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76860" cy="225425"/>
    <xdr:sp macro="" textlink="">
      <xdr:nvSpPr>
        <xdr:cNvPr id="171" name="テキスト ボックス 170"/>
        <xdr:cNvSpPr txBox="1"/>
      </xdr:nvSpPr>
      <xdr:spPr>
        <a:xfrm>
          <a:off x="723900" y="8509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86410" cy="250190"/>
    <xdr:sp macro="" textlink="">
      <xdr:nvSpPr>
        <xdr:cNvPr id="173" name="テキスト ボックス 172"/>
        <xdr:cNvSpPr txBox="1"/>
      </xdr:nvSpPr>
      <xdr:spPr>
        <a:xfrm>
          <a:off x="254000" y="10843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4" name="直線コネクタ 173"/>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486410" cy="250190"/>
    <xdr:sp macro="" textlink="">
      <xdr:nvSpPr>
        <xdr:cNvPr id="175" name="テキスト ボックス 174"/>
        <xdr:cNvSpPr txBox="1"/>
      </xdr:nvSpPr>
      <xdr:spPr>
        <a:xfrm>
          <a:off x="254000" y="103860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6" name="直線コネクタ 175"/>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486410" cy="250190"/>
    <xdr:sp macro="" textlink="">
      <xdr:nvSpPr>
        <xdr:cNvPr id="177" name="テキスト ボックス 176"/>
        <xdr:cNvSpPr txBox="1"/>
      </xdr:nvSpPr>
      <xdr:spPr>
        <a:xfrm>
          <a:off x="254000" y="99288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8" name="直線コネクタ 177"/>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486410" cy="250190"/>
    <xdr:sp macro="" textlink="">
      <xdr:nvSpPr>
        <xdr:cNvPr id="179" name="テキスト ボックス 178"/>
        <xdr:cNvSpPr txBox="1"/>
      </xdr:nvSpPr>
      <xdr:spPr>
        <a:xfrm>
          <a:off x="254000" y="94716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80" name="直線コネクタ 179"/>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486410" cy="250190"/>
    <xdr:sp macro="" textlink="">
      <xdr:nvSpPr>
        <xdr:cNvPr id="181" name="テキスト ボックス 180"/>
        <xdr:cNvSpPr txBox="1"/>
      </xdr:nvSpPr>
      <xdr:spPr>
        <a:xfrm>
          <a:off x="254000" y="90144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86410" cy="250190"/>
    <xdr:sp macro="" textlink="">
      <xdr:nvSpPr>
        <xdr:cNvPr id="183" name="テキスト ボックス 182"/>
        <xdr:cNvSpPr txBox="1"/>
      </xdr:nvSpPr>
      <xdr:spPr>
        <a:xfrm>
          <a:off x="254000" y="8557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12700</xdr:rowOff>
    </xdr:from>
    <xdr:to xmlns:xdr="http://schemas.openxmlformats.org/drawingml/2006/spreadsheetDrawing">
      <xdr:col>24</xdr:col>
      <xdr:colOff>25400</xdr:colOff>
      <xdr:row>61</xdr:row>
      <xdr:rowOff>24130</xdr:rowOff>
    </xdr:to>
    <xdr:cxnSp macro="">
      <xdr:nvCxnSpPr>
        <xdr:cNvPr id="185" name="直線コネクタ 184"/>
        <xdr:cNvCxnSpPr/>
      </xdr:nvCxnSpPr>
      <xdr:spPr>
        <a:xfrm flipV="1">
          <a:off x="4826000" y="92710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167640</xdr:rowOff>
    </xdr:from>
    <xdr:ext cx="762000" cy="250190"/>
    <xdr:sp macro="" textlink="">
      <xdr:nvSpPr>
        <xdr:cNvPr id="186" name="扶助費最小値テキスト"/>
        <xdr:cNvSpPr txBox="1"/>
      </xdr:nvSpPr>
      <xdr:spPr>
        <a:xfrm>
          <a:off x="4914900" y="10454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24130</xdr:rowOff>
    </xdr:from>
    <xdr:to xmlns:xdr="http://schemas.openxmlformats.org/drawingml/2006/spreadsheetDrawing">
      <xdr:col>24</xdr:col>
      <xdr:colOff>114300</xdr:colOff>
      <xdr:row>61</xdr:row>
      <xdr:rowOff>24130</xdr:rowOff>
    </xdr:to>
    <xdr:cxnSp macro="">
      <xdr:nvCxnSpPr>
        <xdr:cNvPr id="187" name="直線コネクタ 186"/>
        <xdr:cNvCxnSpPr/>
      </xdr:nvCxnSpPr>
      <xdr:spPr>
        <a:xfrm>
          <a:off x="4737100" y="1048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99060</xdr:rowOff>
    </xdr:from>
    <xdr:ext cx="762000" cy="250190"/>
    <xdr:sp macro="" textlink="">
      <xdr:nvSpPr>
        <xdr:cNvPr id="188" name="扶助費最大値テキスト"/>
        <xdr:cNvSpPr txBox="1"/>
      </xdr:nvSpPr>
      <xdr:spPr>
        <a:xfrm>
          <a:off x="4914900" y="9014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12700</xdr:rowOff>
    </xdr:from>
    <xdr:to xmlns:xdr="http://schemas.openxmlformats.org/drawingml/2006/spreadsheetDrawing">
      <xdr:col>24</xdr:col>
      <xdr:colOff>114300</xdr:colOff>
      <xdr:row>54</xdr:row>
      <xdr:rowOff>12700</xdr:rowOff>
    </xdr:to>
    <xdr:cxnSp macro="">
      <xdr:nvCxnSpPr>
        <xdr:cNvPr id="189" name="直線コネクタ 188"/>
        <xdr:cNvCxnSpPr/>
      </xdr:nvCxnSpPr>
      <xdr:spPr>
        <a:xfrm>
          <a:off x="4737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60</xdr:row>
      <xdr:rowOff>149860</xdr:rowOff>
    </xdr:from>
    <xdr:to xmlns:xdr="http://schemas.openxmlformats.org/drawingml/2006/spreadsheetDrawing">
      <xdr:col>24</xdr:col>
      <xdr:colOff>25400</xdr:colOff>
      <xdr:row>62</xdr:row>
      <xdr:rowOff>12700</xdr:rowOff>
    </xdr:to>
    <xdr:cxnSp macro="">
      <xdr:nvCxnSpPr>
        <xdr:cNvPr id="190" name="直線コネクタ 189"/>
        <xdr:cNvCxnSpPr/>
      </xdr:nvCxnSpPr>
      <xdr:spPr>
        <a:xfrm flipV="1">
          <a:off x="3987800" y="1043686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81280</xdr:rowOff>
    </xdr:from>
    <xdr:ext cx="762000" cy="259080"/>
    <xdr:sp macro="" textlink="">
      <xdr:nvSpPr>
        <xdr:cNvPr id="191" name="扶助費平均値テキスト"/>
        <xdr:cNvSpPr txBox="1"/>
      </xdr:nvSpPr>
      <xdr:spPr>
        <a:xfrm>
          <a:off x="4914900" y="9682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64770</xdr:rowOff>
    </xdr:from>
    <xdr:to xmlns:xdr="http://schemas.openxmlformats.org/drawingml/2006/spreadsheetDrawing">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61</xdr:row>
      <xdr:rowOff>161290</xdr:rowOff>
    </xdr:from>
    <xdr:to xmlns:xdr="http://schemas.openxmlformats.org/drawingml/2006/spreadsheetDrawing">
      <xdr:col>19</xdr:col>
      <xdr:colOff>187325</xdr:colOff>
      <xdr:row>62</xdr:row>
      <xdr:rowOff>12700</xdr:rowOff>
    </xdr:to>
    <xdr:cxnSp macro="">
      <xdr:nvCxnSpPr>
        <xdr:cNvPr id="193" name="直線コネクタ 192"/>
        <xdr:cNvCxnSpPr/>
      </xdr:nvCxnSpPr>
      <xdr:spPr>
        <a:xfrm>
          <a:off x="3098800" y="10619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58</xdr:row>
      <xdr:rowOff>121920</xdr:rowOff>
    </xdr:from>
    <xdr:to xmlns:xdr="http://schemas.openxmlformats.org/drawingml/2006/spreadsheetDrawing">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62230</xdr:rowOff>
    </xdr:from>
    <xdr:ext cx="715010" cy="259080"/>
    <xdr:sp macro="" textlink="">
      <xdr:nvSpPr>
        <xdr:cNvPr id="195" name="テキスト ボックス 194"/>
        <xdr:cNvSpPr txBox="1"/>
      </xdr:nvSpPr>
      <xdr:spPr>
        <a:xfrm>
          <a:off x="3606800" y="983488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61</xdr:row>
      <xdr:rowOff>1270</xdr:rowOff>
    </xdr:from>
    <xdr:to xmlns:xdr="http://schemas.openxmlformats.org/drawingml/2006/spreadsheetDrawing">
      <xdr:col>15</xdr:col>
      <xdr:colOff>98425</xdr:colOff>
      <xdr:row>61</xdr:row>
      <xdr:rowOff>161290</xdr:rowOff>
    </xdr:to>
    <xdr:cxnSp macro="">
      <xdr:nvCxnSpPr>
        <xdr:cNvPr id="196" name="直線コネクタ 195"/>
        <xdr:cNvCxnSpPr/>
      </xdr:nvCxnSpPr>
      <xdr:spPr>
        <a:xfrm>
          <a:off x="2209800" y="104597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133350</xdr:rowOff>
    </xdr:from>
    <xdr:to xmlns:xdr="http://schemas.openxmlformats.org/drawingml/2006/spreadsheetDrawing">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73660</xdr:rowOff>
    </xdr:from>
    <xdr:ext cx="762000" cy="259080"/>
    <xdr:sp macro="" textlink="">
      <xdr:nvSpPr>
        <xdr:cNvPr id="198" name="テキスト ボックス 197"/>
        <xdr:cNvSpPr txBox="1"/>
      </xdr:nvSpPr>
      <xdr:spPr>
        <a:xfrm>
          <a:off x="27178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60</xdr:row>
      <xdr:rowOff>104140</xdr:rowOff>
    </xdr:from>
    <xdr:to xmlns:xdr="http://schemas.openxmlformats.org/drawingml/2006/spreadsheetDrawing">
      <xdr:col>11</xdr:col>
      <xdr:colOff>9525</xdr:colOff>
      <xdr:row>61</xdr:row>
      <xdr:rowOff>1270</xdr:rowOff>
    </xdr:to>
    <xdr:cxnSp macro="">
      <xdr:nvCxnSpPr>
        <xdr:cNvPr id="199" name="直線コネクタ 198"/>
        <xdr:cNvCxnSpPr/>
      </xdr:nvCxnSpPr>
      <xdr:spPr>
        <a:xfrm>
          <a:off x="1320800" y="103911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133350</xdr:rowOff>
    </xdr:from>
    <xdr:to xmlns:xdr="http://schemas.openxmlformats.org/drawingml/2006/spreadsheetDrawing">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73660</xdr:rowOff>
    </xdr:from>
    <xdr:ext cx="740410" cy="259080"/>
    <xdr:sp macro="" textlink="">
      <xdr:nvSpPr>
        <xdr:cNvPr id="201" name="テキスト ボックス 200"/>
        <xdr:cNvSpPr txBox="1"/>
      </xdr:nvSpPr>
      <xdr:spPr>
        <a:xfrm>
          <a:off x="1828800" y="96748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41910</xdr:rowOff>
    </xdr:from>
    <xdr:to xmlns:xdr="http://schemas.openxmlformats.org/drawingml/2006/spreadsheetDrawing">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153670</xdr:rowOff>
    </xdr:from>
    <xdr:ext cx="740410" cy="259080"/>
    <xdr:sp macro="" textlink="">
      <xdr:nvSpPr>
        <xdr:cNvPr id="203" name="テキスト ボックス 202"/>
        <xdr:cNvSpPr txBox="1"/>
      </xdr:nvSpPr>
      <xdr:spPr>
        <a:xfrm>
          <a:off x="939800" y="958342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0410" cy="259080"/>
    <xdr:sp macro="" textlink="">
      <xdr:nvSpPr>
        <xdr:cNvPr id="206" name="テキスト ボックス 205"/>
        <xdr:cNvSpPr txBox="1"/>
      </xdr:nvSpPr>
      <xdr:spPr>
        <a:xfrm>
          <a:off x="2882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60</xdr:row>
      <xdr:rowOff>99060</xdr:rowOff>
    </xdr:from>
    <xdr:to xmlns:xdr="http://schemas.openxmlformats.org/drawingml/2006/spreadsheetDrawing">
      <xdr:col>24</xdr:col>
      <xdr:colOff>76200</xdr:colOff>
      <xdr:row>61</xdr:row>
      <xdr:rowOff>29210</xdr:rowOff>
    </xdr:to>
    <xdr:sp macro="" textlink="">
      <xdr:nvSpPr>
        <xdr:cNvPr id="209" name="楕円 208"/>
        <xdr:cNvSpPr/>
      </xdr:nvSpPr>
      <xdr:spPr>
        <a:xfrm>
          <a:off x="4775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60</xdr:row>
      <xdr:rowOff>7620</xdr:rowOff>
    </xdr:from>
    <xdr:ext cx="762000" cy="250190"/>
    <xdr:sp macro="" textlink="">
      <xdr:nvSpPr>
        <xdr:cNvPr id="210" name="扶助費該当値テキスト"/>
        <xdr:cNvSpPr txBox="1"/>
      </xdr:nvSpPr>
      <xdr:spPr>
        <a:xfrm>
          <a:off x="4914900" y="10294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61</xdr:row>
      <xdr:rowOff>133350</xdr:rowOff>
    </xdr:from>
    <xdr:to xmlns:xdr="http://schemas.openxmlformats.org/drawingml/2006/spreadsheetDrawing">
      <xdr:col>20</xdr:col>
      <xdr:colOff>38100</xdr:colOff>
      <xdr:row>62</xdr:row>
      <xdr:rowOff>63500</xdr:rowOff>
    </xdr:to>
    <xdr:sp macro="" textlink="">
      <xdr:nvSpPr>
        <xdr:cNvPr id="211" name="楕円 210"/>
        <xdr:cNvSpPr/>
      </xdr:nvSpPr>
      <xdr:spPr>
        <a:xfrm>
          <a:off x="3937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62</xdr:row>
      <xdr:rowOff>48260</xdr:rowOff>
    </xdr:from>
    <xdr:ext cx="715010" cy="259080"/>
    <xdr:sp macro="" textlink="">
      <xdr:nvSpPr>
        <xdr:cNvPr id="212" name="テキスト ボックス 211"/>
        <xdr:cNvSpPr txBox="1"/>
      </xdr:nvSpPr>
      <xdr:spPr>
        <a:xfrm>
          <a:off x="3606800" y="1067816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61</xdr:row>
      <xdr:rowOff>110490</xdr:rowOff>
    </xdr:from>
    <xdr:to xmlns:xdr="http://schemas.openxmlformats.org/drawingml/2006/spreadsheetDrawing">
      <xdr:col>15</xdr:col>
      <xdr:colOff>149225</xdr:colOff>
      <xdr:row>62</xdr:row>
      <xdr:rowOff>40640</xdr:rowOff>
    </xdr:to>
    <xdr:sp macro="" textlink="">
      <xdr:nvSpPr>
        <xdr:cNvPr id="213" name="楕円 212"/>
        <xdr:cNvSpPr/>
      </xdr:nvSpPr>
      <xdr:spPr>
        <a:xfrm>
          <a:off x="3048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62</xdr:row>
      <xdr:rowOff>25400</xdr:rowOff>
    </xdr:from>
    <xdr:ext cx="762000" cy="259080"/>
    <xdr:sp macro="" textlink="">
      <xdr:nvSpPr>
        <xdr:cNvPr id="214" name="テキスト ボックス 213"/>
        <xdr:cNvSpPr txBox="1"/>
      </xdr:nvSpPr>
      <xdr:spPr>
        <a:xfrm>
          <a:off x="2717800" y="1065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60</xdr:row>
      <xdr:rowOff>121920</xdr:rowOff>
    </xdr:from>
    <xdr:to xmlns:xdr="http://schemas.openxmlformats.org/drawingml/2006/spreadsheetDrawing">
      <xdr:col>11</xdr:col>
      <xdr:colOff>60325</xdr:colOff>
      <xdr:row>61</xdr:row>
      <xdr:rowOff>52070</xdr:rowOff>
    </xdr:to>
    <xdr:sp macro="" textlink="">
      <xdr:nvSpPr>
        <xdr:cNvPr id="215" name="楕円 214"/>
        <xdr:cNvSpPr/>
      </xdr:nvSpPr>
      <xdr:spPr>
        <a:xfrm>
          <a:off x="2159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61</xdr:row>
      <xdr:rowOff>36830</xdr:rowOff>
    </xdr:from>
    <xdr:ext cx="740410" cy="259080"/>
    <xdr:sp macro="" textlink="">
      <xdr:nvSpPr>
        <xdr:cNvPr id="216" name="テキスト ボックス 215"/>
        <xdr:cNvSpPr txBox="1"/>
      </xdr:nvSpPr>
      <xdr:spPr>
        <a:xfrm>
          <a:off x="1828800" y="1049528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60</xdr:row>
      <xdr:rowOff>53340</xdr:rowOff>
    </xdr:from>
    <xdr:to xmlns:xdr="http://schemas.openxmlformats.org/drawingml/2006/spreadsheetDrawing">
      <xdr:col>6</xdr:col>
      <xdr:colOff>171450</xdr:colOff>
      <xdr:row>60</xdr:row>
      <xdr:rowOff>154940</xdr:rowOff>
    </xdr:to>
    <xdr:sp macro="" textlink="">
      <xdr:nvSpPr>
        <xdr:cNvPr id="217" name="楕円 216"/>
        <xdr:cNvSpPr/>
      </xdr:nvSpPr>
      <xdr:spPr>
        <a:xfrm>
          <a:off x="1270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139700</xdr:rowOff>
    </xdr:from>
    <xdr:ext cx="740410" cy="259080"/>
    <xdr:sp macro="" textlink="">
      <xdr:nvSpPr>
        <xdr:cNvPr id="218" name="テキスト ボックス 217"/>
        <xdr:cNvSpPr txBox="1"/>
      </xdr:nvSpPr>
      <xdr:spPr>
        <a:xfrm>
          <a:off x="939800" y="1042670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その他に係る経常収支比率は</a:t>
          </a:r>
          <a:r>
            <a:rPr lang="ja-JP" altLang="ja-JP" sz="1300" b="0" i="0" baseline="0">
              <a:solidFill>
                <a:sysClr val="windowText" lastClr="000000"/>
              </a:solidFill>
              <a:effectLst/>
              <a:latin typeface="ＭＳ ゴシック"/>
              <a:ea typeface="ＭＳ ゴシック"/>
              <a:cs typeface="+mn-cs"/>
            </a:rPr>
            <a:t>，類似団体に比べ低い状況となっている。前年度から０．５ポイント増加した主な要因は，繰出金</a:t>
          </a:r>
          <a:r>
            <a:rPr lang="ja-JP" altLang="ja-JP" sz="1300" b="0" i="0" baseline="0">
              <a:solidFill>
                <a:schemeClr val="tx1"/>
              </a:solidFill>
              <a:effectLst/>
              <a:latin typeface="ＭＳ ゴシック"/>
              <a:ea typeface="ＭＳ ゴシック"/>
              <a:cs typeface="+mn-cs"/>
            </a:rPr>
            <a:t>の経常経費が増加したため，比率が増加したものである。</a:t>
          </a:r>
        </a:p>
        <a:p>
          <a:r>
            <a:rPr lang="ja-JP" altLang="ja-JP" sz="1300" b="0" i="0" baseline="0">
              <a:solidFill>
                <a:sysClr val="windowText" lastClr="000000"/>
              </a:solidFill>
              <a:effectLst/>
              <a:latin typeface="ＭＳ ゴシック"/>
              <a:ea typeface="ＭＳ ゴシック"/>
              <a:cs typeface="+mn-cs"/>
            </a:rPr>
            <a:t>　今後も事業費の費用対効果を踏まえ，経費の縮減に努める。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76860" cy="225425"/>
    <xdr:sp macro="" textlink="">
      <xdr:nvSpPr>
        <xdr:cNvPr id="230" name="テキスト ボックス 229"/>
        <xdr:cNvSpPr txBox="1"/>
      </xdr:nvSpPr>
      <xdr:spPr>
        <a:xfrm>
          <a:off x="12407900" y="8509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86410" cy="250190"/>
    <xdr:sp macro="" textlink="">
      <xdr:nvSpPr>
        <xdr:cNvPr id="232" name="テキスト ボックス 231"/>
        <xdr:cNvSpPr txBox="1"/>
      </xdr:nvSpPr>
      <xdr:spPr>
        <a:xfrm>
          <a:off x="11938000" y="10843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86410" cy="259080"/>
    <xdr:sp macro="" textlink="">
      <xdr:nvSpPr>
        <xdr:cNvPr id="234" name="テキスト ボックス 233"/>
        <xdr:cNvSpPr txBox="1"/>
      </xdr:nvSpPr>
      <xdr:spPr>
        <a:xfrm>
          <a:off x="11938000" y="10462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86410" cy="259080"/>
    <xdr:sp macro="" textlink="">
      <xdr:nvSpPr>
        <xdr:cNvPr id="236" name="テキスト ボックス 235"/>
        <xdr:cNvSpPr txBox="1"/>
      </xdr:nvSpPr>
      <xdr:spPr>
        <a:xfrm>
          <a:off x="11938000" y="10081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86410" cy="250190"/>
    <xdr:sp macro="" textlink="">
      <xdr:nvSpPr>
        <xdr:cNvPr id="238" name="テキスト ボックス 237"/>
        <xdr:cNvSpPr txBox="1"/>
      </xdr:nvSpPr>
      <xdr:spPr>
        <a:xfrm>
          <a:off x="11938000" y="9700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86410" cy="259080"/>
    <xdr:sp macro="" textlink="">
      <xdr:nvSpPr>
        <xdr:cNvPr id="240" name="テキスト ボックス 239"/>
        <xdr:cNvSpPr txBox="1"/>
      </xdr:nvSpPr>
      <xdr:spPr>
        <a:xfrm>
          <a:off x="11938000" y="9319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86410" cy="259080"/>
    <xdr:sp macro="" textlink="">
      <xdr:nvSpPr>
        <xdr:cNvPr id="242" name="テキスト ボックス 241"/>
        <xdr:cNvSpPr txBox="1"/>
      </xdr:nvSpPr>
      <xdr:spPr>
        <a:xfrm>
          <a:off x="11938000" y="8938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86410" cy="250190"/>
    <xdr:sp macro="" textlink="">
      <xdr:nvSpPr>
        <xdr:cNvPr id="244" name="テキスト ボックス 243"/>
        <xdr:cNvSpPr txBox="1"/>
      </xdr:nvSpPr>
      <xdr:spPr>
        <a:xfrm>
          <a:off x="11938000" y="8557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61</xdr:row>
      <xdr:rowOff>12700</xdr:rowOff>
    </xdr:to>
    <xdr:cxnSp macro="">
      <xdr:nvCxnSpPr>
        <xdr:cNvPr id="246" name="直線コネクタ 245"/>
        <xdr:cNvCxnSpPr/>
      </xdr:nvCxnSpPr>
      <xdr:spPr>
        <a:xfrm flipV="1">
          <a:off x="16510000" y="908050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156210</xdr:rowOff>
    </xdr:from>
    <xdr:ext cx="762000" cy="250190"/>
    <xdr:sp macro="" textlink="">
      <xdr:nvSpPr>
        <xdr:cNvPr id="247" name="その他最小値テキスト"/>
        <xdr:cNvSpPr txBox="1"/>
      </xdr:nvSpPr>
      <xdr:spPr>
        <a:xfrm>
          <a:off x="16598900" y="10443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12700</xdr:rowOff>
    </xdr:from>
    <xdr:to xmlns:xdr="http://schemas.openxmlformats.org/drawingml/2006/spreadsheetDrawing">
      <xdr:col>82</xdr:col>
      <xdr:colOff>196850</xdr:colOff>
      <xdr:row>61</xdr:row>
      <xdr:rowOff>12700</xdr:rowOff>
    </xdr:to>
    <xdr:cxnSp macro="">
      <xdr:nvCxnSpPr>
        <xdr:cNvPr id="248" name="直線コネクタ 247"/>
        <xdr:cNvCxnSpPr/>
      </xdr:nvCxnSpPr>
      <xdr:spPr>
        <a:xfrm>
          <a:off x="16421100" y="1047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80010</xdr:rowOff>
    </xdr:from>
    <xdr:ext cx="762000" cy="259080"/>
    <xdr:sp macro="" textlink="">
      <xdr:nvSpPr>
        <xdr:cNvPr id="249"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196850</xdr:colOff>
      <xdr:row>52</xdr:row>
      <xdr:rowOff>165100</xdr:rowOff>
    </xdr:to>
    <xdr:cxnSp macro="">
      <xdr:nvCxnSpPr>
        <xdr:cNvPr id="250" name="直線コネクタ 249"/>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12700</xdr:rowOff>
    </xdr:from>
    <xdr:to xmlns:xdr="http://schemas.openxmlformats.org/drawingml/2006/spreadsheetDrawing">
      <xdr:col>82</xdr:col>
      <xdr:colOff>107950</xdr:colOff>
      <xdr:row>56</xdr:row>
      <xdr:rowOff>107950</xdr:rowOff>
    </xdr:to>
    <xdr:cxnSp macro="">
      <xdr:nvCxnSpPr>
        <xdr:cNvPr id="251" name="直線コネクタ 250"/>
        <xdr:cNvCxnSpPr/>
      </xdr:nvCxnSpPr>
      <xdr:spPr>
        <a:xfrm>
          <a:off x="15671800" y="961390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48260</xdr:rowOff>
    </xdr:from>
    <xdr:ext cx="762000" cy="259080"/>
    <xdr:sp macro="" textlink="">
      <xdr:nvSpPr>
        <xdr:cNvPr id="252" name="その他平均値テキスト"/>
        <xdr:cNvSpPr txBox="1"/>
      </xdr:nvSpPr>
      <xdr:spPr>
        <a:xfrm>
          <a:off x="16598900" y="9992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76200</xdr:rowOff>
    </xdr:from>
    <xdr:to xmlns:xdr="http://schemas.openxmlformats.org/drawingml/2006/spreadsheetDrawing">
      <xdr:col>82</xdr:col>
      <xdr:colOff>158750</xdr:colOff>
      <xdr:row>59</xdr:row>
      <xdr:rowOff>6350</xdr:rowOff>
    </xdr:to>
    <xdr:sp macro="" textlink="">
      <xdr:nvSpPr>
        <xdr:cNvPr id="253" name="フローチャート: 判断 252"/>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146050</xdr:rowOff>
    </xdr:from>
    <xdr:to xmlns:xdr="http://schemas.openxmlformats.org/drawingml/2006/spreadsheetDrawing">
      <xdr:col>78</xdr:col>
      <xdr:colOff>69850</xdr:colOff>
      <xdr:row>56</xdr:row>
      <xdr:rowOff>12700</xdr:rowOff>
    </xdr:to>
    <xdr:cxnSp macro="">
      <xdr:nvCxnSpPr>
        <xdr:cNvPr id="254" name="直線コネクタ 253"/>
        <xdr:cNvCxnSpPr/>
      </xdr:nvCxnSpPr>
      <xdr:spPr>
        <a:xfrm>
          <a:off x="14782800" y="9575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61</xdr:row>
      <xdr:rowOff>114300</xdr:rowOff>
    </xdr:from>
    <xdr:to xmlns:xdr="http://schemas.openxmlformats.org/drawingml/2006/spreadsheetDrawing">
      <xdr:col>78</xdr:col>
      <xdr:colOff>120650</xdr:colOff>
      <xdr:row>62</xdr:row>
      <xdr:rowOff>44450</xdr:rowOff>
    </xdr:to>
    <xdr:sp macro="" textlink="">
      <xdr:nvSpPr>
        <xdr:cNvPr id="255" name="フローチャート: 判断 254"/>
        <xdr:cNvSpPr/>
      </xdr:nvSpPr>
      <xdr:spPr>
        <a:xfrm>
          <a:off x="15621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62</xdr:row>
      <xdr:rowOff>29210</xdr:rowOff>
    </xdr:from>
    <xdr:ext cx="736600" cy="251460"/>
    <xdr:sp macro="" textlink="">
      <xdr:nvSpPr>
        <xdr:cNvPr id="256" name="テキスト ボックス 255"/>
        <xdr:cNvSpPr txBox="1"/>
      </xdr:nvSpPr>
      <xdr:spPr>
        <a:xfrm>
          <a:off x="15290800" y="106591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146050</xdr:rowOff>
    </xdr:from>
    <xdr:to xmlns:xdr="http://schemas.openxmlformats.org/drawingml/2006/spreadsheetDrawing">
      <xdr:col>73</xdr:col>
      <xdr:colOff>180975</xdr:colOff>
      <xdr:row>57</xdr:row>
      <xdr:rowOff>12700</xdr:rowOff>
    </xdr:to>
    <xdr:cxnSp macro="">
      <xdr:nvCxnSpPr>
        <xdr:cNvPr id="257" name="直線コネクタ 256"/>
        <xdr:cNvCxnSpPr/>
      </xdr:nvCxnSpPr>
      <xdr:spPr>
        <a:xfrm flipV="1">
          <a:off x="13893800" y="957580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61</xdr:row>
      <xdr:rowOff>95250</xdr:rowOff>
    </xdr:from>
    <xdr:to xmlns:xdr="http://schemas.openxmlformats.org/drawingml/2006/spreadsheetDrawing">
      <xdr:col>74</xdr:col>
      <xdr:colOff>31750</xdr:colOff>
      <xdr:row>62</xdr:row>
      <xdr:rowOff>25400</xdr:rowOff>
    </xdr:to>
    <xdr:sp macro="" textlink="">
      <xdr:nvSpPr>
        <xdr:cNvPr id="258" name="フローチャート: 判断 257"/>
        <xdr:cNvSpPr/>
      </xdr:nvSpPr>
      <xdr:spPr>
        <a:xfrm>
          <a:off x="147320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62</xdr:row>
      <xdr:rowOff>10160</xdr:rowOff>
    </xdr:from>
    <xdr:ext cx="762000" cy="259080"/>
    <xdr:sp macro="" textlink="">
      <xdr:nvSpPr>
        <xdr:cNvPr id="259" name="テキスト ボックス 258"/>
        <xdr:cNvSpPr txBox="1"/>
      </xdr:nvSpPr>
      <xdr:spPr>
        <a:xfrm>
          <a:off x="144018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12700</xdr:rowOff>
    </xdr:from>
    <xdr:to xmlns:xdr="http://schemas.openxmlformats.org/drawingml/2006/spreadsheetDrawing">
      <xdr:col>69</xdr:col>
      <xdr:colOff>92075</xdr:colOff>
      <xdr:row>57</xdr:row>
      <xdr:rowOff>12700</xdr:rowOff>
    </xdr:to>
    <xdr:cxnSp macro="">
      <xdr:nvCxnSpPr>
        <xdr:cNvPr id="260" name="直線コネクタ 259"/>
        <xdr:cNvCxnSpPr/>
      </xdr:nvCxnSpPr>
      <xdr:spPr>
        <a:xfrm>
          <a:off x="13004800" y="978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62</xdr:row>
      <xdr:rowOff>0</xdr:rowOff>
    </xdr:from>
    <xdr:to xmlns:xdr="http://schemas.openxmlformats.org/drawingml/2006/spreadsheetDrawing">
      <xdr:col>69</xdr:col>
      <xdr:colOff>142875</xdr:colOff>
      <xdr:row>62</xdr:row>
      <xdr:rowOff>101600</xdr:rowOff>
    </xdr:to>
    <xdr:sp macro="" textlink="">
      <xdr:nvSpPr>
        <xdr:cNvPr id="261" name="フローチャート: 判断 260"/>
        <xdr:cNvSpPr/>
      </xdr:nvSpPr>
      <xdr:spPr>
        <a:xfrm>
          <a:off x="138430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62</xdr:row>
      <xdr:rowOff>86360</xdr:rowOff>
    </xdr:from>
    <xdr:ext cx="740410" cy="251460"/>
    <xdr:sp macro="" textlink="">
      <xdr:nvSpPr>
        <xdr:cNvPr id="262" name="テキスト ボックス 261"/>
        <xdr:cNvSpPr txBox="1"/>
      </xdr:nvSpPr>
      <xdr:spPr>
        <a:xfrm>
          <a:off x="13512800" y="10716260"/>
          <a:ext cx="740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76200</xdr:rowOff>
    </xdr:from>
    <xdr:to xmlns:xdr="http://schemas.openxmlformats.org/drawingml/2006/spreadsheetDrawing">
      <xdr:col>65</xdr:col>
      <xdr:colOff>53975</xdr:colOff>
      <xdr:row>62</xdr:row>
      <xdr:rowOff>6350</xdr:rowOff>
    </xdr:to>
    <xdr:sp macro="" textlink="">
      <xdr:nvSpPr>
        <xdr:cNvPr id="263" name="フローチャート: 判断 262"/>
        <xdr:cNvSpPr/>
      </xdr:nvSpPr>
      <xdr:spPr>
        <a:xfrm>
          <a:off x="12954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162560</xdr:rowOff>
    </xdr:from>
    <xdr:ext cx="762000" cy="259080"/>
    <xdr:sp macro="" textlink="">
      <xdr:nvSpPr>
        <xdr:cNvPr id="264" name="テキスト ボックス 263"/>
        <xdr:cNvSpPr txBox="1"/>
      </xdr:nvSpPr>
      <xdr:spPr>
        <a:xfrm>
          <a:off x="12623800" y="1062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0410" cy="259080"/>
    <xdr:sp macro="" textlink="">
      <xdr:nvSpPr>
        <xdr:cNvPr id="266" name="テキスト ボックス 265"/>
        <xdr:cNvSpPr txBox="1"/>
      </xdr:nvSpPr>
      <xdr:spPr>
        <a:xfrm>
          <a:off x="15455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0410" cy="259080"/>
    <xdr:sp macro="" textlink="">
      <xdr:nvSpPr>
        <xdr:cNvPr id="267" name="テキスト ボックス 266"/>
        <xdr:cNvSpPr txBox="1"/>
      </xdr:nvSpPr>
      <xdr:spPr>
        <a:xfrm>
          <a:off x="14566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0410" cy="259080"/>
    <xdr:sp macro="" textlink="">
      <xdr:nvSpPr>
        <xdr:cNvPr id="269" name="テキスト ボックス 268"/>
        <xdr:cNvSpPr txBox="1"/>
      </xdr:nvSpPr>
      <xdr:spPr>
        <a:xfrm>
          <a:off x="12788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57150</xdr:rowOff>
    </xdr:from>
    <xdr:to xmlns:xdr="http://schemas.openxmlformats.org/drawingml/2006/spreadsheetDrawing">
      <xdr:col>82</xdr:col>
      <xdr:colOff>158750</xdr:colOff>
      <xdr:row>56</xdr:row>
      <xdr:rowOff>158750</xdr:rowOff>
    </xdr:to>
    <xdr:sp macro="" textlink="">
      <xdr:nvSpPr>
        <xdr:cNvPr id="270" name="楕円 269"/>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73660</xdr:rowOff>
    </xdr:from>
    <xdr:ext cx="762000" cy="259080"/>
    <xdr:sp macro="" textlink="">
      <xdr:nvSpPr>
        <xdr:cNvPr id="271" name="その他該当値テキスト"/>
        <xdr:cNvSpPr txBox="1"/>
      </xdr:nvSpPr>
      <xdr:spPr>
        <a:xfrm>
          <a:off x="165989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73660</xdr:rowOff>
    </xdr:from>
    <xdr:ext cx="736600" cy="259080"/>
    <xdr:sp macro="" textlink="">
      <xdr:nvSpPr>
        <xdr:cNvPr id="273" name="テキスト ボックス 272"/>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95250</xdr:rowOff>
    </xdr:from>
    <xdr:to xmlns:xdr="http://schemas.openxmlformats.org/drawingml/2006/spreadsheetDrawing">
      <xdr:col>74</xdr:col>
      <xdr:colOff>31750</xdr:colOff>
      <xdr:row>56</xdr:row>
      <xdr:rowOff>25400</xdr:rowOff>
    </xdr:to>
    <xdr:sp macro="" textlink="">
      <xdr:nvSpPr>
        <xdr:cNvPr id="274" name="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35560</xdr:rowOff>
    </xdr:from>
    <xdr:ext cx="762000" cy="259080"/>
    <xdr:sp macro="" textlink="">
      <xdr:nvSpPr>
        <xdr:cNvPr id="275" name="テキスト ボックス 274"/>
        <xdr:cNvSpPr txBox="1"/>
      </xdr:nvSpPr>
      <xdr:spPr>
        <a:xfrm>
          <a:off x="14401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133350</xdr:rowOff>
    </xdr:from>
    <xdr:to xmlns:xdr="http://schemas.openxmlformats.org/drawingml/2006/spreadsheetDrawing">
      <xdr:col>69</xdr:col>
      <xdr:colOff>142875</xdr:colOff>
      <xdr:row>57</xdr:row>
      <xdr:rowOff>63500</xdr:rowOff>
    </xdr:to>
    <xdr:sp macro="" textlink="">
      <xdr:nvSpPr>
        <xdr:cNvPr id="276" name="楕円 275"/>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73660</xdr:rowOff>
    </xdr:from>
    <xdr:ext cx="740410" cy="259080"/>
    <xdr:sp macro="" textlink="">
      <xdr:nvSpPr>
        <xdr:cNvPr id="277" name="テキスト ボックス 276"/>
        <xdr:cNvSpPr txBox="1"/>
      </xdr:nvSpPr>
      <xdr:spPr>
        <a:xfrm>
          <a:off x="13512800" y="950341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133350</xdr:rowOff>
    </xdr:from>
    <xdr:to xmlns:xdr="http://schemas.openxmlformats.org/drawingml/2006/spreadsheetDrawing">
      <xdr:col>65</xdr:col>
      <xdr:colOff>53975</xdr:colOff>
      <xdr:row>57</xdr:row>
      <xdr:rowOff>63500</xdr:rowOff>
    </xdr:to>
    <xdr:sp macro="" textlink="">
      <xdr:nvSpPr>
        <xdr:cNvPr id="278" name="楕円 277"/>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73660</xdr:rowOff>
    </xdr:from>
    <xdr:ext cx="762000" cy="259080"/>
    <xdr:sp macro="" textlink="">
      <xdr:nvSpPr>
        <xdr:cNvPr id="279" name="テキスト ボックス 278"/>
        <xdr:cNvSpPr txBox="1"/>
      </xdr:nvSpPr>
      <xdr:spPr>
        <a:xfrm>
          <a:off x="126238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補助費等に係る経常収支比率が類似団体平均を上回っているのは，鹿島地方事務組合分担金（環境事業分）が増加していることや，医療対策事業,民間保育所等運営費助成金などの</a:t>
          </a:r>
          <a:r>
            <a:rPr lang="ja-JP" altLang="en-US" sz="1300" b="0" i="0" baseline="0">
              <a:solidFill>
                <a:schemeClr val="dk1"/>
              </a:solidFill>
              <a:effectLst/>
              <a:latin typeface="ＭＳ ゴシック"/>
              <a:ea typeface="ＭＳ ゴシック"/>
              <a:cs typeface="+mn-cs"/>
            </a:rPr>
            <a:t>市</a:t>
          </a:r>
          <a:r>
            <a:rPr lang="ja-JP" altLang="ja-JP" sz="1300" b="0" i="0" baseline="0">
              <a:solidFill>
                <a:schemeClr val="dk1"/>
              </a:solidFill>
              <a:effectLst/>
              <a:latin typeface="ＭＳ ゴシック"/>
              <a:ea typeface="ＭＳ ゴシック"/>
              <a:cs typeface="+mn-cs"/>
            </a:rPr>
            <a:t>単独</a:t>
          </a:r>
          <a:r>
            <a:rPr lang="ja-JP" altLang="en-US" sz="1300" b="0" i="0" baseline="0">
              <a:solidFill>
                <a:schemeClr val="dk1"/>
              </a:solidFill>
              <a:effectLst/>
              <a:latin typeface="ＭＳ ゴシック"/>
              <a:ea typeface="ＭＳ ゴシック"/>
              <a:cs typeface="+mn-cs"/>
            </a:rPr>
            <a:t>事業</a:t>
          </a:r>
          <a:r>
            <a:rPr lang="ja-JP" altLang="ja-JP" sz="1300" b="0" i="0" baseline="0">
              <a:solidFill>
                <a:schemeClr val="dk1"/>
              </a:solidFill>
              <a:effectLst/>
              <a:latin typeface="ＭＳ ゴシック"/>
              <a:ea typeface="ＭＳ ゴシック"/>
              <a:cs typeface="+mn-cs"/>
            </a:rPr>
            <a:t>を実施しているためである。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今後も補助金の目的と効果を見極め，適正な交付に努める</a:t>
          </a:r>
          <a:r>
            <a:rPr lang="ja-JP" altLang="ja-JP" sz="1100" b="0" i="0" baseline="0">
              <a:solidFill>
                <a:schemeClr val="dk1"/>
              </a:solidFill>
              <a:effectLst/>
              <a:latin typeface="ＭＳ ゴシック"/>
              <a:ea typeface="ＭＳ ゴシック"/>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76860" cy="225425"/>
    <xdr:sp macro="" textlink="">
      <xdr:nvSpPr>
        <xdr:cNvPr id="291" name="テキスト ボックス 290"/>
        <xdr:cNvSpPr txBox="1"/>
      </xdr:nvSpPr>
      <xdr:spPr>
        <a:xfrm>
          <a:off x="12407900" y="5080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86410" cy="250190"/>
    <xdr:sp macro="" textlink="">
      <xdr:nvSpPr>
        <xdr:cNvPr id="293" name="テキスト ボックス 292"/>
        <xdr:cNvSpPr txBox="1"/>
      </xdr:nvSpPr>
      <xdr:spPr>
        <a:xfrm>
          <a:off x="11938000" y="7414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486410" cy="259080"/>
    <xdr:sp macro="" textlink="">
      <xdr:nvSpPr>
        <xdr:cNvPr id="295" name="テキスト ボックス 294"/>
        <xdr:cNvSpPr txBox="1"/>
      </xdr:nvSpPr>
      <xdr:spPr>
        <a:xfrm>
          <a:off x="11938000" y="7033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486410" cy="259080"/>
    <xdr:sp macro="" textlink="">
      <xdr:nvSpPr>
        <xdr:cNvPr id="297" name="テキスト ボックス 296"/>
        <xdr:cNvSpPr txBox="1"/>
      </xdr:nvSpPr>
      <xdr:spPr>
        <a:xfrm>
          <a:off x="11938000" y="6652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86410" cy="250190"/>
    <xdr:sp macro="" textlink="">
      <xdr:nvSpPr>
        <xdr:cNvPr id="299" name="テキスト ボックス 298"/>
        <xdr:cNvSpPr txBox="1"/>
      </xdr:nvSpPr>
      <xdr:spPr>
        <a:xfrm>
          <a:off x="11938000" y="6271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486410" cy="259080"/>
    <xdr:sp macro="" textlink="">
      <xdr:nvSpPr>
        <xdr:cNvPr id="301" name="テキスト ボックス 300"/>
        <xdr:cNvSpPr txBox="1"/>
      </xdr:nvSpPr>
      <xdr:spPr>
        <a:xfrm>
          <a:off x="11938000" y="5890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486410" cy="259080"/>
    <xdr:sp macro="" textlink="">
      <xdr:nvSpPr>
        <xdr:cNvPr id="303" name="テキスト ボックス 302"/>
        <xdr:cNvSpPr txBox="1"/>
      </xdr:nvSpPr>
      <xdr:spPr>
        <a:xfrm>
          <a:off x="11938000" y="5509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86410" cy="250190"/>
    <xdr:sp macro="" textlink="">
      <xdr:nvSpPr>
        <xdr:cNvPr id="305" name="テキスト ボックス 304"/>
        <xdr:cNvSpPr txBox="1"/>
      </xdr:nvSpPr>
      <xdr:spPr>
        <a:xfrm>
          <a:off x="11938000" y="5128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50800</xdr:rowOff>
    </xdr:from>
    <xdr:to xmlns:xdr="http://schemas.openxmlformats.org/drawingml/2006/spreadsheetDrawing">
      <xdr:col>82</xdr:col>
      <xdr:colOff>107950</xdr:colOff>
      <xdr:row>42</xdr:row>
      <xdr:rowOff>12700</xdr:rowOff>
    </xdr:to>
    <xdr:cxnSp macro="">
      <xdr:nvCxnSpPr>
        <xdr:cNvPr id="307" name="直線コネクタ 306"/>
        <xdr:cNvCxnSpPr/>
      </xdr:nvCxnSpPr>
      <xdr:spPr>
        <a:xfrm flipV="1">
          <a:off x="16510000" y="58801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156210</xdr:rowOff>
    </xdr:from>
    <xdr:ext cx="762000" cy="250190"/>
    <xdr:sp macro="" textlink="">
      <xdr:nvSpPr>
        <xdr:cNvPr id="308" name="補助費等最小値テキスト"/>
        <xdr:cNvSpPr txBox="1"/>
      </xdr:nvSpPr>
      <xdr:spPr>
        <a:xfrm>
          <a:off x="16598900" y="7185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12700</xdr:rowOff>
    </xdr:from>
    <xdr:to xmlns:xdr="http://schemas.openxmlformats.org/drawingml/2006/spreadsheetDrawing">
      <xdr:col>82</xdr:col>
      <xdr:colOff>196850</xdr:colOff>
      <xdr:row>42</xdr:row>
      <xdr:rowOff>12700</xdr:rowOff>
    </xdr:to>
    <xdr:cxnSp macro="">
      <xdr:nvCxnSpPr>
        <xdr:cNvPr id="309" name="直線コネクタ 308"/>
        <xdr:cNvCxnSpPr/>
      </xdr:nvCxnSpPr>
      <xdr:spPr>
        <a:xfrm>
          <a:off x="164211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137160</xdr:rowOff>
    </xdr:from>
    <xdr:ext cx="762000" cy="259080"/>
    <xdr:sp macro="" textlink="">
      <xdr:nvSpPr>
        <xdr:cNvPr id="310" name="補助費等最大値テキスト"/>
        <xdr:cNvSpPr txBox="1"/>
      </xdr:nvSpPr>
      <xdr:spPr>
        <a:xfrm>
          <a:off x="16598900" y="562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50800</xdr:rowOff>
    </xdr:from>
    <xdr:to xmlns:xdr="http://schemas.openxmlformats.org/drawingml/2006/spreadsheetDrawing">
      <xdr:col>82</xdr:col>
      <xdr:colOff>196850</xdr:colOff>
      <xdr:row>34</xdr:row>
      <xdr:rowOff>50800</xdr:rowOff>
    </xdr:to>
    <xdr:cxnSp macro="">
      <xdr:nvCxnSpPr>
        <xdr:cNvPr id="311" name="直線コネクタ 310"/>
        <xdr:cNvCxnSpPr/>
      </xdr:nvCxnSpPr>
      <xdr:spPr>
        <a:xfrm>
          <a:off x="164211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88900</xdr:rowOff>
    </xdr:from>
    <xdr:to xmlns:xdr="http://schemas.openxmlformats.org/drawingml/2006/spreadsheetDrawing">
      <xdr:col>82</xdr:col>
      <xdr:colOff>107950</xdr:colOff>
      <xdr:row>39</xdr:row>
      <xdr:rowOff>31750</xdr:rowOff>
    </xdr:to>
    <xdr:cxnSp macro="">
      <xdr:nvCxnSpPr>
        <xdr:cNvPr id="312" name="直線コネクタ 311"/>
        <xdr:cNvCxnSpPr/>
      </xdr:nvCxnSpPr>
      <xdr:spPr>
        <a:xfrm>
          <a:off x="15671800" y="6432550"/>
          <a:ext cx="8382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16510</xdr:rowOff>
    </xdr:from>
    <xdr:ext cx="762000" cy="259080"/>
    <xdr:sp macro="" textlink="">
      <xdr:nvSpPr>
        <xdr:cNvPr id="313" name="補助費等平均値テキスト"/>
        <xdr:cNvSpPr txBox="1"/>
      </xdr:nvSpPr>
      <xdr:spPr>
        <a:xfrm>
          <a:off x="16598900" y="6360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0</xdr:rowOff>
    </xdr:from>
    <xdr:to xmlns:xdr="http://schemas.openxmlformats.org/drawingml/2006/spreadsheetDrawing">
      <xdr:col>82</xdr:col>
      <xdr:colOff>158750</xdr:colOff>
      <xdr:row>38</xdr:row>
      <xdr:rowOff>101600</xdr:rowOff>
    </xdr:to>
    <xdr:sp macro="" textlink="">
      <xdr:nvSpPr>
        <xdr:cNvPr id="314" name="フローチャート: 判断 31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88900</xdr:rowOff>
    </xdr:from>
    <xdr:to xmlns:xdr="http://schemas.openxmlformats.org/drawingml/2006/spreadsheetDrawing">
      <xdr:col>78</xdr:col>
      <xdr:colOff>69850</xdr:colOff>
      <xdr:row>37</xdr:row>
      <xdr:rowOff>88900</xdr:rowOff>
    </xdr:to>
    <xdr:cxnSp macro="">
      <xdr:nvCxnSpPr>
        <xdr:cNvPr id="315" name="直線コネクタ 314"/>
        <xdr:cNvCxnSpPr/>
      </xdr:nvCxnSpPr>
      <xdr:spPr>
        <a:xfrm>
          <a:off x="14782800" y="6432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57150</xdr:rowOff>
    </xdr:from>
    <xdr:to xmlns:xdr="http://schemas.openxmlformats.org/drawingml/2006/spreadsheetDrawing">
      <xdr:col>78</xdr:col>
      <xdr:colOff>120650</xdr:colOff>
      <xdr:row>35</xdr:row>
      <xdr:rowOff>158750</xdr:rowOff>
    </xdr:to>
    <xdr:sp macro="" textlink="">
      <xdr:nvSpPr>
        <xdr:cNvPr id="316" name="フローチャート: 判断 315"/>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168910</xdr:rowOff>
    </xdr:from>
    <xdr:ext cx="736600" cy="248920"/>
    <xdr:sp macro="" textlink="">
      <xdr:nvSpPr>
        <xdr:cNvPr id="317" name="テキスト ボックス 316"/>
        <xdr:cNvSpPr txBox="1"/>
      </xdr:nvSpPr>
      <xdr:spPr>
        <a:xfrm>
          <a:off x="15290800" y="58267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31750</xdr:rowOff>
    </xdr:from>
    <xdr:to xmlns:xdr="http://schemas.openxmlformats.org/drawingml/2006/spreadsheetDrawing">
      <xdr:col>73</xdr:col>
      <xdr:colOff>180975</xdr:colOff>
      <xdr:row>37</xdr:row>
      <xdr:rowOff>88900</xdr:rowOff>
    </xdr:to>
    <xdr:cxnSp macro="">
      <xdr:nvCxnSpPr>
        <xdr:cNvPr id="318" name="直線コネクタ 317"/>
        <xdr:cNvCxnSpPr/>
      </xdr:nvCxnSpPr>
      <xdr:spPr>
        <a:xfrm>
          <a:off x="13893800" y="620395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152400</xdr:rowOff>
    </xdr:from>
    <xdr:to xmlns:xdr="http://schemas.openxmlformats.org/drawingml/2006/spreadsheetDrawing">
      <xdr:col>74</xdr:col>
      <xdr:colOff>31750</xdr:colOff>
      <xdr:row>35</xdr:row>
      <xdr:rowOff>82550</xdr:rowOff>
    </xdr:to>
    <xdr:sp macro="" textlink="">
      <xdr:nvSpPr>
        <xdr:cNvPr id="319" name="フローチャート: 判断 318"/>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92710</xdr:rowOff>
    </xdr:from>
    <xdr:ext cx="762000" cy="259080"/>
    <xdr:sp macro="" textlink="">
      <xdr:nvSpPr>
        <xdr:cNvPr id="320" name="テキスト ボックス 319"/>
        <xdr:cNvSpPr txBox="1"/>
      </xdr:nvSpPr>
      <xdr:spPr>
        <a:xfrm>
          <a:off x="144018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31750</xdr:rowOff>
    </xdr:from>
    <xdr:to xmlns:xdr="http://schemas.openxmlformats.org/drawingml/2006/spreadsheetDrawing">
      <xdr:col>69</xdr:col>
      <xdr:colOff>92075</xdr:colOff>
      <xdr:row>36</xdr:row>
      <xdr:rowOff>127000</xdr:rowOff>
    </xdr:to>
    <xdr:cxnSp macro="">
      <xdr:nvCxnSpPr>
        <xdr:cNvPr id="321" name="直線コネクタ 320"/>
        <xdr:cNvCxnSpPr/>
      </xdr:nvCxnSpPr>
      <xdr:spPr>
        <a:xfrm flipV="1">
          <a:off x="13004800" y="62039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76200</xdr:rowOff>
    </xdr:from>
    <xdr:to xmlns:xdr="http://schemas.openxmlformats.org/drawingml/2006/spreadsheetDrawing">
      <xdr:col>69</xdr:col>
      <xdr:colOff>142875</xdr:colOff>
      <xdr:row>35</xdr:row>
      <xdr:rowOff>6350</xdr:rowOff>
    </xdr:to>
    <xdr:sp macro="" textlink="">
      <xdr:nvSpPr>
        <xdr:cNvPr id="322" name="フローチャート: 判断 321"/>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16510</xdr:rowOff>
    </xdr:from>
    <xdr:ext cx="740410" cy="259080"/>
    <xdr:sp macro="" textlink="">
      <xdr:nvSpPr>
        <xdr:cNvPr id="323" name="テキスト ボックス 322"/>
        <xdr:cNvSpPr txBox="1"/>
      </xdr:nvSpPr>
      <xdr:spPr>
        <a:xfrm>
          <a:off x="13512800" y="56743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0</xdr:rowOff>
    </xdr:from>
    <xdr:to xmlns:xdr="http://schemas.openxmlformats.org/drawingml/2006/spreadsheetDrawing">
      <xdr:col>65</xdr:col>
      <xdr:colOff>53975</xdr:colOff>
      <xdr:row>35</xdr:row>
      <xdr:rowOff>101600</xdr:rowOff>
    </xdr:to>
    <xdr:sp macro="" textlink="">
      <xdr:nvSpPr>
        <xdr:cNvPr id="324" name="フローチャート: 判断 323"/>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111760</xdr:rowOff>
    </xdr:from>
    <xdr:ext cx="762000" cy="248920"/>
    <xdr:sp macro="" textlink="">
      <xdr:nvSpPr>
        <xdr:cNvPr id="325" name="テキスト ボックス 324"/>
        <xdr:cNvSpPr txBox="1"/>
      </xdr:nvSpPr>
      <xdr:spPr>
        <a:xfrm>
          <a:off x="12623800" y="57696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0410" cy="259080"/>
    <xdr:sp macro="" textlink="">
      <xdr:nvSpPr>
        <xdr:cNvPr id="327" name="テキスト ボックス 326"/>
        <xdr:cNvSpPr txBox="1"/>
      </xdr:nvSpPr>
      <xdr:spPr>
        <a:xfrm>
          <a:off x="15455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0410" cy="259080"/>
    <xdr:sp macro="" textlink="">
      <xdr:nvSpPr>
        <xdr:cNvPr id="328" name="テキスト ボックス 327"/>
        <xdr:cNvSpPr txBox="1"/>
      </xdr:nvSpPr>
      <xdr:spPr>
        <a:xfrm>
          <a:off x="14566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0410" cy="259080"/>
    <xdr:sp macro="" textlink="">
      <xdr:nvSpPr>
        <xdr:cNvPr id="330" name="テキスト ボックス 329"/>
        <xdr:cNvSpPr txBox="1"/>
      </xdr:nvSpPr>
      <xdr:spPr>
        <a:xfrm>
          <a:off x="12788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152400</xdr:rowOff>
    </xdr:from>
    <xdr:to xmlns:xdr="http://schemas.openxmlformats.org/drawingml/2006/spreadsheetDrawing">
      <xdr:col>82</xdr:col>
      <xdr:colOff>158750</xdr:colOff>
      <xdr:row>39</xdr:row>
      <xdr:rowOff>82550</xdr:rowOff>
    </xdr:to>
    <xdr:sp macro="" textlink="">
      <xdr:nvSpPr>
        <xdr:cNvPr id="331" name="楕円 330"/>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124460</xdr:rowOff>
    </xdr:from>
    <xdr:ext cx="762000" cy="259080"/>
    <xdr:sp macro="" textlink="">
      <xdr:nvSpPr>
        <xdr:cNvPr id="332" name="補助費等該当値テキスト"/>
        <xdr:cNvSpPr txBox="1"/>
      </xdr:nvSpPr>
      <xdr:spPr>
        <a:xfrm>
          <a:off x="1659890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38100</xdr:rowOff>
    </xdr:from>
    <xdr:to xmlns:xdr="http://schemas.openxmlformats.org/drawingml/2006/spreadsheetDrawing">
      <xdr:col>78</xdr:col>
      <xdr:colOff>120650</xdr:colOff>
      <xdr:row>37</xdr:row>
      <xdr:rowOff>139700</xdr:rowOff>
    </xdr:to>
    <xdr:sp macro="" textlink="">
      <xdr:nvSpPr>
        <xdr:cNvPr id="333" name="楕円 332"/>
        <xdr:cNvSpPr/>
      </xdr:nvSpPr>
      <xdr:spPr>
        <a:xfrm>
          <a:off x="15621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124460</xdr:rowOff>
    </xdr:from>
    <xdr:ext cx="736600" cy="259080"/>
    <xdr:sp macro="" textlink="">
      <xdr:nvSpPr>
        <xdr:cNvPr id="334" name="テキスト ボックス 333"/>
        <xdr:cNvSpPr txBox="1"/>
      </xdr:nvSpPr>
      <xdr:spPr>
        <a:xfrm>
          <a:off x="15290800" y="6468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38100</xdr:rowOff>
    </xdr:from>
    <xdr:to xmlns:xdr="http://schemas.openxmlformats.org/drawingml/2006/spreadsheetDrawing">
      <xdr:col>74</xdr:col>
      <xdr:colOff>31750</xdr:colOff>
      <xdr:row>37</xdr:row>
      <xdr:rowOff>139700</xdr:rowOff>
    </xdr:to>
    <xdr:sp macro="" textlink="">
      <xdr:nvSpPr>
        <xdr:cNvPr id="335" name="楕円 334"/>
        <xdr:cNvSpPr/>
      </xdr:nvSpPr>
      <xdr:spPr>
        <a:xfrm>
          <a:off x="14732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124460</xdr:rowOff>
    </xdr:from>
    <xdr:ext cx="762000" cy="259080"/>
    <xdr:sp macro="" textlink="">
      <xdr:nvSpPr>
        <xdr:cNvPr id="336" name="テキスト ボックス 335"/>
        <xdr:cNvSpPr txBox="1"/>
      </xdr:nvSpPr>
      <xdr:spPr>
        <a:xfrm>
          <a:off x="14401800" y="646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152400</xdr:rowOff>
    </xdr:from>
    <xdr:to xmlns:xdr="http://schemas.openxmlformats.org/drawingml/2006/spreadsheetDrawing">
      <xdr:col>69</xdr:col>
      <xdr:colOff>142875</xdr:colOff>
      <xdr:row>36</xdr:row>
      <xdr:rowOff>82550</xdr:rowOff>
    </xdr:to>
    <xdr:sp macro="" textlink="">
      <xdr:nvSpPr>
        <xdr:cNvPr id="337" name="楕円 336"/>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67310</xdr:rowOff>
    </xdr:from>
    <xdr:ext cx="740410" cy="259080"/>
    <xdr:sp macro="" textlink="">
      <xdr:nvSpPr>
        <xdr:cNvPr id="338" name="テキスト ボックス 337"/>
        <xdr:cNvSpPr txBox="1"/>
      </xdr:nvSpPr>
      <xdr:spPr>
        <a:xfrm>
          <a:off x="13512800" y="623951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39" name="楕円 33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162560</xdr:rowOff>
    </xdr:from>
    <xdr:ext cx="762000" cy="259080"/>
    <xdr:sp macro="" textlink="">
      <xdr:nvSpPr>
        <xdr:cNvPr id="340" name="テキスト ボックス 339"/>
        <xdr:cNvSpPr txBox="1"/>
      </xdr:nvSpPr>
      <xdr:spPr>
        <a:xfrm>
          <a:off x="12623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b="0" i="0" baseline="0">
              <a:solidFill>
                <a:schemeClr val="tx1"/>
              </a:solidFill>
              <a:effectLst/>
              <a:latin typeface="ＭＳ ゴシック"/>
              <a:ea typeface="ＭＳ ゴシック"/>
              <a:cs typeface="+mn-cs"/>
            </a:rPr>
            <a:t>　市債残高と借入額のバランスを考慮した財政運営を行っていることから，公債費にかかる経常収支比率は，類似団体よりも低い水準を維持している。</a:t>
          </a:r>
        </a:p>
        <a:p>
          <a:r>
            <a:rPr lang="ja-JP" altLang="en-US" sz="1300" b="0" i="0" baseline="0">
              <a:solidFill>
                <a:schemeClr val="tx1"/>
              </a:solidFill>
              <a:effectLst/>
              <a:latin typeface="ＭＳ ゴシック"/>
              <a:ea typeface="ＭＳ ゴシック"/>
              <a:cs typeface="+mn-cs"/>
            </a:rPr>
            <a:t>　今後，公共施設の老朽化に伴い，多くの財政需要が見込まれるため，急激に公債費が増加することのないよう，市債残高を考慮しながら持続可能な財政運営を行っていく。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76860" cy="225425"/>
    <xdr:sp macro="" textlink="">
      <xdr:nvSpPr>
        <xdr:cNvPr id="352" name="テキスト ボックス 351"/>
        <xdr:cNvSpPr txBox="1"/>
      </xdr:nvSpPr>
      <xdr:spPr>
        <a:xfrm>
          <a:off x="723900" y="11938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86410" cy="250190"/>
    <xdr:sp macro="" textlink="">
      <xdr:nvSpPr>
        <xdr:cNvPr id="354" name="テキスト ボックス 353"/>
        <xdr:cNvSpPr txBox="1"/>
      </xdr:nvSpPr>
      <xdr:spPr>
        <a:xfrm>
          <a:off x="254000" y="14272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5" name="直線コネクタ 354"/>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486410" cy="259080"/>
    <xdr:sp macro="" textlink="">
      <xdr:nvSpPr>
        <xdr:cNvPr id="356" name="テキスト ボックス 355"/>
        <xdr:cNvSpPr txBox="1"/>
      </xdr:nvSpPr>
      <xdr:spPr>
        <a:xfrm>
          <a:off x="254000" y="13945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7" name="直線コネクタ 356"/>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486410" cy="251460"/>
    <xdr:sp macro="" textlink="">
      <xdr:nvSpPr>
        <xdr:cNvPr id="358" name="テキスト ボックス 357"/>
        <xdr:cNvSpPr txBox="1"/>
      </xdr:nvSpPr>
      <xdr:spPr>
        <a:xfrm>
          <a:off x="254000" y="13619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9" name="直線コネクタ 358"/>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486410" cy="258445"/>
    <xdr:sp macro="" textlink="">
      <xdr:nvSpPr>
        <xdr:cNvPr id="360" name="テキスト ボックス 359"/>
        <xdr:cNvSpPr txBox="1"/>
      </xdr:nvSpPr>
      <xdr:spPr>
        <a:xfrm>
          <a:off x="254000" y="13292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1" name="直線コネクタ 360"/>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486410" cy="259080"/>
    <xdr:sp macro="" textlink="">
      <xdr:nvSpPr>
        <xdr:cNvPr id="362" name="テキスト ボックス 361"/>
        <xdr:cNvSpPr txBox="1"/>
      </xdr:nvSpPr>
      <xdr:spPr>
        <a:xfrm>
          <a:off x="254000" y="12966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3" name="直線コネクタ 362"/>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486410" cy="248285"/>
    <xdr:sp macro="" textlink="">
      <xdr:nvSpPr>
        <xdr:cNvPr id="364" name="テキスト ボックス 363"/>
        <xdr:cNvSpPr txBox="1"/>
      </xdr:nvSpPr>
      <xdr:spPr>
        <a:xfrm>
          <a:off x="254000" y="12639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5" name="直線コネクタ 364"/>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486410" cy="259080"/>
    <xdr:sp macro="" textlink="">
      <xdr:nvSpPr>
        <xdr:cNvPr id="366" name="テキスト ボックス 365"/>
        <xdr:cNvSpPr txBox="1"/>
      </xdr:nvSpPr>
      <xdr:spPr>
        <a:xfrm>
          <a:off x="254000" y="12312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86410" cy="250190"/>
    <xdr:sp macro="" textlink="">
      <xdr:nvSpPr>
        <xdr:cNvPr id="368" name="テキスト ボックス 367"/>
        <xdr:cNvSpPr txBox="1"/>
      </xdr:nvSpPr>
      <xdr:spPr>
        <a:xfrm>
          <a:off x="254000" y="11986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110490</xdr:rowOff>
    </xdr:from>
    <xdr:to xmlns:xdr="http://schemas.openxmlformats.org/drawingml/2006/spreadsheetDrawing">
      <xdr:col>24</xdr:col>
      <xdr:colOff>25400</xdr:colOff>
      <xdr:row>81</xdr:row>
      <xdr:rowOff>156845</xdr:rowOff>
    </xdr:to>
    <xdr:cxnSp macro="">
      <xdr:nvCxnSpPr>
        <xdr:cNvPr id="370" name="直線コネクタ 369"/>
        <xdr:cNvCxnSpPr/>
      </xdr:nvCxnSpPr>
      <xdr:spPr>
        <a:xfrm flipV="1">
          <a:off x="4826000" y="1245489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128905</xdr:rowOff>
    </xdr:from>
    <xdr:ext cx="762000" cy="259080"/>
    <xdr:sp macro="" textlink="">
      <xdr:nvSpPr>
        <xdr:cNvPr id="371" name="公債費最小値テキスト"/>
        <xdr:cNvSpPr txBox="1"/>
      </xdr:nvSpPr>
      <xdr:spPr>
        <a:xfrm>
          <a:off x="4914900" y="1401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156845</xdr:rowOff>
    </xdr:from>
    <xdr:to xmlns:xdr="http://schemas.openxmlformats.org/drawingml/2006/spreadsheetDrawing">
      <xdr:col>24</xdr:col>
      <xdr:colOff>114300</xdr:colOff>
      <xdr:row>81</xdr:row>
      <xdr:rowOff>156845</xdr:rowOff>
    </xdr:to>
    <xdr:cxnSp macro="">
      <xdr:nvCxnSpPr>
        <xdr:cNvPr id="372" name="直線コネクタ 371"/>
        <xdr:cNvCxnSpPr/>
      </xdr:nvCxnSpPr>
      <xdr:spPr>
        <a:xfrm>
          <a:off x="4737100" y="1404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25400</xdr:rowOff>
    </xdr:from>
    <xdr:ext cx="762000" cy="259080"/>
    <xdr:sp macro="" textlink="">
      <xdr:nvSpPr>
        <xdr:cNvPr id="373" name="公債費最大値テキスト"/>
        <xdr:cNvSpPr txBox="1"/>
      </xdr:nvSpPr>
      <xdr:spPr>
        <a:xfrm>
          <a:off x="4914900" y="1219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110490</xdr:rowOff>
    </xdr:from>
    <xdr:to xmlns:xdr="http://schemas.openxmlformats.org/drawingml/2006/spreadsheetDrawing">
      <xdr:col>24</xdr:col>
      <xdr:colOff>114300</xdr:colOff>
      <xdr:row>72</xdr:row>
      <xdr:rowOff>110490</xdr:rowOff>
    </xdr:to>
    <xdr:cxnSp macro="">
      <xdr:nvCxnSpPr>
        <xdr:cNvPr id="374" name="直線コネクタ 373"/>
        <xdr:cNvCxnSpPr/>
      </xdr:nvCxnSpPr>
      <xdr:spPr>
        <a:xfrm>
          <a:off x="4737100" y="1245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72</xdr:row>
      <xdr:rowOff>110490</xdr:rowOff>
    </xdr:from>
    <xdr:to xmlns:xdr="http://schemas.openxmlformats.org/drawingml/2006/spreadsheetDrawing">
      <xdr:col>24</xdr:col>
      <xdr:colOff>25400</xdr:colOff>
      <xdr:row>73</xdr:row>
      <xdr:rowOff>15240</xdr:rowOff>
    </xdr:to>
    <xdr:cxnSp macro="">
      <xdr:nvCxnSpPr>
        <xdr:cNvPr id="375" name="直線コネクタ 374"/>
        <xdr:cNvCxnSpPr/>
      </xdr:nvCxnSpPr>
      <xdr:spPr>
        <a:xfrm flipV="1">
          <a:off x="3987800" y="1245489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37465</xdr:rowOff>
    </xdr:from>
    <xdr:ext cx="762000" cy="259080"/>
    <xdr:sp macro="" textlink="">
      <xdr:nvSpPr>
        <xdr:cNvPr id="376" name="公債費平均値テキスト"/>
        <xdr:cNvSpPr txBox="1"/>
      </xdr:nvSpPr>
      <xdr:spPr>
        <a:xfrm>
          <a:off x="4914900" y="134105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65405</xdr:rowOff>
    </xdr:from>
    <xdr:to xmlns:xdr="http://schemas.openxmlformats.org/drawingml/2006/spreadsheetDrawing">
      <xdr:col>24</xdr:col>
      <xdr:colOff>76200</xdr:colOff>
      <xdr:row>78</xdr:row>
      <xdr:rowOff>167005</xdr:rowOff>
    </xdr:to>
    <xdr:sp macro="" textlink="">
      <xdr:nvSpPr>
        <xdr:cNvPr id="377" name="フローチャート: 判断 376"/>
        <xdr:cNvSpPr/>
      </xdr:nvSpPr>
      <xdr:spPr>
        <a:xfrm>
          <a:off x="47752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73</xdr:row>
      <xdr:rowOff>15240</xdr:rowOff>
    </xdr:from>
    <xdr:to xmlns:xdr="http://schemas.openxmlformats.org/drawingml/2006/spreadsheetDrawing">
      <xdr:col>19</xdr:col>
      <xdr:colOff>187325</xdr:colOff>
      <xdr:row>73</xdr:row>
      <xdr:rowOff>135255</xdr:rowOff>
    </xdr:to>
    <xdr:cxnSp macro="">
      <xdr:nvCxnSpPr>
        <xdr:cNvPr id="378" name="直線コネクタ 377"/>
        <xdr:cNvCxnSpPr/>
      </xdr:nvCxnSpPr>
      <xdr:spPr>
        <a:xfrm flipV="1">
          <a:off x="3098800" y="1253109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54610</xdr:rowOff>
    </xdr:from>
    <xdr:to xmlns:xdr="http://schemas.openxmlformats.org/drawingml/2006/spreadsheetDrawing">
      <xdr:col>20</xdr:col>
      <xdr:colOff>38100</xdr:colOff>
      <xdr:row>78</xdr:row>
      <xdr:rowOff>156210</xdr:rowOff>
    </xdr:to>
    <xdr:sp macro="" textlink="">
      <xdr:nvSpPr>
        <xdr:cNvPr id="379" name="フローチャート: 判断 378"/>
        <xdr:cNvSpPr/>
      </xdr:nvSpPr>
      <xdr:spPr>
        <a:xfrm>
          <a:off x="39370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140970</xdr:rowOff>
    </xdr:from>
    <xdr:ext cx="715010" cy="259080"/>
    <xdr:sp macro="" textlink="">
      <xdr:nvSpPr>
        <xdr:cNvPr id="380" name="テキスト ボックス 379"/>
        <xdr:cNvSpPr txBox="1"/>
      </xdr:nvSpPr>
      <xdr:spPr>
        <a:xfrm>
          <a:off x="3606800" y="1351407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73</xdr:row>
      <xdr:rowOff>135255</xdr:rowOff>
    </xdr:from>
    <xdr:to xmlns:xdr="http://schemas.openxmlformats.org/drawingml/2006/spreadsheetDrawing">
      <xdr:col>15</xdr:col>
      <xdr:colOff>98425</xdr:colOff>
      <xdr:row>75</xdr:row>
      <xdr:rowOff>31750</xdr:rowOff>
    </xdr:to>
    <xdr:cxnSp macro="">
      <xdr:nvCxnSpPr>
        <xdr:cNvPr id="381" name="直線コネクタ 380"/>
        <xdr:cNvCxnSpPr/>
      </xdr:nvCxnSpPr>
      <xdr:spPr>
        <a:xfrm flipV="1">
          <a:off x="2209800" y="1265110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10795</xdr:rowOff>
    </xdr:from>
    <xdr:to xmlns:xdr="http://schemas.openxmlformats.org/drawingml/2006/spreadsheetDrawing">
      <xdr:col>15</xdr:col>
      <xdr:colOff>149225</xdr:colOff>
      <xdr:row>78</xdr:row>
      <xdr:rowOff>112395</xdr:rowOff>
    </xdr:to>
    <xdr:sp macro="" textlink="">
      <xdr:nvSpPr>
        <xdr:cNvPr id="382" name="フローチャート: 判断 381"/>
        <xdr:cNvSpPr/>
      </xdr:nvSpPr>
      <xdr:spPr>
        <a:xfrm>
          <a:off x="3048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97790</xdr:rowOff>
    </xdr:from>
    <xdr:ext cx="762000" cy="251460"/>
    <xdr:sp macro="" textlink="">
      <xdr:nvSpPr>
        <xdr:cNvPr id="383" name="テキスト ボックス 382"/>
        <xdr:cNvSpPr txBox="1"/>
      </xdr:nvSpPr>
      <xdr:spPr>
        <a:xfrm>
          <a:off x="2717800" y="13470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31750</xdr:rowOff>
    </xdr:from>
    <xdr:to xmlns:xdr="http://schemas.openxmlformats.org/drawingml/2006/spreadsheetDrawing">
      <xdr:col>11</xdr:col>
      <xdr:colOff>9525</xdr:colOff>
      <xdr:row>75</xdr:row>
      <xdr:rowOff>31750</xdr:rowOff>
    </xdr:to>
    <xdr:cxnSp macro="">
      <xdr:nvCxnSpPr>
        <xdr:cNvPr id="384" name="直線コネクタ 383"/>
        <xdr:cNvCxnSpPr/>
      </xdr:nvCxnSpPr>
      <xdr:spPr>
        <a:xfrm>
          <a:off x="1320800" y="1289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32385</xdr:rowOff>
    </xdr:from>
    <xdr:to xmlns:xdr="http://schemas.openxmlformats.org/drawingml/2006/spreadsheetDrawing">
      <xdr:col>11</xdr:col>
      <xdr:colOff>60325</xdr:colOff>
      <xdr:row>78</xdr:row>
      <xdr:rowOff>133985</xdr:rowOff>
    </xdr:to>
    <xdr:sp macro="" textlink="">
      <xdr:nvSpPr>
        <xdr:cNvPr id="385" name="フローチャート: 判断 384"/>
        <xdr:cNvSpPr/>
      </xdr:nvSpPr>
      <xdr:spPr>
        <a:xfrm>
          <a:off x="21590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118745</xdr:rowOff>
    </xdr:from>
    <xdr:ext cx="740410" cy="259080"/>
    <xdr:sp macro="" textlink="">
      <xdr:nvSpPr>
        <xdr:cNvPr id="386" name="テキスト ボックス 385"/>
        <xdr:cNvSpPr txBox="1"/>
      </xdr:nvSpPr>
      <xdr:spPr>
        <a:xfrm>
          <a:off x="1828800" y="1349184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65405</xdr:rowOff>
    </xdr:from>
    <xdr:to xmlns:xdr="http://schemas.openxmlformats.org/drawingml/2006/spreadsheetDrawing">
      <xdr:col>6</xdr:col>
      <xdr:colOff>171450</xdr:colOff>
      <xdr:row>78</xdr:row>
      <xdr:rowOff>167005</xdr:rowOff>
    </xdr:to>
    <xdr:sp macro="" textlink="">
      <xdr:nvSpPr>
        <xdr:cNvPr id="387" name="フローチャート: 判断 386"/>
        <xdr:cNvSpPr/>
      </xdr:nvSpPr>
      <xdr:spPr>
        <a:xfrm>
          <a:off x="12700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151765</xdr:rowOff>
    </xdr:from>
    <xdr:ext cx="740410" cy="259080"/>
    <xdr:sp macro="" textlink="">
      <xdr:nvSpPr>
        <xdr:cNvPr id="388" name="テキスト ボックス 387"/>
        <xdr:cNvSpPr txBox="1"/>
      </xdr:nvSpPr>
      <xdr:spPr>
        <a:xfrm>
          <a:off x="939800" y="1352486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0410" cy="259080"/>
    <xdr:sp macro="" textlink="">
      <xdr:nvSpPr>
        <xdr:cNvPr id="391" name="テキスト ボックス 390"/>
        <xdr:cNvSpPr txBox="1"/>
      </xdr:nvSpPr>
      <xdr:spPr>
        <a:xfrm>
          <a:off x="2882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72</xdr:row>
      <xdr:rowOff>59690</xdr:rowOff>
    </xdr:from>
    <xdr:to xmlns:xdr="http://schemas.openxmlformats.org/drawingml/2006/spreadsheetDrawing">
      <xdr:col>24</xdr:col>
      <xdr:colOff>76200</xdr:colOff>
      <xdr:row>72</xdr:row>
      <xdr:rowOff>161290</xdr:rowOff>
    </xdr:to>
    <xdr:sp macro="" textlink="">
      <xdr:nvSpPr>
        <xdr:cNvPr id="394" name="楕円 393"/>
        <xdr:cNvSpPr/>
      </xdr:nvSpPr>
      <xdr:spPr>
        <a:xfrm>
          <a:off x="4775200" y="124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139700</xdr:rowOff>
    </xdr:from>
    <xdr:ext cx="762000" cy="259080"/>
    <xdr:sp macro="" textlink="">
      <xdr:nvSpPr>
        <xdr:cNvPr id="395" name="公債費該当値テキスト"/>
        <xdr:cNvSpPr txBox="1"/>
      </xdr:nvSpPr>
      <xdr:spPr>
        <a:xfrm>
          <a:off x="4914900" y="1231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72</xdr:row>
      <xdr:rowOff>135890</xdr:rowOff>
    </xdr:from>
    <xdr:to xmlns:xdr="http://schemas.openxmlformats.org/drawingml/2006/spreadsheetDrawing">
      <xdr:col>20</xdr:col>
      <xdr:colOff>38100</xdr:colOff>
      <xdr:row>73</xdr:row>
      <xdr:rowOff>66040</xdr:rowOff>
    </xdr:to>
    <xdr:sp macro="" textlink="">
      <xdr:nvSpPr>
        <xdr:cNvPr id="396" name="楕円 395"/>
        <xdr:cNvSpPr/>
      </xdr:nvSpPr>
      <xdr:spPr>
        <a:xfrm>
          <a:off x="3937000" y="124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71</xdr:row>
      <xdr:rowOff>76200</xdr:rowOff>
    </xdr:from>
    <xdr:ext cx="715010" cy="250190"/>
    <xdr:sp macro="" textlink="">
      <xdr:nvSpPr>
        <xdr:cNvPr id="397" name="テキスト ボックス 396"/>
        <xdr:cNvSpPr txBox="1"/>
      </xdr:nvSpPr>
      <xdr:spPr>
        <a:xfrm>
          <a:off x="3606800" y="12249150"/>
          <a:ext cx="715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84455</xdr:rowOff>
    </xdr:from>
    <xdr:to xmlns:xdr="http://schemas.openxmlformats.org/drawingml/2006/spreadsheetDrawing">
      <xdr:col>15</xdr:col>
      <xdr:colOff>149225</xdr:colOff>
      <xdr:row>74</xdr:row>
      <xdr:rowOff>14605</xdr:rowOff>
    </xdr:to>
    <xdr:sp macro="" textlink="">
      <xdr:nvSpPr>
        <xdr:cNvPr id="398" name="楕円 397"/>
        <xdr:cNvSpPr/>
      </xdr:nvSpPr>
      <xdr:spPr>
        <a:xfrm>
          <a:off x="3048000" y="12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24765</xdr:rowOff>
    </xdr:from>
    <xdr:ext cx="762000" cy="259080"/>
    <xdr:sp macro="" textlink="">
      <xdr:nvSpPr>
        <xdr:cNvPr id="399" name="テキスト ボックス 398"/>
        <xdr:cNvSpPr txBox="1"/>
      </xdr:nvSpPr>
      <xdr:spPr>
        <a:xfrm>
          <a:off x="2717800" y="1236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152400</xdr:rowOff>
    </xdr:from>
    <xdr:to xmlns:xdr="http://schemas.openxmlformats.org/drawingml/2006/spreadsheetDrawing">
      <xdr:col>11</xdr:col>
      <xdr:colOff>60325</xdr:colOff>
      <xdr:row>75</xdr:row>
      <xdr:rowOff>82550</xdr:rowOff>
    </xdr:to>
    <xdr:sp macro="" textlink="">
      <xdr:nvSpPr>
        <xdr:cNvPr id="400" name="楕円 399"/>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92710</xdr:rowOff>
    </xdr:from>
    <xdr:ext cx="740410" cy="259080"/>
    <xdr:sp macro="" textlink="">
      <xdr:nvSpPr>
        <xdr:cNvPr id="401" name="テキスト ボックス 400"/>
        <xdr:cNvSpPr txBox="1"/>
      </xdr:nvSpPr>
      <xdr:spPr>
        <a:xfrm>
          <a:off x="1828800" y="126085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152400</xdr:rowOff>
    </xdr:from>
    <xdr:to xmlns:xdr="http://schemas.openxmlformats.org/drawingml/2006/spreadsheetDrawing">
      <xdr:col>6</xdr:col>
      <xdr:colOff>171450</xdr:colOff>
      <xdr:row>75</xdr:row>
      <xdr:rowOff>82550</xdr:rowOff>
    </xdr:to>
    <xdr:sp macro="" textlink="">
      <xdr:nvSpPr>
        <xdr:cNvPr id="402" name="楕円 401"/>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92710</xdr:rowOff>
    </xdr:from>
    <xdr:ext cx="740410" cy="259080"/>
    <xdr:sp macro="" textlink="">
      <xdr:nvSpPr>
        <xdr:cNvPr id="403" name="テキスト ボックス 402"/>
        <xdr:cNvSpPr txBox="1"/>
      </xdr:nvSpPr>
      <xdr:spPr>
        <a:xfrm>
          <a:off x="939800" y="126085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ysClr val="windowText" lastClr="000000"/>
              </a:solidFill>
              <a:effectLst/>
              <a:latin typeface="ＭＳ ゴシック"/>
              <a:ea typeface="ＭＳ ゴシック"/>
              <a:cs typeface="+mn-cs"/>
            </a:rPr>
            <a:t>公債費以外の比率については，前年度より６．５ポイント上がっており，類似団体の平均値より高い状況である。</a:t>
          </a:r>
          <a:endParaRPr lang="ja-JP" altLang="ja-JP" sz="1300">
            <a:solidFill>
              <a:sysClr val="windowText" lastClr="000000"/>
            </a:solidFill>
            <a:effectLst/>
            <a:latin typeface="ＭＳ ゴシック"/>
            <a:ea typeface="ＭＳ ゴシック"/>
          </a:endParaRPr>
        </a:p>
        <a:p>
          <a:r>
            <a:rPr lang="ja-JP" altLang="ja-JP" sz="1300" b="0" i="0" baseline="0">
              <a:solidFill>
                <a:sysClr val="windowText" lastClr="000000"/>
              </a:solidFill>
              <a:effectLst/>
              <a:latin typeface="ＭＳ ゴシック"/>
              <a:ea typeface="ＭＳ ゴシック"/>
              <a:cs typeface="+mn-cs"/>
            </a:rPr>
            <a:t>　増加の主な要因は，義務的経費である人件費が増加していることや物件費の増加によるものである。</a:t>
          </a:r>
          <a:endParaRPr lang="ja-JP" altLang="ja-JP" sz="1300">
            <a:solidFill>
              <a:sysClr val="windowText" lastClr="000000"/>
            </a:solidFill>
            <a:effectLst/>
            <a:latin typeface="ＭＳ ゴシック"/>
            <a:ea typeface="ＭＳ ゴシック"/>
          </a:endParaRPr>
        </a:p>
        <a:p>
          <a:r>
            <a:rPr lang="ja-JP" altLang="en-US" sz="1300">
              <a:solidFill>
                <a:sysClr val="windowText" lastClr="000000"/>
              </a:solidFill>
              <a:effectLst/>
              <a:latin typeface="ＭＳ ゴシック"/>
              <a:ea typeface="ＭＳ ゴシック"/>
            </a:rPr>
            <a:t>　引き続き</a:t>
          </a:r>
          <a:r>
            <a:rPr lang="ja-JP" altLang="ja-JP" sz="1300" b="0" i="0" baseline="0">
              <a:solidFill>
                <a:sysClr val="windowText" lastClr="000000"/>
              </a:solidFill>
              <a:effectLst/>
              <a:latin typeface="ＭＳ ゴシック"/>
              <a:ea typeface="ＭＳ ゴシック"/>
              <a:cs typeface="+mn-cs"/>
            </a:rPr>
            <a:t>経費を節減するとともに，</a:t>
          </a:r>
          <a:r>
            <a:rPr lang="ja-JP" altLang="en-US" sz="1300">
              <a:latin typeface="ＭＳ ゴシック"/>
              <a:ea typeface="ＭＳ ゴシック"/>
            </a:rPr>
            <a:t>税収を主な財源とする普通会計の負担額を減らしていくよう努める。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76860" cy="225425"/>
    <xdr:sp macro="" textlink="">
      <xdr:nvSpPr>
        <xdr:cNvPr id="415" name="テキスト ボックス 414"/>
        <xdr:cNvSpPr txBox="1"/>
      </xdr:nvSpPr>
      <xdr:spPr>
        <a:xfrm>
          <a:off x="12407900" y="11938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86410" cy="250190"/>
    <xdr:sp macro="" textlink="">
      <xdr:nvSpPr>
        <xdr:cNvPr id="417" name="テキスト ボックス 416"/>
        <xdr:cNvSpPr txBox="1"/>
      </xdr:nvSpPr>
      <xdr:spPr>
        <a:xfrm>
          <a:off x="11938000" y="14272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8" name="直線コネクタ 41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86410" cy="259080"/>
    <xdr:sp macro="" textlink="">
      <xdr:nvSpPr>
        <xdr:cNvPr id="419" name="テキスト ボックス 418"/>
        <xdr:cNvSpPr txBox="1"/>
      </xdr:nvSpPr>
      <xdr:spPr>
        <a:xfrm>
          <a:off x="11938000" y="13891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20" name="直線コネクタ 41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86410" cy="259080"/>
    <xdr:sp macro="" textlink="">
      <xdr:nvSpPr>
        <xdr:cNvPr id="421" name="テキスト ボックス 420"/>
        <xdr:cNvSpPr txBox="1"/>
      </xdr:nvSpPr>
      <xdr:spPr>
        <a:xfrm>
          <a:off x="11938000" y="13510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86410" cy="250190"/>
    <xdr:sp macro="" textlink="">
      <xdr:nvSpPr>
        <xdr:cNvPr id="423" name="テキスト ボックス 422"/>
        <xdr:cNvSpPr txBox="1"/>
      </xdr:nvSpPr>
      <xdr:spPr>
        <a:xfrm>
          <a:off x="11938000" y="13129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4" name="直線コネクタ 42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86410" cy="259080"/>
    <xdr:sp macro="" textlink="">
      <xdr:nvSpPr>
        <xdr:cNvPr id="425" name="テキスト ボックス 424"/>
        <xdr:cNvSpPr txBox="1"/>
      </xdr:nvSpPr>
      <xdr:spPr>
        <a:xfrm>
          <a:off x="11938000" y="12748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6" name="直線コネクタ 42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86410" cy="259080"/>
    <xdr:sp macro="" textlink="">
      <xdr:nvSpPr>
        <xdr:cNvPr id="427" name="テキスト ボックス 426"/>
        <xdr:cNvSpPr txBox="1"/>
      </xdr:nvSpPr>
      <xdr:spPr>
        <a:xfrm>
          <a:off x="11938000" y="12367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86410" cy="250190"/>
    <xdr:sp macro="" textlink="">
      <xdr:nvSpPr>
        <xdr:cNvPr id="429" name="テキスト ボックス 428"/>
        <xdr:cNvSpPr txBox="1"/>
      </xdr:nvSpPr>
      <xdr:spPr>
        <a:xfrm>
          <a:off x="11938000" y="11986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95250</xdr:rowOff>
    </xdr:from>
    <xdr:to xmlns:xdr="http://schemas.openxmlformats.org/drawingml/2006/spreadsheetDrawing">
      <xdr:col>82</xdr:col>
      <xdr:colOff>107950</xdr:colOff>
      <xdr:row>81</xdr:row>
      <xdr:rowOff>133350</xdr:rowOff>
    </xdr:to>
    <xdr:cxnSp macro="">
      <xdr:nvCxnSpPr>
        <xdr:cNvPr id="431" name="直線コネクタ 430"/>
        <xdr:cNvCxnSpPr/>
      </xdr:nvCxnSpPr>
      <xdr:spPr>
        <a:xfrm flipV="1">
          <a:off x="16510000" y="126111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105410</xdr:rowOff>
    </xdr:from>
    <xdr:ext cx="762000" cy="259080"/>
    <xdr:sp macro="" textlink="">
      <xdr:nvSpPr>
        <xdr:cNvPr id="432" name="公債費以外最小値テキスト"/>
        <xdr:cNvSpPr txBox="1"/>
      </xdr:nvSpPr>
      <xdr:spPr>
        <a:xfrm>
          <a:off x="16598900" y="1399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133350</xdr:rowOff>
    </xdr:from>
    <xdr:to xmlns:xdr="http://schemas.openxmlformats.org/drawingml/2006/spreadsheetDrawing">
      <xdr:col>82</xdr:col>
      <xdr:colOff>196850</xdr:colOff>
      <xdr:row>81</xdr:row>
      <xdr:rowOff>133350</xdr:rowOff>
    </xdr:to>
    <xdr:cxnSp macro="">
      <xdr:nvCxnSpPr>
        <xdr:cNvPr id="433" name="直線コネクタ 432"/>
        <xdr:cNvCxnSpPr/>
      </xdr:nvCxnSpPr>
      <xdr:spPr>
        <a:xfrm>
          <a:off x="16421100" y="1402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10160</xdr:rowOff>
    </xdr:from>
    <xdr:ext cx="762000" cy="259080"/>
    <xdr:sp macro="" textlink="">
      <xdr:nvSpPr>
        <xdr:cNvPr id="434" name="公債費以外最大値テキスト"/>
        <xdr:cNvSpPr txBox="1"/>
      </xdr:nvSpPr>
      <xdr:spPr>
        <a:xfrm>
          <a:off x="16598900" y="1235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95250</xdr:rowOff>
    </xdr:from>
    <xdr:to xmlns:xdr="http://schemas.openxmlformats.org/drawingml/2006/spreadsheetDrawing">
      <xdr:col>82</xdr:col>
      <xdr:colOff>196850</xdr:colOff>
      <xdr:row>73</xdr:row>
      <xdr:rowOff>95250</xdr:rowOff>
    </xdr:to>
    <xdr:cxnSp macro="">
      <xdr:nvCxnSpPr>
        <xdr:cNvPr id="435" name="直線コネクタ 434"/>
        <xdr:cNvCxnSpPr/>
      </xdr:nvCxnSpPr>
      <xdr:spPr>
        <a:xfrm>
          <a:off x="16421100" y="1261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165100</xdr:rowOff>
    </xdr:from>
    <xdr:to xmlns:xdr="http://schemas.openxmlformats.org/drawingml/2006/spreadsheetDrawing">
      <xdr:col>82</xdr:col>
      <xdr:colOff>107950</xdr:colOff>
      <xdr:row>81</xdr:row>
      <xdr:rowOff>133350</xdr:rowOff>
    </xdr:to>
    <xdr:cxnSp macro="">
      <xdr:nvCxnSpPr>
        <xdr:cNvPr id="436" name="直線コネクタ 435"/>
        <xdr:cNvCxnSpPr/>
      </xdr:nvCxnSpPr>
      <xdr:spPr>
        <a:xfrm>
          <a:off x="15671800" y="13195300"/>
          <a:ext cx="838200" cy="825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80010</xdr:rowOff>
    </xdr:from>
    <xdr:ext cx="762000" cy="259080"/>
    <xdr:sp macro="" textlink="">
      <xdr:nvSpPr>
        <xdr:cNvPr id="437" name="公債費以外平均値テキスト"/>
        <xdr:cNvSpPr txBox="1"/>
      </xdr:nvSpPr>
      <xdr:spPr>
        <a:xfrm>
          <a:off x="16598900" y="13281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63500</xdr:rowOff>
    </xdr:from>
    <xdr:to xmlns:xdr="http://schemas.openxmlformats.org/drawingml/2006/spreadsheetDrawing">
      <xdr:col>82</xdr:col>
      <xdr:colOff>158750</xdr:colOff>
      <xdr:row>78</xdr:row>
      <xdr:rowOff>165100</xdr:rowOff>
    </xdr:to>
    <xdr:sp macro="" textlink="">
      <xdr:nvSpPr>
        <xdr:cNvPr id="438" name="フローチャート: 判断 437"/>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19050</xdr:rowOff>
    </xdr:from>
    <xdr:to xmlns:xdr="http://schemas.openxmlformats.org/drawingml/2006/spreadsheetDrawing">
      <xdr:col>78</xdr:col>
      <xdr:colOff>69850</xdr:colOff>
      <xdr:row>76</xdr:row>
      <xdr:rowOff>165100</xdr:rowOff>
    </xdr:to>
    <xdr:cxnSp macro="">
      <xdr:nvCxnSpPr>
        <xdr:cNvPr id="439" name="直線コネクタ 438"/>
        <xdr:cNvCxnSpPr/>
      </xdr:nvCxnSpPr>
      <xdr:spPr>
        <a:xfrm>
          <a:off x="14782800" y="1287780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76200</xdr:rowOff>
    </xdr:from>
    <xdr:to xmlns:xdr="http://schemas.openxmlformats.org/drawingml/2006/spreadsheetDrawing">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162560</xdr:rowOff>
    </xdr:from>
    <xdr:ext cx="736600" cy="259080"/>
    <xdr:sp macro="" textlink="">
      <xdr:nvSpPr>
        <xdr:cNvPr id="441" name="テキスト ボックス 440"/>
        <xdr:cNvSpPr txBox="1"/>
      </xdr:nvSpPr>
      <xdr:spPr>
        <a:xfrm>
          <a:off x="15290800" y="1353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107950</xdr:rowOff>
    </xdr:from>
    <xdr:to xmlns:xdr="http://schemas.openxmlformats.org/drawingml/2006/spreadsheetDrawing">
      <xdr:col>73</xdr:col>
      <xdr:colOff>180975</xdr:colOff>
      <xdr:row>75</xdr:row>
      <xdr:rowOff>19050</xdr:rowOff>
    </xdr:to>
    <xdr:cxnSp macro="">
      <xdr:nvCxnSpPr>
        <xdr:cNvPr id="442" name="直線コネクタ 441"/>
        <xdr:cNvCxnSpPr/>
      </xdr:nvCxnSpPr>
      <xdr:spPr>
        <a:xfrm>
          <a:off x="13893800" y="126238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152400</xdr:rowOff>
    </xdr:from>
    <xdr:to xmlns:xdr="http://schemas.openxmlformats.org/drawingml/2006/spreadsheetDrawing">
      <xdr:col>74</xdr:col>
      <xdr:colOff>31750</xdr:colOff>
      <xdr:row>77</xdr:row>
      <xdr:rowOff>82550</xdr:rowOff>
    </xdr:to>
    <xdr:sp macro="" textlink="">
      <xdr:nvSpPr>
        <xdr:cNvPr id="443" name="フローチャート: 判断 442"/>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67310</xdr:rowOff>
    </xdr:from>
    <xdr:ext cx="762000" cy="259080"/>
    <xdr:sp macro="" textlink="">
      <xdr:nvSpPr>
        <xdr:cNvPr id="444" name="テキスト ボックス 443"/>
        <xdr:cNvSpPr txBox="1"/>
      </xdr:nvSpPr>
      <xdr:spPr>
        <a:xfrm>
          <a:off x="14401800" y="1326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107950</xdr:rowOff>
    </xdr:from>
    <xdr:to xmlns:xdr="http://schemas.openxmlformats.org/drawingml/2006/spreadsheetDrawing">
      <xdr:col>69</xdr:col>
      <xdr:colOff>92075</xdr:colOff>
      <xdr:row>74</xdr:row>
      <xdr:rowOff>139700</xdr:rowOff>
    </xdr:to>
    <xdr:cxnSp macro="">
      <xdr:nvCxnSpPr>
        <xdr:cNvPr id="445" name="直線コネクタ 444"/>
        <xdr:cNvCxnSpPr/>
      </xdr:nvCxnSpPr>
      <xdr:spPr>
        <a:xfrm flipV="1">
          <a:off x="13004800" y="126238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114300</xdr:rowOff>
    </xdr:from>
    <xdr:to xmlns:xdr="http://schemas.openxmlformats.org/drawingml/2006/spreadsheetDrawing">
      <xdr:col>69</xdr:col>
      <xdr:colOff>142875</xdr:colOff>
      <xdr:row>77</xdr:row>
      <xdr:rowOff>44450</xdr:rowOff>
    </xdr:to>
    <xdr:sp macro="" textlink="">
      <xdr:nvSpPr>
        <xdr:cNvPr id="446" name="フローチャート: 判断 445"/>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29210</xdr:rowOff>
    </xdr:from>
    <xdr:ext cx="740410" cy="251460"/>
    <xdr:sp macro="" textlink="">
      <xdr:nvSpPr>
        <xdr:cNvPr id="447" name="テキスト ボックス 446"/>
        <xdr:cNvSpPr txBox="1"/>
      </xdr:nvSpPr>
      <xdr:spPr>
        <a:xfrm>
          <a:off x="13512800" y="13230860"/>
          <a:ext cx="740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107950</xdr:rowOff>
    </xdr:from>
    <xdr:to xmlns:xdr="http://schemas.openxmlformats.org/drawingml/2006/spreadsheetDrawing">
      <xdr:col>65</xdr:col>
      <xdr:colOff>53975</xdr:colOff>
      <xdr:row>76</xdr:row>
      <xdr:rowOff>38100</xdr:rowOff>
    </xdr:to>
    <xdr:sp macro="" textlink="">
      <xdr:nvSpPr>
        <xdr:cNvPr id="448" name="フローチャート: 判断 447"/>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22860</xdr:rowOff>
    </xdr:from>
    <xdr:ext cx="762000" cy="259080"/>
    <xdr:sp macro="" textlink="">
      <xdr:nvSpPr>
        <xdr:cNvPr id="449" name="テキスト ボックス 448"/>
        <xdr:cNvSpPr txBox="1"/>
      </xdr:nvSpPr>
      <xdr:spPr>
        <a:xfrm>
          <a:off x="12623800" y="1305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0410" cy="259080"/>
    <xdr:sp macro="" textlink="">
      <xdr:nvSpPr>
        <xdr:cNvPr id="451" name="テキスト ボックス 450"/>
        <xdr:cNvSpPr txBox="1"/>
      </xdr:nvSpPr>
      <xdr:spPr>
        <a:xfrm>
          <a:off x="15455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0410" cy="259080"/>
    <xdr:sp macro="" textlink="">
      <xdr:nvSpPr>
        <xdr:cNvPr id="452" name="テキスト ボックス 451"/>
        <xdr:cNvSpPr txBox="1"/>
      </xdr:nvSpPr>
      <xdr:spPr>
        <a:xfrm>
          <a:off x="14566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0410" cy="259080"/>
    <xdr:sp macro="" textlink="">
      <xdr:nvSpPr>
        <xdr:cNvPr id="454" name="テキスト ボックス 453"/>
        <xdr:cNvSpPr txBox="1"/>
      </xdr:nvSpPr>
      <xdr:spPr>
        <a:xfrm>
          <a:off x="12788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81</xdr:row>
      <xdr:rowOff>82550</xdr:rowOff>
    </xdr:from>
    <xdr:to xmlns:xdr="http://schemas.openxmlformats.org/drawingml/2006/spreadsheetDrawing">
      <xdr:col>82</xdr:col>
      <xdr:colOff>158750</xdr:colOff>
      <xdr:row>82</xdr:row>
      <xdr:rowOff>12700</xdr:rowOff>
    </xdr:to>
    <xdr:sp macro="" textlink="">
      <xdr:nvSpPr>
        <xdr:cNvPr id="455" name="楕円 454"/>
        <xdr:cNvSpPr/>
      </xdr:nvSpPr>
      <xdr:spPr>
        <a:xfrm>
          <a:off x="164592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162560</xdr:rowOff>
    </xdr:from>
    <xdr:ext cx="762000" cy="259080"/>
    <xdr:sp macro="" textlink="">
      <xdr:nvSpPr>
        <xdr:cNvPr id="456" name="公債費以外該当値テキスト"/>
        <xdr:cNvSpPr txBox="1"/>
      </xdr:nvSpPr>
      <xdr:spPr>
        <a:xfrm>
          <a:off x="16598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114300</xdr:rowOff>
    </xdr:from>
    <xdr:to xmlns:xdr="http://schemas.openxmlformats.org/drawingml/2006/spreadsheetDrawing">
      <xdr:col>78</xdr:col>
      <xdr:colOff>120650</xdr:colOff>
      <xdr:row>77</xdr:row>
      <xdr:rowOff>44450</xdr:rowOff>
    </xdr:to>
    <xdr:sp macro="" textlink="">
      <xdr:nvSpPr>
        <xdr:cNvPr id="457" name="楕円 456"/>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54610</xdr:rowOff>
    </xdr:from>
    <xdr:ext cx="736600" cy="248920"/>
    <xdr:sp macro="" textlink="">
      <xdr:nvSpPr>
        <xdr:cNvPr id="458" name="テキスト ボックス 457"/>
        <xdr:cNvSpPr txBox="1"/>
      </xdr:nvSpPr>
      <xdr:spPr>
        <a:xfrm>
          <a:off x="15290800" y="129133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139700</xdr:rowOff>
    </xdr:from>
    <xdr:to xmlns:xdr="http://schemas.openxmlformats.org/drawingml/2006/spreadsheetDrawing">
      <xdr:col>74</xdr:col>
      <xdr:colOff>31750</xdr:colOff>
      <xdr:row>75</xdr:row>
      <xdr:rowOff>69850</xdr:rowOff>
    </xdr:to>
    <xdr:sp macro="" textlink="">
      <xdr:nvSpPr>
        <xdr:cNvPr id="459" name="楕円 458"/>
        <xdr:cNvSpPr/>
      </xdr:nvSpPr>
      <xdr:spPr>
        <a:xfrm>
          <a:off x="14732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80010</xdr:rowOff>
    </xdr:from>
    <xdr:ext cx="762000" cy="259080"/>
    <xdr:sp macro="" textlink="">
      <xdr:nvSpPr>
        <xdr:cNvPr id="460" name="テキスト ボックス 459"/>
        <xdr:cNvSpPr txBox="1"/>
      </xdr:nvSpPr>
      <xdr:spPr>
        <a:xfrm>
          <a:off x="14401800" y="1259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57150</xdr:rowOff>
    </xdr:from>
    <xdr:to xmlns:xdr="http://schemas.openxmlformats.org/drawingml/2006/spreadsheetDrawing">
      <xdr:col>69</xdr:col>
      <xdr:colOff>142875</xdr:colOff>
      <xdr:row>73</xdr:row>
      <xdr:rowOff>158750</xdr:rowOff>
    </xdr:to>
    <xdr:sp macro="" textlink="">
      <xdr:nvSpPr>
        <xdr:cNvPr id="461" name="楕円 460"/>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168910</xdr:rowOff>
    </xdr:from>
    <xdr:ext cx="740410" cy="248920"/>
    <xdr:sp macro="" textlink="">
      <xdr:nvSpPr>
        <xdr:cNvPr id="462" name="テキスト ボックス 461"/>
        <xdr:cNvSpPr txBox="1"/>
      </xdr:nvSpPr>
      <xdr:spPr>
        <a:xfrm>
          <a:off x="13512800" y="1234186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88900</xdr:rowOff>
    </xdr:from>
    <xdr:to xmlns:xdr="http://schemas.openxmlformats.org/drawingml/2006/spreadsheetDrawing">
      <xdr:col>65</xdr:col>
      <xdr:colOff>53975</xdr:colOff>
      <xdr:row>75</xdr:row>
      <xdr:rowOff>19050</xdr:rowOff>
    </xdr:to>
    <xdr:sp macro="" textlink="">
      <xdr:nvSpPr>
        <xdr:cNvPr id="463" name="楕円 462"/>
        <xdr:cNvSpPr/>
      </xdr:nvSpPr>
      <xdr:spPr>
        <a:xfrm>
          <a:off x="12954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29210</xdr:rowOff>
    </xdr:from>
    <xdr:ext cx="762000" cy="251460"/>
    <xdr:sp macro="" textlink="">
      <xdr:nvSpPr>
        <xdr:cNvPr id="464" name="テキスト ボックス 463"/>
        <xdr:cNvSpPr txBox="1"/>
      </xdr:nvSpPr>
      <xdr:spPr>
        <a:xfrm>
          <a:off x="12623800" y="12545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89890" cy="269875"/>
    <xdr:sp macro="" textlink="">
      <xdr:nvSpPr>
        <xdr:cNvPr id="29" name="テキスト ボックス 28"/>
        <xdr:cNvSpPr txBox="1"/>
      </xdr:nvSpPr>
      <xdr:spPr>
        <a:xfrm>
          <a:off x="1676400" y="1270000"/>
          <a:ext cx="3898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136525</xdr:rowOff>
    </xdr:from>
    <xdr:to xmlns:xdr="http://schemas.openxmlformats.org/drawingml/2006/spreadsheetDrawing">
      <xdr:col>29</xdr:col>
      <xdr:colOff>127000</xdr:colOff>
      <xdr:row>20</xdr:row>
      <xdr:rowOff>27305</xdr:rowOff>
    </xdr:to>
    <xdr:cxnSp macro="">
      <xdr:nvCxnSpPr>
        <xdr:cNvPr id="47" name="直線コネクタ 46"/>
        <xdr:cNvCxnSpPr/>
      </xdr:nvCxnSpPr>
      <xdr:spPr>
        <a:xfrm flipV="1">
          <a:off x="5651500" y="2070100"/>
          <a:ext cx="0" cy="14338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170815</xdr:rowOff>
    </xdr:from>
    <xdr:ext cx="740410" cy="258445"/>
    <xdr:sp macro="" textlink="">
      <xdr:nvSpPr>
        <xdr:cNvPr id="48" name="人口1人当たり決算額の推移最小値テキスト130"/>
        <xdr:cNvSpPr txBox="1"/>
      </xdr:nvSpPr>
      <xdr:spPr>
        <a:xfrm>
          <a:off x="5740400" y="3475990"/>
          <a:ext cx="740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27305</xdr:rowOff>
    </xdr:from>
    <xdr:to xmlns:xdr="http://schemas.openxmlformats.org/drawingml/2006/spreadsheetDrawing">
      <xdr:col>30</xdr:col>
      <xdr:colOff>25400</xdr:colOff>
      <xdr:row>20</xdr:row>
      <xdr:rowOff>27305</xdr:rowOff>
    </xdr:to>
    <xdr:cxnSp macro="">
      <xdr:nvCxnSpPr>
        <xdr:cNvPr id="49" name="直線コネクタ 48"/>
        <xdr:cNvCxnSpPr/>
      </xdr:nvCxnSpPr>
      <xdr:spPr>
        <a:xfrm>
          <a:off x="5562600" y="3503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52070</xdr:rowOff>
    </xdr:from>
    <xdr:ext cx="740410" cy="251460"/>
    <xdr:sp macro="" textlink="">
      <xdr:nvSpPr>
        <xdr:cNvPr id="50" name="人口1人当たり決算額の推移最大値テキスト130"/>
        <xdr:cNvSpPr txBox="1"/>
      </xdr:nvSpPr>
      <xdr:spPr>
        <a:xfrm>
          <a:off x="5740400" y="1814195"/>
          <a:ext cx="740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136525</xdr:rowOff>
    </xdr:from>
    <xdr:to xmlns:xdr="http://schemas.openxmlformats.org/drawingml/2006/spreadsheetDrawing">
      <xdr:col>30</xdr:col>
      <xdr:colOff>25400</xdr:colOff>
      <xdr:row>11</xdr:row>
      <xdr:rowOff>136525</xdr:rowOff>
    </xdr:to>
    <xdr:cxnSp macro="">
      <xdr:nvCxnSpPr>
        <xdr:cNvPr id="51" name="直線コネクタ 50"/>
        <xdr:cNvCxnSpPr/>
      </xdr:nvCxnSpPr>
      <xdr:spPr>
        <a:xfrm>
          <a:off x="5562600" y="20701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43180</xdr:rowOff>
    </xdr:from>
    <xdr:to xmlns:xdr="http://schemas.openxmlformats.org/drawingml/2006/spreadsheetDrawing">
      <xdr:col>29</xdr:col>
      <xdr:colOff>127000</xdr:colOff>
      <xdr:row>18</xdr:row>
      <xdr:rowOff>31750</xdr:rowOff>
    </xdr:to>
    <xdr:cxnSp macro="">
      <xdr:nvCxnSpPr>
        <xdr:cNvPr id="52" name="直線コネクタ 51"/>
        <xdr:cNvCxnSpPr/>
      </xdr:nvCxnSpPr>
      <xdr:spPr>
        <a:xfrm flipV="1">
          <a:off x="5003800" y="2662555"/>
          <a:ext cx="647700" cy="5029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33655</xdr:rowOff>
    </xdr:from>
    <xdr:ext cx="740410" cy="258445"/>
    <xdr:sp macro="" textlink="">
      <xdr:nvSpPr>
        <xdr:cNvPr id="53" name="人口1人当たり決算額の推移平均値テキスト130"/>
        <xdr:cNvSpPr txBox="1"/>
      </xdr:nvSpPr>
      <xdr:spPr>
        <a:xfrm>
          <a:off x="5740400" y="2653030"/>
          <a:ext cx="74041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61595</xdr:rowOff>
    </xdr:from>
    <xdr:to xmlns:xdr="http://schemas.openxmlformats.org/drawingml/2006/spreadsheetDrawing">
      <xdr:col>29</xdr:col>
      <xdr:colOff>177800</xdr:colOff>
      <xdr:row>15</xdr:row>
      <xdr:rowOff>163195</xdr:rowOff>
    </xdr:to>
    <xdr:sp macro="" textlink="">
      <xdr:nvSpPr>
        <xdr:cNvPr id="54" name="フローチャート: 判断 53"/>
        <xdr:cNvSpPr/>
      </xdr:nvSpPr>
      <xdr:spPr>
        <a:xfrm>
          <a:off x="5600700" y="2680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31750</xdr:rowOff>
    </xdr:from>
    <xdr:to xmlns:xdr="http://schemas.openxmlformats.org/drawingml/2006/spreadsheetDrawing">
      <xdr:col>26</xdr:col>
      <xdr:colOff>50800</xdr:colOff>
      <xdr:row>18</xdr:row>
      <xdr:rowOff>95885</xdr:rowOff>
    </xdr:to>
    <xdr:cxnSp macro="">
      <xdr:nvCxnSpPr>
        <xdr:cNvPr id="55" name="直線コネクタ 54"/>
        <xdr:cNvCxnSpPr/>
      </xdr:nvCxnSpPr>
      <xdr:spPr>
        <a:xfrm flipV="1">
          <a:off x="4305300" y="3165475"/>
          <a:ext cx="69850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36195</xdr:rowOff>
    </xdr:from>
    <xdr:to xmlns:xdr="http://schemas.openxmlformats.org/drawingml/2006/spreadsheetDrawing">
      <xdr:col>26</xdr:col>
      <xdr:colOff>101600</xdr:colOff>
      <xdr:row>16</xdr:row>
      <xdr:rowOff>137795</xdr:rowOff>
    </xdr:to>
    <xdr:sp macro="" textlink="">
      <xdr:nvSpPr>
        <xdr:cNvPr id="56" name="フローチャート: 判断 55"/>
        <xdr:cNvSpPr/>
      </xdr:nvSpPr>
      <xdr:spPr>
        <a:xfrm>
          <a:off x="4953000" y="282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147955</xdr:rowOff>
    </xdr:from>
    <xdr:ext cx="736600" cy="258445"/>
    <xdr:sp macro="" textlink="">
      <xdr:nvSpPr>
        <xdr:cNvPr id="57" name="テキスト ボックス 56"/>
        <xdr:cNvSpPr txBox="1"/>
      </xdr:nvSpPr>
      <xdr:spPr>
        <a:xfrm>
          <a:off x="4622800" y="2595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32385</xdr:rowOff>
    </xdr:from>
    <xdr:to xmlns:xdr="http://schemas.openxmlformats.org/drawingml/2006/spreadsheetDrawing">
      <xdr:col>22</xdr:col>
      <xdr:colOff>114300</xdr:colOff>
      <xdr:row>18</xdr:row>
      <xdr:rowOff>95885</xdr:rowOff>
    </xdr:to>
    <xdr:cxnSp macro="">
      <xdr:nvCxnSpPr>
        <xdr:cNvPr id="58" name="直線コネクタ 57"/>
        <xdr:cNvCxnSpPr/>
      </xdr:nvCxnSpPr>
      <xdr:spPr>
        <a:xfrm>
          <a:off x="3606800" y="316611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91440</xdr:rowOff>
    </xdr:from>
    <xdr:to xmlns:xdr="http://schemas.openxmlformats.org/drawingml/2006/spreadsheetDrawing">
      <xdr:col>22</xdr:col>
      <xdr:colOff>165100</xdr:colOff>
      <xdr:row>17</xdr:row>
      <xdr:rowOff>21590</xdr:rowOff>
    </xdr:to>
    <xdr:sp macro="" textlink="">
      <xdr:nvSpPr>
        <xdr:cNvPr id="59" name="フローチャート: 判断 58"/>
        <xdr:cNvSpPr/>
      </xdr:nvSpPr>
      <xdr:spPr>
        <a:xfrm>
          <a:off x="4254500" y="2882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31750</xdr:rowOff>
    </xdr:from>
    <xdr:ext cx="762000" cy="248920"/>
    <xdr:sp macro="" textlink="">
      <xdr:nvSpPr>
        <xdr:cNvPr id="60" name="テキスト ボックス 59"/>
        <xdr:cNvSpPr txBox="1"/>
      </xdr:nvSpPr>
      <xdr:spPr>
        <a:xfrm>
          <a:off x="3924300" y="2651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22225</xdr:rowOff>
    </xdr:from>
    <xdr:to xmlns:xdr="http://schemas.openxmlformats.org/drawingml/2006/spreadsheetDrawing">
      <xdr:col>18</xdr:col>
      <xdr:colOff>177800</xdr:colOff>
      <xdr:row>18</xdr:row>
      <xdr:rowOff>32385</xdr:rowOff>
    </xdr:to>
    <xdr:cxnSp macro="">
      <xdr:nvCxnSpPr>
        <xdr:cNvPr id="61" name="直線コネクタ 60"/>
        <xdr:cNvCxnSpPr/>
      </xdr:nvCxnSpPr>
      <xdr:spPr>
        <a:xfrm>
          <a:off x="2908300" y="315595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113665</xdr:rowOff>
    </xdr:from>
    <xdr:to xmlns:xdr="http://schemas.openxmlformats.org/drawingml/2006/spreadsheetDrawing">
      <xdr:col>19</xdr:col>
      <xdr:colOff>38100</xdr:colOff>
      <xdr:row>17</xdr:row>
      <xdr:rowOff>43815</xdr:rowOff>
    </xdr:to>
    <xdr:sp macro="" textlink="">
      <xdr:nvSpPr>
        <xdr:cNvPr id="62" name="フローチャート: 判断 61"/>
        <xdr:cNvSpPr/>
      </xdr:nvSpPr>
      <xdr:spPr>
        <a:xfrm>
          <a:off x="35560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53975</xdr:rowOff>
    </xdr:from>
    <xdr:ext cx="762000" cy="249555"/>
    <xdr:sp macro="" textlink="">
      <xdr:nvSpPr>
        <xdr:cNvPr id="63" name="テキスト ボックス 62"/>
        <xdr:cNvSpPr txBox="1"/>
      </xdr:nvSpPr>
      <xdr:spPr>
        <a:xfrm>
          <a:off x="3225800" y="2673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150495</xdr:rowOff>
    </xdr:from>
    <xdr:to xmlns:xdr="http://schemas.openxmlformats.org/drawingml/2006/spreadsheetDrawing">
      <xdr:col>15</xdr:col>
      <xdr:colOff>101600</xdr:colOff>
      <xdr:row>17</xdr:row>
      <xdr:rowOff>80645</xdr:rowOff>
    </xdr:to>
    <xdr:sp macro="" textlink="">
      <xdr:nvSpPr>
        <xdr:cNvPr id="64" name="フローチャート: 判断 63"/>
        <xdr:cNvSpPr/>
      </xdr:nvSpPr>
      <xdr:spPr>
        <a:xfrm>
          <a:off x="2857500" y="294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90805</xdr:rowOff>
    </xdr:from>
    <xdr:ext cx="762000" cy="258445"/>
    <xdr:sp macro="" textlink="">
      <xdr:nvSpPr>
        <xdr:cNvPr id="65" name="テキスト ボックス 64"/>
        <xdr:cNvSpPr txBox="1"/>
      </xdr:nvSpPr>
      <xdr:spPr>
        <a:xfrm>
          <a:off x="2527300" y="2710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0410" cy="259080"/>
    <xdr:sp macro="" textlink="">
      <xdr:nvSpPr>
        <xdr:cNvPr id="66" name="テキスト ボックス 65"/>
        <xdr:cNvSpPr txBox="1"/>
      </xdr:nvSpPr>
      <xdr:spPr>
        <a:xfrm>
          <a:off x="5473700" y="39598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163830</xdr:rowOff>
    </xdr:from>
    <xdr:to xmlns:xdr="http://schemas.openxmlformats.org/drawingml/2006/spreadsheetDrawing">
      <xdr:col>29</xdr:col>
      <xdr:colOff>177800</xdr:colOff>
      <xdr:row>15</xdr:row>
      <xdr:rowOff>93980</xdr:rowOff>
    </xdr:to>
    <xdr:sp macro="" textlink="">
      <xdr:nvSpPr>
        <xdr:cNvPr id="71" name="楕円 70"/>
        <xdr:cNvSpPr/>
      </xdr:nvSpPr>
      <xdr:spPr>
        <a:xfrm>
          <a:off x="5600700" y="261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8890</xdr:rowOff>
    </xdr:from>
    <xdr:ext cx="740410" cy="248920"/>
    <xdr:sp macro="" textlink="">
      <xdr:nvSpPr>
        <xdr:cNvPr id="72" name="人口1人当たり決算額の推移該当値テキスト130"/>
        <xdr:cNvSpPr txBox="1"/>
      </xdr:nvSpPr>
      <xdr:spPr>
        <a:xfrm>
          <a:off x="5740400" y="2456815"/>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152400</xdr:rowOff>
    </xdr:from>
    <xdr:to xmlns:xdr="http://schemas.openxmlformats.org/drawingml/2006/spreadsheetDrawing">
      <xdr:col>26</xdr:col>
      <xdr:colOff>101600</xdr:colOff>
      <xdr:row>18</xdr:row>
      <xdr:rowOff>82550</xdr:rowOff>
    </xdr:to>
    <xdr:sp macro="" textlink="">
      <xdr:nvSpPr>
        <xdr:cNvPr id="73" name="楕円 72"/>
        <xdr:cNvSpPr/>
      </xdr:nvSpPr>
      <xdr:spPr>
        <a:xfrm>
          <a:off x="4953000" y="31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67310</xdr:rowOff>
    </xdr:from>
    <xdr:ext cx="736600" cy="259080"/>
    <xdr:sp macro="" textlink="">
      <xdr:nvSpPr>
        <xdr:cNvPr id="74" name="テキスト ボックス 73"/>
        <xdr:cNvSpPr txBox="1"/>
      </xdr:nvSpPr>
      <xdr:spPr>
        <a:xfrm>
          <a:off x="4622800" y="3201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45085</xdr:rowOff>
    </xdr:from>
    <xdr:to xmlns:xdr="http://schemas.openxmlformats.org/drawingml/2006/spreadsheetDrawing">
      <xdr:col>22</xdr:col>
      <xdr:colOff>165100</xdr:colOff>
      <xdr:row>18</xdr:row>
      <xdr:rowOff>146685</xdr:rowOff>
    </xdr:to>
    <xdr:sp macro="" textlink="">
      <xdr:nvSpPr>
        <xdr:cNvPr id="75" name="楕円 74"/>
        <xdr:cNvSpPr/>
      </xdr:nvSpPr>
      <xdr:spPr>
        <a:xfrm>
          <a:off x="4254500" y="317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132080</xdr:rowOff>
    </xdr:from>
    <xdr:ext cx="762000" cy="251460"/>
    <xdr:sp macro="" textlink="">
      <xdr:nvSpPr>
        <xdr:cNvPr id="76" name="テキスト ボックス 75"/>
        <xdr:cNvSpPr txBox="1"/>
      </xdr:nvSpPr>
      <xdr:spPr>
        <a:xfrm>
          <a:off x="3924300" y="3265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153035</xdr:rowOff>
    </xdr:from>
    <xdr:to xmlns:xdr="http://schemas.openxmlformats.org/drawingml/2006/spreadsheetDrawing">
      <xdr:col>19</xdr:col>
      <xdr:colOff>38100</xdr:colOff>
      <xdr:row>18</xdr:row>
      <xdr:rowOff>83185</xdr:rowOff>
    </xdr:to>
    <xdr:sp macro="" textlink="">
      <xdr:nvSpPr>
        <xdr:cNvPr id="77" name="楕円 76"/>
        <xdr:cNvSpPr/>
      </xdr:nvSpPr>
      <xdr:spPr>
        <a:xfrm>
          <a:off x="3556000" y="311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67945</xdr:rowOff>
    </xdr:from>
    <xdr:ext cx="762000" cy="258445"/>
    <xdr:sp macro="" textlink="">
      <xdr:nvSpPr>
        <xdr:cNvPr id="78" name="テキスト ボックス 77"/>
        <xdr:cNvSpPr txBox="1"/>
      </xdr:nvSpPr>
      <xdr:spPr>
        <a:xfrm>
          <a:off x="3225800" y="320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143510</xdr:rowOff>
    </xdr:from>
    <xdr:to xmlns:xdr="http://schemas.openxmlformats.org/drawingml/2006/spreadsheetDrawing">
      <xdr:col>15</xdr:col>
      <xdr:colOff>101600</xdr:colOff>
      <xdr:row>18</xdr:row>
      <xdr:rowOff>73025</xdr:rowOff>
    </xdr:to>
    <xdr:sp macro="" textlink="">
      <xdr:nvSpPr>
        <xdr:cNvPr id="79" name="楕円 78"/>
        <xdr:cNvSpPr/>
      </xdr:nvSpPr>
      <xdr:spPr>
        <a:xfrm>
          <a:off x="2857500" y="3105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57785</xdr:rowOff>
    </xdr:from>
    <xdr:ext cx="762000" cy="259080"/>
    <xdr:sp macro="" textlink="">
      <xdr:nvSpPr>
        <xdr:cNvPr id="80" name="テキスト ボックス 79"/>
        <xdr:cNvSpPr txBox="1"/>
      </xdr:nvSpPr>
      <xdr:spPr>
        <a:xfrm>
          <a:off x="2527300" y="319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89890" cy="275590"/>
    <xdr:sp macro="" textlink="">
      <xdr:nvSpPr>
        <xdr:cNvPr id="94" name="テキスト ボックス 93"/>
        <xdr:cNvSpPr txBox="1"/>
      </xdr:nvSpPr>
      <xdr:spPr>
        <a:xfrm>
          <a:off x="1676400" y="5270500"/>
          <a:ext cx="3898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49555"/>
    <xdr:sp macro="" textlink="">
      <xdr:nvSpPr>
        <xdr:cNvPr id="97" name="テキスト ボックス 96"/>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172085</xdr:rowOff>
    </xdr:from>
    <xdr:to xmlns:xdr="http://schemas.openxmlformats.org/drawingml/2006/spreadsheetDrawing">
      <xdr:col>29</xdr:col>
      <xdr:colOff>127000</xdr:colOff>
      <xdr:row>37</xdr:row>
      <xdr:rowOff>145415</xdr:rowOff>
    </xdr:to>
    <xdr:cxnSp macro="">
      <xdr:nvCxnSpPr>
        <xdr:cNvPr id="107" name="直線コネクタ 106"/>
        <xdr:cNvCxnSpPr/>
      </xdr:nvCxnSpPr>
      <xdr:spPr>
        <a:xfrm flipV="1">
          <a:off x="5651500" y="6439535"/>
          <a:ext cx="0" cy="830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116840</xdr:rowOff>
    </xdr:from>
    <xdr:ext cx="740410" cy="259080"/>
    <xdr:sp macro="" textlink="">
      <xdr:nvSpPr>
        <xdr:cNvPr id="108" name="人口1人当たり決算額の推移最小値テキスト445"/>
        <xdr:cNvSpPr txBox="1"/>
      </xdr:nvSpPr>
      <xdr:spPr>
        <a:xfrm>
          <a:off x="5740400" y="724154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145415</xdr:rowOff>
    </xdr:from>
    <xdr:to xmlns:xdr="http://schemas.openxmlformats.org/drawingml/2006/spreadsheetDrawing">
      <xdr:col>30</xdr:col>
      <xdr:colOff>25400</xdr:colOff>
      <xdr:row>37</xdr:row>
      <xdr:rowOff>145415</xdr:rowOff>
    </xdr:to>
    <xdr:cxnSp macro="">
      <xdr:nvCxnSpPr>
        <xdr:cNvPr id="109" name="直線コネクタ 108"/>
        <xdr:cNvCxnSpPr/>
      </xdr:nvCxnSpPr>
      <xdr:spPr>
        <a:xfrm>
          <a:off x="5562600" y="727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259715</xdr:rowOff>
    </xdr:from>
    <xdr:ext cx="740410" cy="255270"/>
    <xdr:sp macro="" textlink="">
      <xdr:nvSpPr>
        <xdr:cNvPr id="110" name="人口1人当たり決算額の推移最大値テキスト445"/>
        <xdr:cNvSpPr txBox="1"/>
      </xdr:nvSpPr>
      <xdr:spPr>
        <a:xfrm>
          <a:off x="5740400" y="6184265"/>
          <a:ext cx="7404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172085</xdr:rowOff>
    </xdr:from>
    <xdr:to xmlns:xdr="http://schemas.openxmlformats.org/drawingml/2006/spreadsheetDrawing">
      <xdr:col>30</xdr:col>
      <xdr:colOff>25400</xdr:colOff>
      <xdr:row>34</xdr:row>
      <xdr:rowOff>172085</xdr:rowOff>
    </xdr:to>
    <xdr:cxnSp macro="">
      <xdr:nvCxnSpPr>
        <xdr:cNvPr id="111" name="直線コネクタ 110"/>
        <xdr:cNvCxnSpPr/>
      </xdr:nvCxnSpPr>
      <xdr:spPr>
        <a:xfrm>
          <a:off x="5562600" y="6439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31750</xdr:rowOff>
    </xdr:from>
    <xdr:to xmlns:xdr="http://schemas.openxmlformats.org/drawingml/2006/spreadsheetDrawing">
      <xdr:col>29</xdr:col>
      <xdr:colOff>127000</xdr:colOff>
      <xdr:row>36</xdr:row>
      <xdr:rowOff>104140</xdr:rowOff>
    </xdr:to>
    <xdr:cxnSp macro="">
      <xdr:nvCxnSpPr>
        <xdr:cNvPr id="112" name="直線コネクタ 111"/>
        <xdr:cNvCxnSpPr/>
      </xdr:nvCxnSpPr>
      <xdr:spPr>
        <a:xfrm>
          <a:off x="5003800" y="6985000"/>
          <a:ext cx="6477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322580</xdr:rowOff>
    </xdr:from>
    <xdr:ext cx="740410" cy="259715"/>
    <xdr:sp macro="" textlink="">
      <xdr:nvSpPr>
        <xdr:cNvPr id="113" name="人口1人当たり決算額の推移平均値テキスト445"/>
        <xdr:cNvSpPr txBox="1"/>
      </xdr:nvSpPr>
      <xdr:spPr>
        <a:xfrm>
          <a:off x="5740400" y="6590030"/>
          <a:ext cx="74041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134620</xdr:rowOff>
    </xdr:from>
    <xdr:to xmlns:xdr="http://schemas.openxmlformats.org/drawingml/2006/spreadsheetDrawing">
      <xdr:col>29</xdr:col>
      <xdr:colOff>177800</xdr:colOff>
      <xdr:row>35</xdr:row>
      <xdr:rowOff>236855</xdr:rowOff>
    </xdr:to>
    <xdr:sp macro="" textlink="">
      <xdr:nvSpPr>
        <xdr:cNvPr id="114" name="フローチャート: 判断 113"/>
        <xdr:cNvSpPr/>
      </xdr:nvSpPr>
      <xdr:spPr>
        <a:xfrm>
          <a:off x="56007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22860</xdr:rowOff>
    </xdr:from>
    <xdr:to xmlns:xdr="http://schemas.openxmlformats.org/drawingml/2006/spreadsheetDrawing">
      <xdr:col>26</xdr:col>
      <xdr:colOff>50800</xdr:colOff>
      <xdr:row>36</xdr:row>
      <xdr:rowOff>31750</xdr:rowOff>
    </xdr:to>
    <xdr:cxnSp macro="">
      <xdr:nvCxnSpPr>
        <xdr:cNvPr id="115" name="直線コネクタ 114"/>
        <xdr:cNvCxnSpPr/>
      </xdr:nvCxnSpPr>
      <xdr:spPr>
        <a:xfrm>
          <a:off x="4305300" y="6290310"/>
          <a:ext cx="698500" cy="694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56515</xdr:rowOff>
    </xdr:from>
    <xdr:to xmlns:xdr="http://schemas.openxmlformats.org/drawingml/2006/spreadsheetDrawing">
      <xdr:col>26</xdr:col>
      <xdr:colOff>101600</xdr:colOff>
      <xdr:row>35</xdr:row>
      <xdr:rowOff>157480</xdr:rowOff>
    </xdr:to>
    <xdr:sp macro="" textlink="">
      <xdr:nvSpPr>
        <xdr:cNvPr id="116" name="フローチャート: 判断 115"/>
        <xdr:cNvSpPr/>
      </xdr:nvSpPr>
      <xdr:spPr>
        <a:xfrm>
          <a:off x="4953000" y="66668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168275</xdr:rowOff>
    </xdr:from>
    <xdr:ext cx="736600" cy="255270"/>
    <xdr:sp macro="" textlink="">
      <xdr:nvSpPr>
        <xdr:cNvPr id="117" name="テキスト ボックス 116"/>
        <xdr:cNvSpPr txBox="1"/>
      </xdr:nvSpPr>
      <xdr:spPr>
        <a:xfrm>
          <a:off x="4622800" y="64357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22860</xdr:rowOff>
    </xdr:from>
    <xdr:to xmlns:xdr="http://schemas.openxmlformats.org/drawingml/2006/spreadsheetDrawing">
      <xdr:col>22</xdr:col>
      <xdr:colOff>114300</xdr:colOff>
      <xdr:row>36</xdr:row>
      <xdr:rowOff>105410</xdr:rowOff>
    </xdr:to>
    <xdr:cxnSp macro="">
      <xdr:nvCxnSpPr>
        <xdr:cNvPr id="118" name="直線コネクタ 117"/>
        <xdr:cNvCxnSpPr/>
      </xdr:nvCxnSpPr>
      <xdr:spPr>
        <a:xfrm flipV="1">
          <a:off x="3606800" y="6290310"/>
          <a:ext cx="698500" cy="768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20320</xdr:rowOff>
    </xdr:from>
    <xdr:to xmlns:xdr="http://schemas.openxmlformats.org/drawingml/2006/spreadsheetDrawing">
      <xdr:col>22</xdr:col>
      <xdr:colOff>165100</xdr:colOff>
      <xdr:row>35</xdr:row>
      <xdr:rowOff>122555</xdr:rowOff>
    </xdr:to>
    <xdr:sp macro="" textlink="">
      <xdr:nvSpPr>
        <xdr:cNvPr id="119" name="フローチャート: 判断 118"/>
        <xdr:cNvSpPr/>
      </xdr:nvSpPr>
      <xdr:spPr>
        <a:xfrm>
          <a:off x="42545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106045</xdr:rowOff>
    </xdr:from>
    <xdr:ext cx="762000" cy="259080"/>
    <xdr:sp macro="" textlink="">
      <xdr:nvSpPr>
        <xdr:cNvPr id="120" name="テキスト ボックス 119"/>
        <xdr:cNvSpPr txBox="1"/>
      </xdr:nvSpPr>
      <xdr:spPr>
        <a:xfrm>
          <a:off x="3924300" y="671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276860</xdr:rowOff>
    </xdr:from>
    <xdr:to xmlns:xdr="http://schemas.openxmlformats.org/drawingml/2006/spreadsheetDrawing">
      <xdr:col>18</xdr:col>
      <xdr:colOff>177800</xdr:colOff>
      <xdr:row>36</xdr:row>
      <xdr:rowOff>105410</xdr:rowOff>
    </xdr:to>
    <xdr:cxnSp macro="">
      <xdr:nvCxnSpPr>
        <xdr:cNvPr id="121" name="直線コネクタ 120"/>
        <xdr:cNvCxnSpPr/>
      </xdr:nvCxnSpPr>
      <xdr:spPr>
        <a:xfrm>
          <a:off x="2908300" y="6887210"/>
          <a:ext cx="698500" cy="171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93980</xdr:rowOff>
    </xdr:from>
    <xdr:to xmlns:xdr="http://schemas.openxmlformats.org/drawingml/2006/spreadsheetDrawing">
      <xdr:col>19</xdr:col>
      <xdr:colOff>38100</xdr:colOff>
      <xdr:row>35</xdr:row>
      <xdr:rowOff>194945</xdr:rowOff>
    </xdr:to>
    <xdr:sp macro="" textlink="">
      <xdr:nvSpPr>
        <xdr:cNvPr id="122" name="フローチャート: 判断 121"/>
        <xdr:cNvSpPr/>
      </xdr:nvSpPr>
      <xdr:spPr>
        <a:xfrm>
          <a:off x="3556000" y="67043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205740</xdr:rowOff>
    </xdr:from>
    <xdr:ext cx="762000" cy="259715"/>
    <xdr:sp macro="" textlink="">
      <xdr:nvSpPr>
        <xdr:cNvPr id="123" name="テキスト ボックス 122"/>
        <xdr:cNvSpPr txBox="1"/>
      </xdr:nvSpPr>
      <xdr:spPr>
        <a:xfrm>
          <a:off x="3225800" y="64731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53975</xdr:rowOff>
    </xdr:from>
    <xdr:to xmlns:xdr="http://schemas.openxmlformats.org/drawingml/2006/spreadsheetDrawing">
      <xdr:col>15</xdr:col>
      <xdr:colOff>101600</xdr:colOff>
      <xdr:row>35</xdr:row>
      <xdr:rowOff>154940</xdr:rowOff>
    </xdr:to>
    <xdr:sp macro="" textlink="">
      <xdr:nvSpPr>
        <xdr:cNvPr id="124" name="フローチャート: 判断 123"/>
        <xdr:cNvSpPr/>
      </xdr:nvSpPr>
      <xdr:spPr>
        <a:xfrm>
          <a:off x="2857500" y="6664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165100</xdr:rowOff>
    </xdr:from>
    <xdr:ext cx="762000" cy="258445"/>
    <xdr:sp macro="" textlink="">
      <xdr:nvSpPr>
        <xdr:cNvPr id="125" name="テキスト ボックス 124"/>
        <xdr:cNvSpPr txBox="1"/>
      </xdr:nvSpPr>
      <xdr:spPr>
        <a:xfrm>
          <a:off x="2527300" y="643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0410" cy="259080"/>
    <xdr:sp macro="" textlink="">
      <xdr:nvSpPr>
        <xdr:cNvPr id="126" name="テキスト ボックス 125"/>
        <xdr:cNvSpPr txBox="1"/>
      </xdr:nvSpPr>
      <xdr:spPr>
        <a:xfrm>
          <a:off x="5473700" y="79603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53340</xdr:rowOff>
    </xdr:from>
    <xdr:to xmlns:xdr="http://schemas.openxmlformats.org/drawingml/2006/spreadsheetDrawing">
      <xdr:col>29</xdr:col>
      <xdr:colOff>177800</xdr:colOff>
      <xdr:row>36</xdr:row>
      <xdr:rowOff>154940</xdr:rowOff>
    </xdr:to>
    <xdr:sp macro="" textlink="">
      <xdr:nvSpPr>
        <xdr:cNvPr id="131" name="楕円 130"/>
        <xdr:cNvSpPr/>
      </xdr:nvSpPr>
      <xdr:spPr>
        <a:xfrm>
          <a:off x="5600700" y="700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25400</xdr:rowOff>
    </xdr:from>
    <xdr:ext cx="740410" cy="259080"/>
    <xdr:sp macro="" textlink="">
      <xdr:nvSpPr>
        <xdr:cNvPr id="132" name="人口1人当たり決算額の推移該当値テキスト445"/>
        <xdr:cNvSpPr txBox="1"/>
      </xdr:nvSpPr>
      <xdr:spPr>
        <a:xfrm>
          <a:off x="5740400" y="697865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323850</xdr:rowOff>
    </xdr:from>
    <xdr:to xmlns:xdr="http://schemas.openxmlformats.org/drawingml/2006/spreadsheetDrawing">
      <xdr:col>26</xdr:col>
      <xdr:colOff>101600</xdr:colOff>
      <xdr:row>36</xdr:row>
      <xdr:rowOff>82550</xdr:rowOff>
    </xdr:to>
    <xdr:sp macro="" textlink="">
      <xdr:nvSpPr>
        <xdr:cNvPr id="133" name="楕円 132"/>
        <xdr:cNvSpPr/>
      </xdr:nvSpPr>
      <xdr:spPr>
        <a:xfrm>
          <a:off x="4953000" y="6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67310</xdr:rowOff>
    </xdr:from>
    <xdr:ext cx="736600" cy="259080"/>
    <xdr:sp macro="" textlink="">
      <xdr:nvSpPr>
        <xdr:cNvPr id="134" name="テキスト ボックス 133"/>
        <xdr:cNvSpPr txBox="1"/>
      </xdr:nvSpPr>
      <xdr:spPr>
        <a:xfrm>
          <a:off x="4622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314960</xdr:rowOff>
    </xdr:from>
    <xdr:to xmlns:xdr="http://schemas.openxmlformats.org/drawingml/2006/spreadsheetDrawing">
      <xdr:col>22</xdr:col>
      <xdr:colOff>165100</xdr:colOff>
      <xdr:row>34</xdr:row>
      <xdr:rowOff>73660</xdr:rowOff>
    </xdr:to>
    <xdr:sp macro="" textlink="">
      <xdr:nvSpPr>
        <xdr:cNvPr id="135" name="楕円 134"/>
        <xdr:cNvSpPr/>
      </xdr:nvSpPr>
      <xdr:spPr>
        <a:xfrm>
          <a:off x="4254500" y="623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83185</xdr:rowOff>
    </xdr:from>
    <xdr:ext cx="762000" cy="259715"/>
    <xdr:sp macro="" textlink="">
      <xdr:nvSpPr>
        <xdr:cNvPr id="136" name="テキスト ボックス 135"/>
        <xdr:cNvSpPr txBox="1"/>
      </xdr:nvSpPr>
      <xdr:spPr>
        <a:xfrm>
          <a:off x="3924300" y="60077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54610</xdr:rowOff>
    </xdr:from>
    <xdr:to xmlns:xdr="http://schemas.openxmlformats.org/drawingml/2006/spreadsheetDrawing">
      <xdr:col>19</xdr:col>
      <xdr:colOff>38100</xdr:colOff>
      <xdr:row>36</xdr:row>
      <xdr:rowOff>156210</xdr:rowOff>
    </xdr:to>
    <xdr:sp macro="" textlink="">
      <xdr:nvSpPr>
        <xdr:cNvPr id="137" name="楕円 136"/>
        <xdr:cNvSpPr/>
      </xdr:nvSpPr>
      <xdr:spPr>
        <a:xfrm>
          <a:off x="3556000" y="700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140970</xdr:rowOff>
    </xdr:from>
    <xdr:ext cx="762000" cy="259080"/>
    <xdr:sp macro="" textlink="">
      <xdr:nvSpPr>
        <xdr:cNvPr id="138" name="テキスト ボックス 137"/>
        <xdr:cNvSpPr txBox="1"/>
      </xdr:nvSpPr>
      <xdr:spPr>
        <a:xfrm>
          <a:off x="3225800" y="709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226060</xdr:rowOff>
    </xdr:from>
    <xdr:to xmlns:xdr="http://schemas.openxmlformats.org/drawingml/2006/spreadsheetDrawing">
      <xdr:col>15</xdr:col>
      <xdr:colOff>101600</xdr:colOff>
      <xdr:row>35</xdr:row>
      <xdr:rowOff>328295</xdr:rowOff>
    </xdr:to>
    <xdr:sp macro="" textlink="">
      <xdr:nvSpPr>
        <xdr:cNvPr id="139" name="楕円 138"/>
        <xdr:cNvSpPr/>
      </xdr:nvSpPr>
      <xdr:spPr>
        <a:xfrm>
          <a:off x="2857500" y="6836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311785</xdr:rowOff>
    </xdr:from>
    <xdr:ext cx="762000" cy="259080"/>
    <xdr:sp macro="" textlink="">
      <xdr:nvSpPr>
        <xdr:cNvPr id="140" name="テキスト ボックス 139"/>
        <xdr:cNvSpPr txBox="1"/>
      </xdr:nvSpPr>
      <xdr:spPr>
        <a:xfrm>
          <a:off x="2527300" y="692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28295" cy="217170"/>
    <xdr:sp macro="" textlink="">
      <xdr:nvSpPr>
        <xdr:cNvPr id="40" name="テキスト ボックス 39"/>
        <xdr:cNvSpPr txBox="1"/>
      </xdr:nvSpPr>
      <xdr:spPr>
        <a:xfrm>
          <a:off x="723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48920"/>
    <xdr:sp macro="" textlink="">
      <xdr:nvSpPr>
        <xdr:cNvPr id="44" name="テキスト ボックス 43"/>
        <xdr:cNvSpPr txBox="1"/>
      </xdr:nvSpPr>
      <xdr:spPr>
        <a:xfrm>
          <a:off x="230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48920"/>
    <xdr:sp macro="" textlink="">
      <xdr:nvSpPr>
        <xdr:cNvPr id="46" name="テキスト ボックス 45"/>
        <xdr:cNvSpPr txBox="1"/>
      </xdr:nvSpPr>
      <xdr:spPr>
        <a:xfrm>
          <a:off x="230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48920"/>
    <xdr:sp macro="" textlink="">
      <xdr:nvSpPr>
        <xdr:cNvPr id="48" name="テキスト ボックス 47"/>
        <xdr:cNvSpPr txBox="1"/>
      </xdr:nvSpPr>
      <xdr:spPr>
        <a:xfrm>
          <a:off x="230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74040" cy="248920"/>
    <xdr:sp macro="" textlink="">
      <xdr:nvSpPr>
        <xdr:cNvPr id="50" name="テキスト ボックス 49"/>
        <xdr:cNvSpPr txBox="1"/>
      </xdr:nvSpPr>
      <xdr:spPr>
        <a:xfrm>
          <a:off x="166370" y="51409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74040" cy="248920"/>
    <xdr:sp macro="" textlink="">
      <xdr:nvSpPr>
        <xdr:cNvPr id="52" name="テキスト ボックス 51"/>
        <xdr:cNvSpPr txBox="1"/>
      </xdr:nvSpPr>
      <xdr:spPr>
        <a:xfrm>
          <a:off x="166370" y="4683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45085</xdr:rowOff>
    </xdr:from>
    <xdr:to xmlns:xdr="http://schemas.openxmlformats.org/drawingml/2006/spreadsheetDrawing">
      <xdr:col>24</xdr:col>
      <xdr:colOff>62865</xdr:colOff>
      <xdr:row>36</xdr:row>
      <xdr:rowOff>141605</xdr:rowOff>
    </xdr:to>
    <xdr:cxnSp macro="">
      <xdr:nvCxnSpPr>
        <xdr:cNvPr id="54" name="直線コネクタ 53"/>
        <xdr:cNvCxnSpPr/>
      </xdr:nvCxnSpPr>
      <xdr:spPr>
        <a:xfrm flipV="1">
          <a:off x="4633595" y="5188585"/>
          <a:ext cx="127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145415</xdr:rowOff>
    </xdr:from>
    <xdr:ext cx="534670" cy="249555"/>
    <xdr:sp macro="" textlink="">
      <xdr:nvSpPr>
        <xdr:cNvPr id="55" name="人件費最小値テキスト"/>
        <xdr:cNvSpPr txBox="1"/>
      </xdr:nvSpPr>
      <xdr:spPr>
        <a:xfrm>
          <a:off x="4686300" y="63176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36</xdr:row>
      <xdr:rowOff>141605</xdr:rowOff>
    </xdr:from>
    <xdr:to xmlns:xdr="http://schemas.openxmlformats.org/drawingml/2006/spreadsheetDrawing">
      <xdr:col>24</xdr:col>
      <xdr:colOff>152400</xdr:colOff>
      <xdr:row>36</xdr:row>
      <xdr:rowOff>141605</xdr:rowOff>
    </xdr:to>
    <xdr:cxnSp macro="">
      <xdr:nvCxnSpPr>
        <xdr:cNvPr id="56" name="直線コネクタ 55"/>
        <xdr:cNvCxnSpPr/>
      </xdr:nvCxnSpPr>
      <xdr:spPr>
        <a:xfrm>
          <a:off x="4546600" y="631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163195</xdr:rowOff>
    </xdr:from>
    <xdr:ext cx="598805" cy="259080"/>
    <xdr:sp macro="" textlink="">
      <xdr:nvSpPr>
        <xdr:cNvPr id="57" name="人件費最大値テキスト"/>
        <xdr:cNvSpPr txBox="1"/>
      </xdr:nvSpPr>
      <xdr:spPr>
        <a:xfrm>
          <a:off x="4686300" y="4963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45085</xdr:rowOff>
    </xdr:from>
    <xdr:to xmlns:xdr="http://schemas.openxmlformats.org/drawingml/2006/spreadsheetDrawing">
      <xdr:col>24</xdr:col>
      <xdr:colOff>152400</xdr:colOff>
      <xdr:row>30</xdr:row>
      <xdr:rowOff>45085</xdr:rowOff>
    </xdr:to>
    <xdr:cxnSp macro="">
      <xdr:nvCxnSpPr>
        <xdr:cNvPr id="58" name="直線コネクタ 57"/>
        <xdr:cNvCxnSpPr/>
      </xdr:nvCxnSpPr>
      <xdr:spPr>
        <a:xfrm>
          <a:off x="4546600" y="518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88900</xdr:rowOff>
    </xdr:from>
    <xdr:to xmlns:xdr="http://schemas.openxmlformats.org/drawingml/2006/spreadsheetDrawing">
      <xdr:col>24</xdr:col>
      <xdr:colOff>63500</xdr:colOff>
      <xdr:row>37</xdr:row>
      <xdr:rowOff>21590</xdr:rowOff>
    </xdr:to>
    <xdr:cxnSp macro="">
      <xdr:nvCxnSpPr>
        <xdr:cNvPr id="59" name="直線コネクタ 58"/>
        <xdr:cNvCxnSpPr/>
      </xdr:nvCxnSpPr>
      <xdr:spPr>
        <a:xfrm flipV="1">
          <a:off x="3797300" y="626110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167005</xdr:rowOff>
    </xdr:from>
    <xdr:ext cx="534670" cy="250825"/>
    <xdr:sp macro="" textlink="">
      <xdr:nvSpPr>
        <xdr:cNvPr id="60" name="人件費平均値テキスト"/>
        <xdr:cNvSpPr txBox="1"/>
      </xdr:nvSpPr>
      <xdr:spPr>
        <a:xfrm>
          <a:off x="4686300" y="56534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144145</xdr:rowOff>
    </xdr:from>
    <xdr:to xmlns:xdr="http://schemas.openxmlformats.org/drawingml/2006/spreadsheetDrawing">
      <xdr:col>24</xdr:col>
      <xdr:colOff>114300</xdr:colOff>
      <xdr:row>34</xdr:row>
      <xdr:rowOff>74930</xdr:rowOff>
    </xdr:to>
    <xdr:sp macro="" textlink="">
      <xdr:nvSpPr>
        <xdr:cNvPr id="61" name="フローチャート: 判断 60"/>
        <xdr:cNvSpPr/>
      </xdr:nvSpPr>
      <xdr:spPr>
        <a:xfrm>
          <a:off x="4584700" y="5801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21590</xdr:rowOff>
    </xdr:from>
    <xdr:to xmlns:xdr="http://schemas.openxmlformats.org/drawingml/2006/spreadsheetDrawing">
      <xdr:col>19</xdr:col>
      <xdr:colOff>177800</xdr:colOff>
      <xdr:row>37</xdr:row>
      <xdr:rowOff>65405</xdr:rowOff>
    </xdr:to>
    <xdr:cxnSp macro="">
      <xdr:nvCxnSpPr>
        <xdr:cNvPr id="62" name="直線コネクタ 61"/>
        <xdr:cNvCxnSpPr/>
      </xdr:nvCxnSpPr>
      <xdr:spPr>
        <a:xfrm flipV="1">
          <a:off x="2908300" y="63652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168275</xdr:rowOff>
    </xdr:from>
    <xdr:to xmlns:xdr="http://schemas.openxmlformats.org/drawingml/2006/spreadsheetDrawing">
      <xdr:col>20</xdr:col>
      <xdr:colOff>38100</xdr:colOff>
      <xdr:row>35</xdr:row>
      <xdr:rowOff>98425</xdr:rowOff>
    </xdr:to>
    <xdr:sp macro="" textlink="">
      <xdr:nvSpPr>
        <xdr:cNvPr id="63" name="フローチャート: 判断 62"/>
        <xdr:cNvSpPr/>
      </xdr:nvSpPr>
      <xdr:spPr>
        <a:xfrm>
          <a:off x="3746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114935</xdr:rowOff>
    </xdr:from>
    <xdr:ext cx="513080" cy="259080"/>
    <xdr:sp macro="" textlink="">
      <xdr:nvSpPr>
        <xdr:cNvPr id="64" name="テキスト ボックス 63"/>
        <xdr:cNvSpPr txBox="1"/>
      </xdr:nvSpPr>
      <xdr:spPr>
        <a:xfrm>
          <a:off x="3529965" y="57727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47625</xdr:rowOff>
    </xdr:from>
    <xdr:to xmlns:xdr="http://schemas.openxmlformats.org/drawingml/2006/spreadsheetDrawing">
      <xdr:col>15</xdr:col>
      <xdr:colOff>50800</xdr:colOff>
      <xdr:row>37</xdr:row>
      <xdr:rowOff>65405</xdr:rowOff>
    </xdr:to>
    <xdr:cxnSp macro="">
      <xdr:nvCxnSpPr>
        <xdr:cNvPr id="65" name="直線コネクタ 64"/>
        <xdr:cNvCxnSpPr/>
      </xdr:nvCxnSpPr>
      <xdr:spPr>
        <a:xfrm>
          <a:off x="2019300" y="63912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2540</xdr:rowOff>
    </xdr:from>
    <xdr:to xmlns:xdr="http://schemas.openxmlformats.org/drawingml/2006/spreadsheetDrawing">
      <xdr:col>15</xdr:col>
      <xdr:colOff>101600</xdr:colOff>
      <xdr:row>35</xdr:row>
      <xdr:rowOff>104140</xdr:rowOff>
    </xdr:to>
    <xdr:sp macro="" textlink="">
      <xdr:nvSpPr>
        <xdr:cNvPr id="66" name="フローチャート: 判断 65"/>
        <xdr:cNvSpPr/>
      </xdr:nvSpPr>
      <xdr:spPr>
        <a:xfrm>
          <a:off x="2857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120650</xdr:rowOff>
    </xdr:from>
    <xdr:ext cx="513080" cy="251460"/>
    <xdr:sp macro="" textlink="">
      <xdr:nvSpPr>
        <xdr:cNvPr id="67" name="テキスト ボックス 66"/>
        <xdr:cNvSpPr txBox="1"/>
      </xdr:nvSpPr>
      <xdr:spPr>
        <a:xfrm>
          <a:off x="2640965" y="577850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47625</xdr:rowOff>
    </xdr:from>
    <xdr:to xmlns:xdr="http://schemas.openxmlformats.org/drawingml/2006/spreadsheetDrawing">
      <xdr:col>10</xdr:col>
      <xdr:colOff>114300</xdr:colOff>
      <xdr:row>37</xdr:row>
      <xdr:rowOff>56515</xdr:rowOff>
    </xdr:to>
    <xdr:cxnSp macro="">
      <xdr:nvCxnSpPr>
        <xdr:cNvPr id="68" name="直線コネクタ 67"/>
        <xdr:cNvCxnSpPr/>
      </xdr:nvCxnSpPr>
      <xdr:spPr>
        <a:xfrm flipV="1">
          <a:off x="1130300" y="63912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12700</xdr:rowOff>
    </xdr:from>
    <xdr:to xmlns:xdr="http://schemas.openxmlformats.org/drawingml/2006/spreadsheetDrawing">
      <xdr:col>10</xdr:col>
      <xdr:colOff>165100</xdr:colOff>
      <xdr:row>35</xdr:row>
      <xdr:rowOff>114300</xdr:rowOff>
    </xdr:to>
    <xdr:sp macro="" textlink="">
      <xdr:nvSpPr>
        <xdr:cNvPr id="69" name="フローチャート: 判断 68"/>
        <xdr:cNvSpPr/>
      </xdr:nvSpPr>
      <xdr:spPr>
        <a:xfrm>
          <a:off x="1968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130810</xdr:rowOff>
    </xdr:from>
    <xdr:ext cx="513080" cy="259080"/>
    <xdr:sp macro="" textlink="">
      <xdr:nvSpPr>
        <xdr:cNvPr id="70" name="テキスト ボックス 69"/>
        <xdr:cNvSpPr txBox="1"/>
      </xdr:nvSpPr>
      <xdr:spPr>
        <a:xfrm>
          <a:off x="1751965" y="57886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34925</xdr:rowOff>
    </xdr:from>
    <xdr:to xmlns:xdr="http://schemas.openxmlformats.org/drawingml/2006/spreadsheetDrawing">
      <xdr:col>6</xdr:col>
      <xdr:colOff>38100</xdr:colOff>
      <xdr:row>35</xdr:row>
      <xdr:rowOff>136525</xdr:rowOff>
    </xdr:to>
    <xdr:sp macro="" textlink="">
      <xdr:nvSpPr>
        <xdr:cNvPr id="71" name="フローチャート: 判断 70"/>
        <xdr:cNvSpPr/>
      </xdr:nvSpPr>
      <xdr:spPr>
        <a:xfrm>
          <a:off x="1079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153035</xdr:rowOff>
    </xdr:from>
    <xdr:ext cx="513080" cy="259080"/>
    <xdr:sp macro="" textlink="">
      <xdr:nvSpPr>
        <xdr:cNvPr id="72" name="テキスト ボックス 71"/>
        <xdr:cNvSpPr txBox="1"/>
      </xdr:nvSpPr>
      <xdr:spPr>
        <a:xfrm>
          <a:off x="862965" y="58108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38100</xdr:rowOff>
    </xdr:from>
    <xdr:to xmlns:xdr="http://schemas.openxmlformats.org/drawingml/2006/spreadsheetDrawing">
      <xdr:col>24</xdr:col>
      <xdr:colOff>114300</xdr:colOff>
      <xdr:row>36</xdr:row>
      <xdr:rowOff>139700</xdr:rowOff>
    </xdr:to>
    <xdr:sp macro="" textlink="">
      <xdr:nvSpPr>
        <xdr:cNvPr id="78" name="楕円 77"/>
        <xdr:cNvSpPr/>
      </xdr:nvSpPr>
      <xdr:spPr>
        <a:xfrm>
          <a:off x="45847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124460</xdr:rowOff>
    </xdr:from>
    <xdr:ext cx="534670" cy="259080"/>
    <xdr:sp macro="" textlink="">
      <xdr:nvSpPr>
        <xdr:cNvPr id="79" name="人件費該当値テキスト"/>
        <xdr:cNvSpPr txBox="1"/>
      </xdr:nvSpPr>
      <xdr:spPr>
        <a:xfrm>
          <a:off x="4686300" y="6125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142240</xdr:rowOff>
    </xdr:from>
    <xdr:to xmlns:xdr="http://schemas.openxmlformats.org/drawingml/2006/spreadsheetDrawing">
      <xdr:col>20</xdr:col>
      <xdr:colOff>38100</xdr:colOff>
      <xdr:row>37</xdr:row>
      <xdr:rowOff>72390</xdr:rowOff>
    </xdr:to>
    <xdr:sp macro="" textlink="">
      <xdr:nvSpPr>
        <xdr:cNvPr id="80" name="楕円 79"/>
        <xdr:cNvSpPr/>
      </xdr:nvSpPr>
      <xdr:spPr>
        <a:xfrm>
          <a:off x="3746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63500</xdr:rowOff>
    </xdr:from>
    <xdr:ext cx="513080" cy="251460"/>
    <xdr:sp macro="" textlink="">
      <xdr:nvSpPr>
        <xdr:cNvPr id="81" name="テキスト ボックス 80"/>
        <xdr:cNvSpPr txBox="1"/>
      </xdr:nvSpPr>
      <xdr:spPr>
        <a:xfrm>
          <a:off x="3529965" y="640715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14605</xdr:rowOff>
    </xdr:from>
    <xdr:to xmlns:xdr="http://schemas.openxmlformats.org/drawingml/2006/spreadsheetDrawing">
      <xdr:col>15</xdr:col>
      <xdr:colOff>101600</xdr:colOff>
      <xdr:row>37</xdr:row>
      <xdr:rowOff>116205</xdr:rowOff>
    </xdr:to>
    <xdr:sp macro="" textlink="">
      <xdr:nvSpPr>
        <xdr:cNvPr id="82" name="楕円 81"/>
        <xdr:cNvSpPr/>
      </xdr:nvSpPr>
      <xdr:spPr>
        <a:xfrm>
          <a:off x="2857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107315</xdr:rowOff>
    </xdr:from>
    <xdr:ext cx="513080" cy="259080"/>
    <xdr:sp macro="" textlink="">
      <xdr:nvSpPr>
        <xdr:cNvPr id="83" name="テキスト ボックス 82"/>
        <xdr:cNvSpPr txBox="1"/>
      </xdr:nvSpPr>
      <xdr:spPr>
        <a:xfrm>
          <a:off x="2640965" y="645096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168275</xdr:rowOff>
    </xdr:from>
    <xdr:to xmlns:xdr="http://schemas.openxmlformats.org/drawingml/2006/spreadsheetDrawing">
      <xdr:col>10</xdr:col>
      <xdr:colOff>165100</xdr:colOff>
      <xdr:row>37</xdr:row>
      <xdr:rowOff>98425</xdr:rowOff>
    </xdr:to>
    <xdr:sp macro="" textlink="">
      <xdr:nvSpPr>
        <xdr:cNvPr id="84" name="楕円 83"/>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89535</xdr:rowOff>
    </xdr:from>
    <xdr:ext cx="513080" cy="248285"/>
    <xdr:sp macro="" textlink="">
      <xdr:nvSpPr>
        <xdr:cNvPr id="85" name="テキスト ボックス 84"/>
        <xdr:cNvSpPr txBox="1"/>
      </xdr:nvSpPr>
      <xdr:spPr>
        <a:xfrm>
          <a:off x="1751965" y="643318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6350</xdr:rowOff>
    </xdr:from>
    <xdr:to xmlns:xdr="http://schemas.openxmlformats.org/drawingml/2006/spreadsheetDrawing">
      <xdr:col>6</xdr:col>
      <xdr:colOff>38100</xdr:colOff>
      <xdr:row>37</xdr:row>
      <xdr:rowOff>107315</xdr:rowOff>
    </xdr:to>
    <xdr:sp macro="" textlink="">
      <xdr:nvSpPr>
        <xdr:cNvPr id="86" name="楕円 85"/>
        <xdr:cNvSpPr/>
      </xdr:nvSpPr>
      <xdr:spPr>
        <a:xfrm>
          <a:off x="1079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98425</xdr:rowOff>
    </xdr:from>
    <xdr:ext cx="513080" cy="250825"/>
    <xdr:sp macro="" textlink="">
      <xdr:nvSpPr>
        <xdr:cNvPr id="87" name="テキスト ボックス 86"/>
        <xdr:cNvSpPr txBox="1"/>
      </xdr:nvSpPr>
      <xdr:spPr>
        <a:xfrm>
          <a:off x="862965" y="644207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28295" cy="217170"/>
    <xdr:sp macro="" textlink="">
      <xdr:nvSpPr>
        <xdr:cNvPr id="96" name="テキスト ボックス 95"/>
        <xdr:cNvSpPr txBox="1"/>
      </xdr:nvSpPr>
      <xdr:spPr>
        <a:xfrm>
          <a:off x="723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27330" cy="248920"/>
    <xdr:sp macro="" textlink="">
      <xdr:nvSpPr>
        <xdr:cNvPr id="98" name="テキスト ボックス 97"/>
        <xdr:cNvSpPr txBox="1"/>
      </xdr:nvSpPr>
      <xdr:spPr>
        <a:xfrm>
          <a:off x="513080" y="10398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74040" cy="251460"/>
    <xdr:sp macro="" textlink="">
      <xdr:nvSpPr>
        <xdr:cNvPr id="106" name="テキスト ボックス 105"/>
        <xdr:cNvSpPr txBox="1"/>
      </xdr:nvSpPr>
      <xdr:spPr>
        <a:xfrm>
          <a:off x="166370" y="9093200"/>
          <a:ext cx="574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74040" cy="258445"/>
    <xdr:sp macro="" textlink="">
      <xdr:nvSpPr>
        <xdr:cNvPr id="108" name="テキスト ボックス 107"/>
        <xdr:cNvSpPr txBox="1"/>
      </xdr:nvSpPr>
      <xdr:spPr>
        <a:xfrm>
          <a:off x="166370" y="8766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74040" cy="259080"/>
    <xdr:sp macro="" textlink="">
      <xdr:nvSpPr>
        <xdr:cNvPr id="110" name="テキスト ボックス 109"/>
        <xdr:cNvSpPr txBox="1"/>
      </xdr:nvSpPr>
      <xdr:spPr>
        <a:xfrm>
          <a:off x="166370" y="8439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74040" cy="248920"/>
    <xdr:sp macro="" textlink="">
      <xdr:nvSpPr>
        <xdr:cNvPr id="112" name="テキスト ボックス 111"/>
        <xdr:cNvSpPr txBox="1"/>
      </xdr:nvSpPr>
      <xdr:spPr>
        <a:xfrm>
          <a:off x="166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59055</xdr:rowOff>
    </xdr:from>
    <xdr:to xmlns:xdr="http://schemas.openxmlformats.org/drawingml/2006/spreadsheetDrawing">
      <xdr:col>24</xdr:col>
      <xdr:colOff>62865</xdr:colOff>
      <xdr:row>58</xdr:row>
      <xdr:rowOff>52070</xdr:rowOff>
    </xdr:to>
    <xdr:cxnSp macro="">
      <xdr:nvCxnSpPr>
        <xdr:cNvPr id="114" name="直線コネクタ 113"/>
        <xdr:cNvCxnSpPr/>
      </xdr:nvCxnSpPr>
      <xdr:spPr>
        <a:xfrm flipV="1">
          <a:off x="4633595" y="880300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55245</xdr:rowOff>
    </xdr:from>
    <xdr:ext cx="534670" cy="248285"/>
    <xdr:sp macro="" textlink="">
      <xdr:nvSpPr>
        <xdr:cNvPr id="115" name="物件費最小値テキスト"/>
        <xdr:cNvSpPr txBox="1"/>
      </xdr:nvSpPr>
      <xdr:spPr>
        <a:xfrm>
          <a:off x="4686300" y="99993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52070</xdr:rowOff>
    </xdr:from>
    <xdr:to xmlns:xdr="http://schemas.openxmlformats.org/drawingml/2006/spreadsheetDrawing">
      <xdr:col>24</xdr:col>
      <xdr:colOff>152400</xdr:colOff>
      <xdr:row>58</xdr:row>
      <xdr:rowOff>52070</xdr:rowOff>
    </xdr:to>
    <xdr:cxnSp macro="">
      <xdr:nvCxnSpPr>
        <xdr:cNvPr id="116" name="直線コネクタ 115"/>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6350</xdr:rowOff>
    </xdr:from>
    <xdr:ext cx="598805" cy="251460"/>
    <xdr:sp macro="" textlink="">
      <xdr:nvSpPr>
        <xdr:cNvPr id="117" name="物件費最大値テキスト"/>
        <xdr:cNvSpPr txBox="1"/>
      </xdr:nvSpPr>
      <xdr:spPr>
        <a:xfrm>
          <a:off x="4686300" y="85788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59055</xdr:rowOff>
    </xdr:from>
    <xdr:to xmlns:xdr="http://schemas.openxmlformats.org/drawingml/2006/spreadsheetDrawing">
      <xdr:col>24</xdr:col>
      <xdr:colOff>152400</xdr:colOff>
      <xdr:row>51</xdr:row>
      <xdr:rowOff>59055</xdr:rowOff>
    </xdr:to>
    <xdr:cxnSp macro="">
      <xdr:nvCxnSpPr>
        <xdr:cNvPr id="118" name="直線コネクタ 117"/>
        <xdr:cNvCxnSpPr/>
      </xdr:nvCxnSpPr>
      <xdr:spPr>
        <a:xfrm>
          <a:off x="4546600" y="880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105410</xdr:rowOff>
    </xdr:from>
    <xdr:to xmlns:xdr="http://schemas.openxmlformats.org/drawingml/2006/spreadsheetDrawing">
      <xdr:col>24</xdr:col>
      <xdr:colOff>63500</xdr:colOff>
      <xdr:row>55</xdr:row>
      <xdr:rowOff>155575</xdr:rowOff>
    </xdr:to>
    <xdr:cxnSp macro="">
      <xdr:nvCxnSpPr>
        <xdr:cNvPr id="119" name="直線コネクタ 118"/>
        <xdr:cNvCxnSpPr/>
      </xdr:nvCxnSpPr>
      <xdr:spPr>
        <a:xfrm flipV="1">
          <a:off x="3797300" y="953516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123190</xdr:rowOff>
    </xdr:from>
    <xdr:ext cx="534670" cy="248920"/>
    <xdr:sp macro="" textlink="">
      <xdr:nvSpPr>
        <xdr:cNvPr id="120" name="物件費平均値テキスト"/>
        <xdr:cNvSpPr txBox="1"/>
      </xdr:nvSpPr>
      <xdr:spPr>
        <a:xfrm>
          <a:off x="4686300" y="95529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144780</xdr:rowOff>
    </xdr:from>
    <xdr:to xmlns:xdr="http://schemas.openxmlformats.org/drawingml/2006/spreadsheetDrawing">
      <xdr:col>24</xdr:col>
      <xdr:colOff>114300</xdr:colOff>
      <xdr:row>56</xdr:row>
      <xdr:rowOff>74930</xdr:rowOff>
    </xdr:to>
    <xdr:sp macro="" textlink="">
      <xdr:nvSpPr>
        <xdr:cNvPr id="121" name="フローチャート: 判断 120"/>
        <xdr:cNvSpPr/>
      </xdr:nvSpPr>
      <xdr:spPr>
        <a:xfrm>
          <a:off x="45847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155575</xdr:rowOff>
    </xdr:from>
    <xdr:to xmlns:xdr="http://schemas.openxmlformats.org/drawingml/2006/spreadsheetDrawing">
      <xdr:col>19</xdr:col>
      <xdr:colOff>177800</xdr:colOff>
      <xdr:row>56</xdr:row>
      <xdr:rowOff>122555</xdr:rowOff>
    </xdr:to>
    <xdr:cxnSp macro="">
      <xdr:nvCxnSpPr>
        <xdr:cNvPr id="122" name="直線コネクタ 121"/>
        <xdr:cNvCxnSpPr/>
      </xdr:nvCxnSpPr>
      <xdr:spPr>
        <a:xfrm flipV="1">
          <a:off x="2908300" y="958532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33655</xdr:rowOff>
    </xdr:from>
    <xdr:to xmlns:xdr="http://schemas.openxmlformats.org/drawingml/2006/spreadsheetDrawing">
      <xdr:col>20</xdr:col>
      <xdr:colOff>38100</xdr:colOff>
      <xdr:row>56</xdr:row>
      <xdr:rowOff>135255</xdr:rowOff>
    </xdr:to>
    <xdr:sp macro="" textlink="">
      <xdr:nvSpPr>
        <xdr:cNvPr id="123" name="フローチャート: 判断 122"/>
        <xdr:cNvSpPr/>
      </xdr:nvSpPr>
      <xdr:spPr>
        <a:xfrm>
          <a:off x="3746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126365</xdr:rowOff>
    </xdr:from>
    <xdr:ext cx="513080" cy="259080"/>
    <xdr:sp macro="" textlink="">
      <xdr:nvSpPr>
        <xdr:cNvPr id="124" name="テキスト ボックス 123"/>
        <xdr:cNvSpPr txBox="1"/>
      </xdr:nvSpPr>
      <xdr:spPr>
        <a:xfrm>
          <a:off x="3529965" y="972756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122555</xdr:rowOff>
    </xdr:from>
    <xdr:to xmlns:xdr="http://schemas.openxmlformats.org/drawingml/2006/spreadsheetDrawing">
      <xdr:col>15</xdr:col>
      <xdr:colOff>50800</xdr:colOff>
      <xdr:row>56</xdr:row>
      <xdr:rowOff>132715</xdr:rowOff>
    </xdr:to>
    <xdr:cxnSp macro="">
      <xdr:nvCxnSpPr>
        <xdr:cNvPr id="125" name="直線コネクタ 124"/>
        <xdr:cNvCxnSpPr/>
      </xdr:nvCxnSpPr>
      <xdr:spPr>
        <a:xfrm flipV="1">
          <a:off x="2019300" y="97237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100965</xdr:rowOff>
    </xdr:from>
    <xdr:to xmlns:xdr="http://schemas.openxmlformats.org/drawingml/2006/spreadsheetDrawing">
      <xdr:col>15</xdr:col>
      <xdr:colOff>101600</xdr:colOff>
      <xdr:row>57</xdr:row>
      <xdr:rowOff>31115</xdr:rowOff>
    </xdr:to>
    <xdr:sp macro="" textlink="">
      <xdr:nvSpPr>
        <xdr:cNvPr id="126" name="フローチャート: 判断 125"/>
        <xdr:cNvSpPr/>
      </xdr:nvSpPr>
      <xdr:spPr>
        <a:xfrm>
          <a:off x="2857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22225</xdr:rowOff>
    </xdr:from>
    <xdr:ext cx="513080" cy="258445"/>
    <xdr:sp macro="" textlink="">
      <xdr:nvSpPr>
        <xdr:cNvPr id="127" name="テキスト ボックス 126"/>
        <xdr:cNvSpPr txBox="1"/>
      </xdr:nvSpPr>
      <xdr:spPr>
        <a:xfrm>
          <a:off x="2640965" y="979487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132715</xdr:rowOff>
    </xdr:from>
    <xdr:to xmlns:xdr="http://schemas.openxmlformats.org/drawingml/2006/spreadsheetDrawing">
      <xdr:col>10</xdr:col>
      <xdr:colOff>114300</xdr:colOff>
      <xdr:row>56</xdr:row>
      <xdr:rowOff>138430</xdr:rowOff>
    </xdr:to>
    <xdr:cxnSp macro="">
      <xdr:nvCxnSpPr>
        <xdr:cNvPr id="128" name="直線コネクタ 127"/>
        <xdr:cNvCxnSpPr/>
      </xdr:nvCxnSpPr>
      <xdr:spPr>
        <a:xfrm flipV="1">
          <a:off x="1130300" y="97339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21590</xdr:rowOff>
    </xdr:from>
    <xdr:to xmlns:xdr="http://schemas.openxmlformats.org/drawingml/2006/spreadsheetDrawing">
      <xdr:col>10</xdr:col>
      <xdr:colOff>165100</xdr:colOff>
      <xdr:row>56</xdr:row>
      <xdr:rowOff>123190</xdr:rowOff>
    </xdr:to>
    <xdr:sp macro="" textlink="">
      <xdr:nvSpPr>
        <xdr:cNvPr id="129" name="フローチャート: 判断 128"/>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139700</xdr:rowOff>
    </xdr:from>
    <xdr:ext cx="513080" cy="259080"/>
    <xdr:sp macro="" textlink="">
      <xdr:nvSpPr>
        <xdr:cNvPr id="130" name="テキスト ボックス 129"/>
        <xdr:cNvSpPr txBox="1"/>
      </xdr:nvSpPr>
      <xdr:spPr>
        <a:xfrm>
          <a:off x="1751965" y="93980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29845</xdr:rowOff>
    </xdr:from>
    <xdr:to xmlns:xdr="http://schemas.openxmlformats.org/drawingml/2006/spreadsheetDrawing">
      <xdr:col>6</xdr:col>
      <xdr:colOff>38100</xdr:colOff>
      <xdr:row>56</xdr:row>
      <xdr:rowOff>132080</xdr:rowOff>
    </xdr:to>
    <xdr:sp macro="" textlink="">
      <xdr:nvSpPr>
        <xdr:cNvPr id="131" name="フローチャート: 判断 130"/>
        <xdr:cNvSpPr/>
      </xdr:nvSpPr>
      <xdr:spPr>
        <a:xfrm>
          <a:off x="1079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147955</xdr:rowOff>
    </xdr:from>
    <xdr:ext cx="513080" cy="258445"/>
    <xdr:sp macro="" textlink="">
      <xdr:nvSpPr>
        <xdr:cNvPr id="132" name="テキスト ボックス 131"/>
        <xdr:cNvSpPr txBox="1"/>
      </xdr:nvSpPr>
      <xdr:spPr>
        <a:xfrm>
          <a:off x="862965" y="940625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54610</xdr:rowOff>
    </xdr:from>
    <xdr:to xmlns:xdr="http://schemas.openxmlformats.org/drawingml/2006/spreadsheetDrawing">
      <xdr:col>24</xdr:col>
      <xdr:colOff>114300</xdr:colOff>
      <xdr:row>55</xdr:row>
      <xdr:rowOff>156210</xdr:rowOff>
    </xdr:to>
    <xdr:sp macro="" textlink="">
      <xdr:nvSpPr>
        <xdr:cNvPr id="138" name="楕円 137"/>
        <xdr:cNvSpPr/>
      </xdr:nvSpPr>
      <xdr:spPr>
        <a:xfrm>
          <a:off x="45847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77470</xdr:rowOff>
    </xdr:from>
    <xdr:ext cx="534670" cy="248920"/>
    <xdr:sp macro="" textlink="">
      <xdr:nvSpPr>
        <xdr:cNvPr id="139" name="物件費該当値テキスト"/>
        <xdr:cNvSpPr txBox="1"/>
      </xdr:nvSpPr>
      <xdr:spPr>
        <a:xfrm>
          <a:off x="4686300" y="93357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104775</xdr:rowOff>
    </xdr:from>
    <xdr:to xmlns:xdr="http://schemas.openxmlformats.org/drawingml/2006/spreadsheetDrawing">
      <xdr:col>20</xdr:col>
      <xdr:colOff>38100</xdr:colOff>
      <xdr:row>56</xdr:row>
      <xdr:rowOff>34925</xdr:rowOff>
    </xdr:to>
    <xdr:sp macro="" textlink="">
      <xdr:nvSpPr>
        <xdr:cNvPr id="140" name="楕円 139"/>
        <xdr:cNvSpPr/>
      </xdr:nvSpPr>
      <xdr:spPr>
        <a:xfrm>
          <a:off x="3746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52070</xdr:rowOff>
    </xdr:from>
    <xdr:ext cx="513080" cy="251460"/>
    <xdr:sp macro="" textlink="">
      <xdr:nvSpPr>
        <xdr:cNvPr id="141" name="テキスト ボックス 140"/>
        <xdr:cNvSpPr txBox="1"/>
      </xdr:nvSpPr>
      <xdr:spPr>
        <a:xfrm>
          <a:off x="3529965" y="93103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71755</xdr:rowOff>
    </xdr:from>
    <xdr:to xmlns:xdr="http://schemas.openxmlformats.org/drawingml/2006/spreadsheetDrawing">
      <xdr:col>15</xdr:col>
      <xdr:colOff>101600</xdr:colOff>
      <xdr:row>57</xdr:row>
      <xdr:rowOff>1905</xdr:rowOff>
    </xdr:to>
    <xdr:sp macro="" textlink="">
      <xdr:nvSpPr>
        <xdr:cNvPr id="142" name="楕円 141"/>
        <xdr:cNvSpPr/>
      </xdr:nvSpPr>
      <xdr:spPr>
        <a:xfrm>
          <a:off x="2857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18415</xdr:rowOff>
    </xdr:from>
    <xdr:ext cx="513080" cy="250825"/>
    <xdr:sp macro="" textlink="">
      <xdr:nvSpPr>
        <xdr:cNvPr id="143" name="テキスト ボックス 142"/>
        <xdr:cNvSpPr txBox="1"/>
      </xdr:nvSpPr>
      <xdr:spPr>
        <a:xfrm>
          <a:off x="2640965" y="944816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81915</xdr:rowOff>
    </xdr:from>
    <xdr:to xmlns:xdr="http://schemas.openxmlformats.org/drawingml/2006/spreadsheetDrawing">
      <xdr:col>10</xdr:col>
      <xdr:colOff>165100</xdr:colOff>
      <xdr:row>57</xdr:row>
      <xdr:rowOff>12065</xdr:rowOff>
    </xdr:to>
    <xdr:sp macro="" textlink="">
      <xdr:nvSpPr>
        <xdr:cNvPr id="144" name="楕円 143"/>
        <xdr:cNvSpPr/>
      </xdr:nvSpPr>
      <xdr:spPr>
        <a:xfrm>
          <a:off x="1968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3175</xdr:rowOff>
    </xdr:from>
    <xdr:ext cx="513080" cy="259080"/>
    <xdr:sp macro="" textlink="">
      <xdr:nvSpPr>
        <xdr:cNvPr id="145" name="テキスト ボックス 144"/>
        <xdr:cNvSpPr txBox="1"/>
      </xdr:nvSpPr>
      <xdr:spPr>
        <a:xfrm>
          <a:off x="1751965" y="97758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87630</xdr:rowOff>
    </xdr:from>
    <xdr:to xmlns:xdr="http://schemas.openxmlformats.org/drawingml/2006/spreadsheetDrawing">
      <xdr:col>6</xdr:col>
      <xdr:colOff>38100</xdr:colOff>
      <xdr:row>57</xdr:row>
      <xdr:rowOff>17780</xdr:rowOff>
    </xdr:to>
    <xdr:sp macro="" textlink="">
      <xdr:nvSpPr>
        <xdr:cNvPr id="146" name="楕円 145"/>
        <xdr:cNvSpPr/>
      </xdr:nvSpPr>
      <xdr:spPr>
        <a:xfrm>
          <a:off x="1079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8890</xdr:rowOff>
    </xdr:from>
    <xdr:ext cx="513080" cy="248920"/>
    <xdr:sp macro="" textlink="">
      <xdr:nvSpPr>
        <xdr:cNvPr id="147" name="テキスト ボックス 146"/>
        <xdr:cNvSpPr txBox="1"/>
      </xdr:nvSpPr>
      <xdr:spPr>
        <a:xfrm>
          <a:off x="862965" y="978154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28295" cy="217170"/>
    <xdr:sp macro="" textlink="">
      <xdr:nvSpPr>
        <xdr:cNvPr id="156" name="テキスト ボックス 155"/>
        <xdr:cNvSpPr txBox="1"/>
      </xdr:nvSpPr>
      <xdr:spPr>
        <a:xfrm>
          <a:off x="723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27330" cy="259080"/>
    <xdr:sp macro="" textlink="">
      <xdr:nvSpPr>
        <xdr:cNvPr id="159" name="テキスト ボックス 158"/>
        <xdr:cNvSpPr txBox="1"/>
      </xdr:nvSpPr>
      <xdr:spPr>
        <a:xfrm>
          <a:off x="513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45770" cy="259080"/>
    <xdr:sp macro="" textlink="">
      <xdr:nvSpPr>
        <xdr:cNvPr id="161" name="テキスト ボックス 160"/>
        <xdr:cNvSpPr txBox="1"/>
      </xdr:nvSpPr>
      <xdr:spPr>
        <a:xfrm>
          <a:off x="294640" y="13065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168910</xdr:rowOff>
    </xdr:from>
    <xdr:ext cx="445770" cy="248920"/>
    <xdr:sp macro="" textlink="">
      <xdr:nvSpPr>
        <xdr:cNvPr id="163" name="テキスト ボックス 162"/>
        <xdr:cNvSpPr txBox="1"/>
      </xdr:nvSpPr>
      <xdr:spPr>
        <a:xfrm>
          <a:off x="294640" y="12684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71</xdr:row>
      <xdr:rowOff>130810</xdr:rowOff>
    </xdr:from>
    <xdr:ext cx="445770" cy="259080"/>
    <xdr:sp macro="" textlink="">
      <xdr:nvSpPr>
        <xdr:cNvPr id="165" name="テキスト ボックス 164"/>
        <xdr:cNvSpPr txBox="1"/>
      </xdr:nvSpPr>
      <xdr:spPr>
        <a:xfrm>
          <a:off x="294640" y="12303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9" name="テキスト ボックス 168"/>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77470</xdr:rowOff>
    </xdr:from>
    <xdr:to xmlns:xdr="http://schemas.openxmlformats.org/drawingml/2006/spreadsheetDrawing">
      <xdr:col>24</xdr:col>
      <xdr:colOff>62865</xdr:colOff>
      <xdr:row>77</xdr:row>
      <xdr:rowOff>150495</xdr:rowOff>
    </xdr:to>
    <xdr:cxnSp macro="">
      <xdr:nvCxnSpPr>
        <xdr:cNvPr id="171" name="直線コネクタ 170"/>
        <xdr:cNvCxnSpPr/>
      </xdr:nvCxnSpPr>
      <xdr:spPr>
        <a:xfrm flipV="1">
          <a:off x="4633595" y="12421870"/>
          <a:ext cx="1270" cy="930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154940</xdr:rowOff>
    </xdr:from>
    <xdr:ext cx="469900" cy="251460"/>
    <xdr:sp macro="" textlink="">
      <xdr:nvSpPr>
        <xdr:cNvPr id="172" name="維持補修費最小値テキスト"/>
        <xdr:cNvSpPr txBox="1"/>
      </xdr:nvSpPr>
      <xdr:spPr>
        <a:xfrm>
          <a:off x="4686300" y="133565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150495</xdr:rowOff>
    </xdr:from>
    <xdr:to xmlns:xdr="http://schemas.openxmlformats.org/drawingml/2006/spreadsheetDrawing">
      <xdr:col>24</xdr:col>
      <xdr:colOff>152400</xdr:colOff>
      <xdr:row>77</xdr:row>
      <xdr:rowOff>150495</xdr:rowOff>
    </xdr:to>
    <xdr:cxnSp macro="">
      <xdr:nvCxnSpPr>
        <xdr:cNvPr id="173" name="直線コネクタ 172"/>
        <xdr:cNvCxnSpPr/>
      </xdr:nvCxnSpPr>
      <xdr:spPr>
        <a:xfrm>
          <a:off x="4546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24130</xdr:rowOff>
    </xdr:from>
    <xdr:ext cx="469900" cy="259080"/>
    <xdr:sp macro="" textlink="">
      <xdr:nvSpPr>
        <xdr:cNvPr id="174" name="維持補修費最大値テキスト"/>
        <xdr:cNvSpPr txBox="1"/>
      </xdr:nvSpPr>
      <xdr:spPr>
        <a:xfrm>
          <a:off x="4686300" y="1219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77470</xdr:rowOff>
    </xdr:from>
    <xdr:to xmlns:xdr="http://schemas.openxmlformats.org/drawingml/2006/spreadsheetDrawing">
      <xdr:col>24</xdr:col>
      <xdr:colOff>152400</xdr:colOff>
      <xdr:row>72</xdr:row>
      <xdr:rowOff>77470</xdr:rowOff>
    </xdr:to>
    <xdr:cxnSp macro="">
      <xdr:nvCxnSpPr>
        <xdr:cNvPr id="175" name="直線コネクタ 174"/>
        <xdr:cNvCxnSpPr/>
      </xdr:nvCxnSpPr>
      <xdr:spPr>
        <a:xfrm>
          <a:off x="4546600" y="12421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70</xdr:row>
      <xdr:rowOff>20955</xdr:rowOff>
    </xdr:from>
    <xdr:to xmlns:xdr="http://schemas.openxmlformats.org/drawingml/2006/spreadsheetDrawing">
      <xdr:col>24</xdr:col>
      <xdr:colOff>63500</xdr:colOff>
      <xdr:row>74</xdr:row>
      <xdr:rowOff>78105</xdr:rowOff>
    </xdr:to>
    <xdr:cxnSp macro="">
      <xdr:nvCxnSpPr>
        <xdr:cNvPr id="176" name="直線コネクタ 175"/>
        <xdr:cNvCxnSpPr/>
      </xdr:nvCxnSpPr>
      <xdr:spPr>
        <a:xfrm>
          <a:off x="3797300" y="12022455"/>
          <a:ext cx="838200" cy="742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32385</xdr:rowOff>
    </xdr:from>
    <xdr:ext cx="469900" cy="248285"/>
    <xdr:sp macro="" textlink="">
      <xdr:nvSpPr>
        <xdr:cNvPr id="177" name="維持補修費平均値テキスト"/>
        <xdr:cNvSpPr txBox="1"/>
      </xdr:nvSpPr>
      <xdr:spPr>
        <a:xfrm>
          <a:off x="4686300" y="1289113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155575</xdr:rowOff>
    </xdr:to>
    <xdr:sp macro="" textlink="">
      <xdr:nvSpPr>
        <xdr:cNvPr id="178" name="フローチャート: 判断 177"/>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70</xdr:row>
      <xdr:rowOff>20955</xdr:rowOff>
    </xdr:from>
    <xdr:to xmlns:xdr="http://schemas.openxmlformats.org/drawingml/2006/spreadsheetDrawing">
      <xdr:col>19</xdr:col>
      <xdr:colOff>177800</xdr:colOff>
      <xdr:row>71</xdr:row>
      <xdr:rowOff>129540</xdr:rowOff>
    </xdr:to>
    <xdr:cxnSp macro="">
      <xdr:nvCxnSpPr>
        <xdr:cNvPr id="179" name="直線コネクタ 178"/>
        <xdr:cNvCxnSpPr/>
      </xdr:nvCxnSpPr>
      <xdr:spPr>
        <a:xfrm flipV="1">
          <a:off x="2908300" y="1202245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149860</xdr:rowOff>
    </xdr:from>
    <xdr:to xmlns:xdr="http://schemas.openxmlformats.org/drawingml/2006/spreadsheetDrawing">
      <xdr:col>20</xdr:col>
      <xdr:colOff>38100</xdr:colOff>
      <xdr:row>75</xdr:row>
      <xdr:rowOff>80010</xdr:rowOff>
    </xdr:to>
    <xdr:sp macro="" textlink="">
      <xdr:nvSpPr>
        <xdr:cNvPr id="180" name="フローチャート: 判断 179"/>
        <xdr:cNvSpPr/>
      </xdr:nvSpPr>
      <xdr:spPr>
        <a:xfrm>
          <a:off x="3746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71120</xdr:rowOff>
    </xdr:from>
    <xdr:ext cx="448310" cy="259080"/>
    <xdr:sp macro="" textlink="">
      <xdr:nvSpPr>
        <xdr:cNvPr id="181" name="テキスト ボックス 180"/>
        <xdr:cNvSpPr txBox="1"/>
      </xdr:nvSpPr>
      <xdr:spPr>
        <a:xfrm>
          <a:off x="3562350" y="1292987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129540</xdr:rowOff>
    </xdr:from>
    <xdr:to xmlns:xdr="http://schemas.openxmlformats.org/drawingml/2006/spreadsheetDrawing">
      <xdr:col>15</xdr:col>
      <xdr:colOff>50800</xdr:colOff>
      <xdr:row>71</xdr:row>
      <xdr:rowOff>154940</xdr:rowOff>
    </xdr:to>
    <xdr:cxnSp macro="">
      <xdr:nvCxnSpPr>
        <xdr:cNvPr id="182" name="直線コネクタ 181"/>
        <xdr:cNvCxnSpPr/>
      </xdr:nvCxnSpPr>
      <xdr:spPr>
        <a:xfrm flipV="1">
          <a:off x="2019300" y="123024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6350</xdr:rowOff>
    </xdr:from>
    <xdr:to xmlns:xdr="http://schemas.openxmlformats.org/drawingml/2006/spreadsheetDrawing">
      <xdr:col>15</xdr:col>
      <xdr:colOff>101600</xdr:colOff>
      <xdr:row>75</xdr:row>
      <xdr:rowOff>107950</xdr:rowOff>
    </xdr:to>
    <xdr:sp macro="" textlink="">
      <xdr:nvSpPr>
        <xdr:cNvPr id="183" name="フローチャート: 判断 182"/>
        <xdr:cNvSpPr/>
      </xdr:nvSpPr>
      <xdr:spPr>
        <a:xfrm>
          <a:off x="2857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99060</xdr:rowOff>
    </xdr:from>
    <xdr:ext cx="448310" cy="250190"/>
    <xdr:sp macro="" textlink="">
      <xdr:nvSpPr>
        <xdr:cNvPr id="184" name="テキスト ボックス 183"/>
        <xdr:cNvSpPr txBox="1"/>
      </xdr:nvSpPr>
      <xdr:spPr>
        <a:xfrm>
          <a:off x="2673350" y="1295781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71</xdr:row>
      <xdr:rowOff>154940</xdr:rowOff>
    </xdr:from>
    <xdr:to xmlns:xdr="http://schemas.openxmlformats.org/drawingml/2006/spreadsheetDrawing">
      <xdr:col>10</xdr:col>
      <xdr:colOff>114300</xdr:colOff>
      <xdr:row>72</xdr:row>
      <xdr:rowOff>118110</xdr:rowOff>
    </xdr:to>
    <xdr:cxnSp macro="">
      <xdr:nvCxnSpPr>
        <xdr:cNvPr id="185" name="直線コネクタ 184"/>
        <xdr:cNvCxnSpPr/>
      </xdr:nvCxnSpPr>
      <xdr:spPr>
        <a:xfrm flipV="1">
          <a:off x="1130300" y="1232789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22860</xdr:rowOff>
    </xdr:from>
    <xdr:to xmlns:xdr="http://schemas.openxmlformats.org/drawingml/2006/spreadsheetDrawing">
      <xdr:col>10</xdr:col>
      <xdr:colOff>165100</xdr:colOff>
      <xdr:row>75</xdr:row>
      <xdr:rowOff>124460</xdr:rowOff>
    </xdr:to>
    <xdr:sp macro="" textlink="">
      <xdr:nvSpPr>
        <xdr:cNvPr id="186" name="フローチャート: 判断 185"/>
        <xdr:cNvSpPr/>
      </xdr:nvSpPr>
      <xdr:spPr>
        <a:xfrm>
          <a:off x="1968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115570</xdr:rowOff>
    </xdr:from>
    <xdr:ext cx="448310" cy="259080"/>
    <xdr:sp macro="" textlink="">
      <xdr:nvSpPr>
        <xdr:cNvPr id="187" name="テキスト ボックス 186"/>
        <xdr:cNvSpPr txBox="1"/>
      </xdr:nvSpPr>
      <xdr:spPr>
        <a:xfrm>
          <a:off x="1784350" y="1297432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8890</xdr:rowOff>
    </xdr:from>
    <xdr:to xmlns:xdr="http://schemas.openxmlformats.org/drawingml/2006/spreadsheetDrawing">
      <xdr:col>6</xdr:col>
      <xdr:colOff>38100</xdr:colOff>
      <xdr:row>75</xdr:row>
      <xdr:rowOff>110490</xdr:rowOff>
    </xdr:to>
    <xdr:sp macro="" textlink="">
      <xdr:nvSpPr>
        <xdr:cNvPr id="188" name="フローチャート: 判断 187"/>
        <xdr:cNvSpPr/>
      </xdr:nvSpPr>
      <xdr:spPr>
        <a:xfrm>
          <a:off x="10795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101600</xdr:rowOff>
    </xdr:from>
    <xdr:ext cx="448310" cy="259080"/>
    <xdr:sp macro="" textlink="">
      <xdr:nvSpPr>
        <xdr:cNvPr id="189" name="テキスト ボックス 188"/>
        <xdr:cNvSpPr txBox="1"/>
      </xdr:nvSpPr>
      <xdr:spPr>
        <a:xfrm>
          <a:off x="895350" y="1296035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27305</xdr:rowOff>
    </xdr:from>
    <xdr:to xmlns:xdr="http://schemas.openxmlformats.org/drawingml/2006/spreadsheetDrawing">
      <xdr:col>24</xdr:col>
      <xdr:colOff>114300</xdr:colOff>
      <xdr:row>74</xdr:row>
      <xdr:rowOff>128905</xdr:rowOff>
    </xdr:to>
    <xdr:sp macro="" textlink="">
      <xdr:nvSpPr>
        <xdr:cNvPr id="195" name="楕円 194"/>
        <xdr:cNvSpPr/>
      </xdr:nvSpPr>
      <xdr:spPr>
        <a:xfrm>
          <a:off x="45847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50165</xdr:rowOff>
    </xdr:from>
    <xdr:ext cx="469900" cy="259080"/>
    <xdr:sp macro="" textlink="">
      <xdr:nvSpPr>
        <xdr:cNvPr id="196" name="維持補修費該当値テキスト"/>
        <xdr:cNvSpPr txBox="1"/>
      </xdr:nvSpPr>
      <xdr:spPr>
        <a:xfrm>
          <a:off x="4686300" y="12566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69</xdr:row>
      <xdr:rowOff>141605</xdr:rowOff>
    </xdr:from>
    <xdr:to xmlns:xdr="http://schemas.openxmlformats.org/drawingml/2006/spreadsheetDrawing">
      <xdr:col>20</xdr:col>
      <xdr:colOff>38100</xdr:colOff>
      <xdr:row>70</xdr:row>
      <xdr:rowOff>71755</xdr:rowOff>
    </xdr:to>
    <xdr:sp macro="" textlink="">
      <xdr:nvSpPr>
        <xdr:cNvPr id="197" name="楕円 196"/>
        <xdr:cNvSpPr/>
      </xdr:nvSpPr>
      <xdr:spPr>
        <a:xfrm>
          <a:off x="3746500" y="119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68</xdr:row>
      <xdr:rowOff>88265</xdr:rowOff>
    </xdr:from>
    <xdr:ext cx="513080" cy="249555"/>
    <xdr:sp macro="" textlink="">
      <xdr:nvSpPr>
        <xdr:cNvPr id="198" name="テキスト ボックス 197"/>
        <xdr:cNvSpPr txBox="1"/>
      </xdr:nvSpPr>
      <xdr:spPr>
        <a:xfrm>
          <a:off x="3529965" y="1174686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78740</xdr:rowOff>
    </xdr:from>
    <xdr:to xmlns:xdr="http://schemas.openxmlformats.org/drawingml/2006/spreadsheetDrawing">
      <xdr:col>15</xdr:col>
      <xdr:colOff>101600</xdr:colOff>
      <xdr:row>72</xdr:row>
      <xdr:rowOff>8890</xdr:rowOff>
    </xdr:to>
    <xdr:sp macro="" textlink="">
      <xdr:nvSpPr>
        <xdr:cNvPr id="199" name="楕円 198"/>
        <xdr:cNvSpPr/>
      </xdr:nvSpPr>
      <xdr:spPr>
        <a:xfrm>
          <a:off x="2857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70</xdr:row>
      <xdr:rowOff>25400</xdr:rowOff>
    </xdr:from>
    <xdr:ext cx="513080" cy="259080"/>
    <xdr:sp macro="" textlink="">
      <xdr:nvSpPr>
        <xdr:cNvPr id="200" name="テキスト ボックス 199"/>
        <xdr:cNvSpPr txBox="1"/>
      </xdr:nvSpPr>
      <xdr:spPr>
        <a:xfrm>
          <a:off x="2640965" y="120269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104140</xdr:rowOff>
    </xdr:from>
    <xdr:to xmlns:xdr="http://schemas.openxmlformats.org/drawingml/2006/spreadsheetDrawing">
      <xdr:col>10</xdr:col>
      <xdr:colOff>165100</xdr:colOff>
      <xdr:row>72</xdr:row>
      <xdr:rowOff>34290</xdr:rowOff>
    </xdr:to>
    <xdr:sp macro="" textlink="">
      <xdr:nvSpPr>
        <xdr:cNvPr id="201" name="楕円 200"/>
        <xdr:cNvSpPr/>
      </xdr:nvSpPr>
      <xdr:spPr>
        <a:xfrm>
          <a:off x="1968500" y="122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70</xdr:row>
      <xdr:rowOff>50800</xdr:rowOff>
    </xdr:from>
    <xdr:ext cx="448310" cy="259080"/>
    <xdr:sp macro="" textlink="">
      <xdr:nvSpPr>
        <xdr:cNvPr id="202" name="テキスト ボックス 201"/>
        <xdr:cNvSpPr txBox="1"/>
      </xdr:nvSpPr>
      <xdr:spPr>
        <a:xfrm>
          <a:off x="1784350" y="1205230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67310</xdr:rowOff>
    </xdr:from>
    <xdr:to xmlns:xdr="http://schemas.openxmlformats.org/drawingml/2006/spreadsheetDrawing">
      <xdr:col>6</xdr:col>
      <xdr:colOff>38100</xdr:colOff>
      <xdr:row>72</xdr:row>
      <xdr:rowOff>168910</xdr:rowOff>
    </xdr:to>
    <xdr:sp macro="" textlink="">
      <xdr:nvSpPr>
        <xdr:cNvPr id="203" name="楕円 202"/>
        <xdr:cNvSpPr/>
      </xdr:nvSpPr>
      <xdr:spPr>
        <a:xfrm>
          <a:off x="1079500" y="124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71</xdr:row>
      <xdr:rowOff>13970</xdr:rowOff>
    </xdr:from>
    <xdr:ext cx="448310" cy="259080"/>
    <xdr:sp macro="" textlink="">
      <xdr:nvSpPr>
        <xdr:cNvPr id="204" name="テキスト ボックス 203"/>
        <xdr:cNvSpPr txBox="1"/>
      </xdr:nvSpPr>
      <xdr:spPr>
        <a:xfrm>
          <a:off x="895350" y="1218692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28295" cy="217170"/>
    <xdr:sp macro="" textlink="">
      <xdr:nvSpPr>
        <xdr:cNvPr id="213" name="テキスト ボックス 212"/>
        <xdr:cNvSpPr txBox="1"/>
      </xdr:nvSpPr>
      <xdr:spPr>
        <a:xfrm>
          <a:off x="723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3" name="テキスト ボックス 222"/>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74040" cy="258445"/>
    <xdr:sp macro="" textlink="">
      <xdr:nvSpPr>
        <xdr:cNvPr id="225" name="テキスト ボックス 224"/>
        <xdr:cNvSpPr txBox="1"/>
      </xdr:nvSpPr>
      <xdr:spPr>
        <a:xfrm>
          <a:off x="166370" y="15624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74040" cy="259080"/>
    <xdr:sp macro="" textlink="">
      <xdr:nvSpPr>
        <xdr:cNvPr id="227" name="テキスト ボックス 226"/>
        <xdr:cNvSpPr txBox="1"/>
      </xdr:nvSpPr>
      <xdr:spPr>
        <a:xfrm>
          <a:off x="166370" y="15297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4040" cy="248920"/>
    <xdr:sp macro="" textlink="">
      <xdr:nvSpPr>
        <xdr:cNvPr id="229" name="テキスト ボックス 228"/>
        <xdr:cNvSpPr txBox="1"/>
      </xdr:nvSpPr>
      <xdr:spPr>
        <a:xfrm>
          <a:off x="166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159385</xdr:rowOff>
    </xdr:from>
    <xdr:to xmlns:xdr="http://schemas.openxmlformats.org/drawingml/2006/spreadsheetDrawing">
      <xdr:col>24</xdr:col>
      <xdr:colOff>62865</xdr:colOff>
      <xdr:row>98</xdr:row>
      <xdr:rowOff>154940</xdr:rowOff>
    </xdr:to>
    <xdr:cxnSp macro="">
      <xdr:nvCxnSpPr>
        <xdr:cNvPr id="231" name="直線コネクタ 230"/>
        <xdr:cNvCxnSpPr/>
      </xdr:nvCxnSpPr>
      <xdr:spPr>
        <a:xfrm flipV="1">
          <a:off x="4633595" y="1558988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158115</xdr:rowOff>
    </xdr:from>
    <xdr:ext cx="534670" cy="248285"/>
    <xdr:sp macro="" textlink="">
      <xdr:nvSpPr>
        <xdr:cNvPr id="232" name="扶助費最小値テキスト"/>
        <xdr:cNvSpPr txBox="1"/>
      </xdr:nvSpPr>
      <xdr:spPr>
        <a:xfrm>
          <a:off x="4686300" y="169602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154940</xdr:rowOff>
    </xdr:from>
    <xdr:to xmlns:xdr="http://schemas.openxmlformats.org/drawingml/2006/spreadsheetDrawing">
      <xdr:col>24</xdr:col>
      <xdr:colOff>152400</xdr:colOff>
      <xdr:row>98</xdr:row>
      <xdr:rowOff>154940</xdr:rowOff>
    </xdr:to>
    <xdr:cxnSp macro="">
      <xdr:nvCxnSpPr>
        <xdr:cNvPr id="233" name="直線コネクタ 232"/>
        <xdr:cNvCxnSpPr/>
      </xdr:nvCxnSpPr>
      <xdr:spPr>
        <a:xfrm>
          <a:off x="4546600" y="1695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106680</xdr:rowOff>
    </xdr:from>
    <xdr:ext cx="598805" cy="259080"/>
    <xdr:sp macro="" textlink="">
      <xdr:nvSpPr>
        <xdr:cNvPr id="234" name="扶助費最大値テキスト"/>
        <xdr:cNvSpPr txBox="1"/>
      </xdr:nvSpPr>
      <xdr:spPr>
        <a:xfrm>
          <a:off x="4686300" y="1536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159385</xdr:rowOff>
    </xdr:from>
    <xdr:to xmlns:xdr="http://schemas.openxmlformats.org/drawingml/2006/spreadsheetDrawing">
      <xdr:col>24</xdr:col>
      <xdr:colOff>152400</xdr:colOff>
      <xdr:row>90</xdr:row>
      <xdr:rowOff>159385</xdr:rowOff>
    </xdr:to>
    <xdr:cxnSp macro="">
      <xdr:nvCxnSpPr>
        <xdr:cNvPr id="235" name="直線コネクタ 234"/>
        <xdr:cNvCxnSpPr/>
      </xdr:nvCxnSpPr>
      <xdr:spPr>
        <a:xfrm>
          <a:off x="4546600" y="1558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159385</xdr:rowOff>
    </xdr:from>
    <xdr:to xmlns:xdr="http://schemas.openxmlformats.org/drawingml/2006/spreadsheetDrawing">
      <xdr:col>24</xdr:col>
      <xdr:colOff>63500</xdr:colOff>
      <xdr:row>91</xdr:row>
      <xdr:rowOff>121920</xdr:rowOff>
    </xdr:to>
    <xdr:cxnSp macro="">
      <xdr:nvCxnSpPr>
        <xdr:cNvPr id="236" name="直線コネクタ 235"/>
        <xdr:cNvCxnSpPr/>
      </xdr:nvCxnSpPr>
      <xdr:spPr>
        <a:xfrm flipV="1">
          <a:off x="3797300" y="15589885"/>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37" name="扶助費平均値テキスト"/>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47625</xdr:rowOff>
    </xdr:from>
    <xdr:to xmlns:xdr="http://schemas.openxmlformats.org/drawingml/2006/spreadsheetDrawing">
      <xdr:col>24</xdr:col>
      <xdr:colOff>114300</xdr:colOff>
      <xdr:row>94</xdr:row>
      <xdr:rowOff>149225</xdr:rowOff>
    </xdr:to>
    <xdr:sp macro="" textlink="">
      <xdr:nvSpPr>
        <xdr:cNvPr id="238" name="フローチャート: 判断 237"/>
        <xdr:cNvSpPr/>
      </xdr:nvSpPr>
      <xdr:spPr>
        <a:xfrm>
          <a:off x="4584700" y="1616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121920</xdr:rowOff>
    </xdr:from>
    <xdr:to xmlns:xdr="http://schemas.openxmlformats.org/drawingml/2006/spreadsheetDrawing">
      <xdr:col>19</xdr:col>
      <xdr:colOff>177800</xdr:colOff>
      <xdr:row>92</xdr:row>
      <xdr:rowOff>167005</xdr:rowOff>
    </xdr:to>
    <xdr:cxnSp macro="">
      <xdr:nvCxnSpPr>
        <xdr:cNvPr id="239" name="直線コネクタ 238"/>
        <xdr:cNvCxnSpPr/>
      </xdr:nvCxnSpPr>
      <xdr:spPr>
        <a:xfrm flipV="1">
          <a:off x="2908300" y="15723870"/>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13080" cy="251460"/>
    <xdr:sp macro="" textlink="">
      <xdr:nvSpPr>
        <xdr:cNvPr id="241" name="テキスト ボックス 240"/>
        <xdr:cNvSpPr txBox="1"/>
      </xdr:nvSpPr>
      <xdr:spPr>
        <a:xfrm>
          <a:off x="3529965" y="1633982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167005</xdr:rowOff>
    </xdr:from>
    <xdr:to xmlns:xdr="http://schemas.openxmlformats.org/drawingml/2006/spreadsheetDrawing">
      <xdr:col>15</xdr:col>
      <xdr:colOff>50800</xdr:colOff>
      <xdr:row>93</xdr:row>
      <xdr:rowOff>48895</xdr:rowOff>
    </xdr:to>
    <xdr:cxnSp macro="">
      <xdr:nvCxnSpPr>
        <xdr:cNvPr id="242" name="直線コネクタ 241"/>
        <xdr:cNvCxnSpPr/>
      </xdr:nvCxnSpPr>
      <xdr:spPr>
        <a:xfrm flipV="1">
          <a:off x="2019300" y="159404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125095</xdr:rowOff>
    </xdr:from>
    <xdr:to xmlns:xdr="http://schemas.openxmlformats.org/drawingml/2006/spreadsheetDrawing">
      <xdr:col>15</xdr:col>
      <xdr:colOff>101600</xdr:colOff>
      <xdr:row>96</xdr:row>
      <xdr:rowOff>55245</xdr:rowOff>
    </xdr:to>
    <xdr:sp macro="" textlink="">
      <xdr:nvSpPr>
        <xdr:cNvPr id="243" name="フローチャート: 判断 242"/>
        <xdr:cNvSpPr/>
      </xdr:nvSpPr>
      <xdr:spPr>
        <a:xfrm>
          <a:off x="2857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46355</xdr:rowOff>
    </xdr:from>
    <xdr:ext cx="513080" cy="259080"/>
    <xdr:sp macro="" textlink="">
      <xdr:nvSpPr>
        <xdr:cNvPr id="244" name="テキスト ボックス 243"/>
        <xdr:cNvSpPr txBox="1"/>
      </xdr:nvSpPr>
      <xdr:spPr>
        <a:xfrm>
          <a:off x="2640965" y="165055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48895</xdr:rowOff>
    </xdr:from>
    <xdr:to xmlns:xdr="http://schemas.openxmlformats.org/drawingml/2006/spreadsheetDrawing">
      <xdr:col>10</xdr:col>
      <xdr:colOff>114300</xdr:colOff>
      <xdr:row>93</xdr:row>
      <xdr:rowOff>75565</xdr:rowOff>
    </xdr:to>
    <xdr:cxnSp macro="">
      <xdr:nvCxnSpPr>
        <xdr:cNvPr id="245" name="直線コネクタ 244"/>
        <xdr:cNvCxnSpPr/>
      </xdr:nvCxnSpPr>
      <xdr:spPr>
        <a:xfrm flipV="1">
          <a:off x="1130300" y="159937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147320</xdr:rowOff>
    </xdr:from>
    <xdr:to xmlns:xdr="http://schemas.openxmlformats.org/drawingml/2006/spreadsheetDrawing">
      <xdr:col>10</xdr:col>
      <xdr:colOff>165100</xdr:colOff>
      <xdr:row>96</xdr:row>
      <xdr:rowOff>77470</xdr:rowOff>
    </xdr:to>
    <xdr:sp macro="" textlink="">
      <xdr:nvSpPr>
        <xdr:cNvPr id="246" name="フローチャート: 判断 245"/>
        <xdr:cNvSpPr/>
      </xdr:nvSpPr>
      <xdr:spPr>
        <a:xfrm>
          <a:off x="1968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68580</xdr:rowOff>
    </xdr:from>
    <xdr:ext cx="513080" cy="259080"/>
    <xdr:sp macro="" textlink="">
      <xdr:nvSpPr>
        <xdr:cNvPr id="247" name="テキスト ボックス 246"/>
        <xdr:cNvSpPr txBox="1"/>
      </xdr:nvSpPr>
      <xdr:spPr>
        <a:xfrm>
          <a:off x="1751965" y="165277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22225</xdr:rowOff>
    </xdr:from>
    <xdr:to xmlns:xdr="http://schemas.openxmlformats.org/drawingml/2006/spreadsheetDrawing">
      <xdr:col>6</xdr:col>
      <xdr:colOff>38100</xdr:colOff>
      <xdr:row>96</xdr:row>
      <xdr:rowOff>123825</xdr:rowOff>
    </xdr:to>
    <xdr:sp macro="" textlink="">
      <xdr:nvSpPr>
        <xdr:cNvPr id="248" name="フローチャート: 判断 247"/>
        <xdr:cNvSpPr/>
      </xdr:nvSpPr>
      <xdr:spPr>
        <a:xfrm>
          <a:off x="1079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114935</xdr:rowOff>
    </xdr:from>
    <xdr:ext cx="513080" cy="259080"/>
    <xdr:sp macro="" textlink="">
      <xdr:nvSpPr>
        <xdr:cNvPr id="249" name="テキスト ボックス 248"/>
        <xdr:cNvSpPr txBox="1"/>
      </xdr:nvSpPr>
      <xdr:spPr>
        <a:xfrm>
          <a:off x="862965" y="165741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109220</xdr:rowOff>
    </xdr:from>
    <xdr:to xmlns:xdr="http://schemas.openxmlformats.org/drawingml/2006/spreadsheetDrawing">
      <xdr:col>24</xdr:col>
      <xdr:colOff>114300</xdr:colOff>
      <xdr:row>91</xdr:row>
      <xdr:rowOff>38735</xdr:rowOff>
    </xdr:to>
    <xdr:sp macro="" textlink="">
      <xdr:nvSpPr>
        <xdr:cNvPr id="255" name="楕円 254"/>
        <xdr:cNvSpPr/>
      </xdr:nvSpPr>
      <xdr:spPr>
        <a:xfrm>
          <a:off x="4584700" y="15539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62230</xdr:rowOff>
    </xdr:from>
    <xdr:ext cx="598805" cy="259080"/>
    <xdr:sp macro="" textlink="">
      <xdr:nvSpPr>
        <xdr:cNvPr id="256" name="扶助費該当値テキスト"/>
        <xdr:cNvSpPr txBox="1"/>
      </xdr:nvSpPr>
      <xdr:spPr>
        <a:xfrm>
          <a:off x="4686300" y="15492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71120</xdr:rowOff>
    </xdr:from>
    <xdr:to xmlns:xdr="http://schemas.openxmlformats.org/drawingml/2006/spreadsheetDrawing">
      <xdr:col>20</xdr:col>
      <xdr:colOff>38100</xdr:colOff>
      <xdr:row>92</xdr:row>
      <xdr:rowOff>1270</xdr:rowOff>
    </xdr:to>
    <xdr:sp macro="" textlink="">
      <xdr:nvSpPr>
        <xdr:cNvPr id="257" name="楕円 256"/>
        <xdr:cNvSpPr/>
      </xdr:nvSpPr>
      <xdr:spPr>
        <a:xfrm>
          <a:off x="3746500" y="156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17780</xdr:rowOff>
    </xdr:from>
    <xdr:ext cx="577215" cy="251460"/>
    <xdr:sp macro="" textlink="">
      <xdr:nvSpPr>
        <xdr:cNvPr id="258" name="テキスト ボックス 257"/>
        <xdr:cNvSpPr txBox="1"/>
      </xdr:nvSpPr>
      <xdr:spPr>
        <a:xfrm>
          <a:off x="3497580" y="1544828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116205</xdr:rowOff>
    </xdr:from>
    <xdr:to xmlns:xdr="http://schemas.openxmlformats.org/drawingml/2006/spreadsheetDrawing">
      <xdr:col>15</xdr:col>
      <xdr:colOff>101600</xdr:colOff>
      <xdr:row>93</xdr:row>
      <xdr:rowOff>46355</xdr:rowOff>
    </xdr:to>
    <xdr:sp macro="" textlink="">
      <xdr:nvSpPr>
        <xdr:cNvPr id="259" name="楕円 258"/>
        <xdr:cNvSpPr/>
      </xdr:nvSpPr>
      <xdr:spPr>
        <a:xfrm>
          <a:off x="2857500" y="158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63500</xdr:rowOff>
    </xdr:from>
    <xdr:ext cx="513080" cy="251460"/>
    <xdr:sp macro="" textlink="">
      <xdr:nvSpPr>
        <xdr:cNvPr id="260" name="テキスト ボックス 259"/>
        <xdr:cNvSpPr txBox="1"/>
      </xdr:nvSpPr>
      <xdr:spPr>
        <a:xfrm>
          <a:off x="2640965" y="1566545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169545</xdr:rowOff>
    </xdr:from>
    <xdr:to xmlns:xdr="http://schemas.openxmlformats.org/drawingml/2006/spreadsheetDrawing">
      <xdr:col>10</xdr:col>
      <xdr:colOff>165100</xdr:colOff>
      <xdr:row>93</xdr:row>
      <xdr:rowOff>99695</xdr:rowOff>
    </xdr:to>
    <xdr:sp macro="" textlink="">
      <xdr:nvSpPr>
        <xdr:cNvPr id="261" name="楕円 260"/>
        <xdr:cNvSpPr/>
      </xdr:nvSpPr>
      <xdr:spPr>
        <a:xfrm>
          <a:off x="1968500" y="159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91</xdr:row>
      <xdr:rowOff>116205</xdr:rowOff>
    </xdr:from>
    <xdr:ext cx="513080" cy="259080"/>
    <xdr:sp macro="" textlink="">
      <xdr:nvSpPr>
        <xdr:cNvPr id="262" name="テキスト ボックス 261"/>
        <xdr:cNvSpPr txBox="1"/>
      </xdr:nvSpPr>
      <xdr:spPr>
        <a:xfrm>
          <a:off x="1751965" y="157181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24765</xdr:rowOff>
    </xdr:from>
    <xdr:to xmlns:xdr="http://schemas.openxmlformats.org/drawingml/2006/spreadsheetDrawing">
      <xdr:col>6</xdr:col>
      <xdr:colOff>38100</xdr:colOff>
      <xdr:row>93</xdr:row>
      <xdr:rowOff>126365</xdr:rowOff>
    </xdr:to>
    <xdr:sp macro="" textlink="">
      <xdr:nvSpPr>
        <xdr:cNvPr id="263" name="楕円 262"/>
        <xdr:cNvSpPr/>
      </xdr:nvSpPr>
      <xdr:spPr>
        <a:xfrm>
          <a:off x="1079500" y="159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91</xdr:row>
      <xdr:rowOff>143510</xdr:rowOff>
    </xdr:from>
    <xdr:ext cx="513080" cy="251460"/>
    <xdr:sp macro="" textlink="">
      <xdr:nvSpPr>
        <xdr:cNvPr id="264" name="テキスト ボックス 263"/>
        <xdr:cNvSpPr txBox="1"/>
      </xdr:nvSpPr>
      <xdr:spPr>
        <a:xfrm>
          <a:off x="862965" y="1574546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28295" cy="217170"/>
    <xdr:sp macro="" textlink="">
      <xdr:nvSpPr>
        <xdr:cNvPr id="273" name="テキスト ボックス 272"/>
        <xdr:cNvSpPr txBox="1"/>
      </xdr:nvSpPr>
      <xdr:spPr>
        <a:xfrm>
          <a:off x="6565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27330" cy="248920"/>
    <xdr:sp macro="" textlink="">
      <xdr:nvSpPr>
        <xdr:cNvPr id="275" name="テキスト ボックス 274"/>
        <xdr:cNvSpPr txBox="1"/>
      </xdr:nvSpPr>
      <xdr:spPr>
        <a:xfrm>
          <a:off x="6355080" y="6969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7" name="テキスト ボックス 276"/>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74040" cy="259080"/>
    <xdr:sp macro="" textlink="">
      <xdr:nvSpPr>
        <xdr:cNvPr id="279" name="テキスト ボックス 278"/>
        <xdr:cNvSpPr txBox="1"/>
      </xdr:nvSpPr>
      <xdr:spPr>
        <a:xfrm>
          <a:off x="6008370" y="6207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74040" cy="248920"/>
    <xdr:sp macro="" textlink="">
      <xdr:nvSpPr>
        <xdr:cNvPr id="281" name="テキスト ボックス 280"/>
        <xdr:cNvSpPr txBox="1"/>
      </xdr:nvSpPr>
      <xdr:spPr>
        <a:xfrm>
          <a:off x="6008370" y="5826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74040" cy="259080"/>
    <xdr:sp macro="" textlink="">
      <xdr:nvSpPr>
        <xdr:cNvPr id="283" name="テキスト ボックス 282"/>
        <xdr:cNvSpPr txBox="1"/>
      </xdr:nvSpPr>
      <xdr:spPr>
        <a:xfrm>
          <a:off x="6008370" y="5445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74040" cy="259080"/>
    <xdr:sp macro="" textlink="">
      <xdr:nvSpPr>
        <xdr:cNvPr id="285" name="テキスト ボックス 284"/>
        <xdr:cNvSpPr txBox="1"/>
      </xdr:nvSpPr>
      <xdr:spPr>
        <a:xfrm>
          <a:off x="6008370" y="5064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74040" cy="248920"/>
    <xdr:sp macro="" textlink="">
      <xdr:nvSpPr>
        <xdr:cNvPr id="287" name="テキスト ボックス 286"/>
        <xdr:cNvSpPr txBox="1"/>
      </xdr:nvSpPr>
      <xdr:spPr>
        <a:xfrm>
          <a:off x="6008370" y="4683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129540</xdr:rowOff>
    </xdr:from>
    <xdr:to xmlns:xdr="http://schemas.openxmlformats.org/drawingml/2006/spreadsheetDrawing">
      <xdr:col>54</xdr:col>
      <xdr:colOff>189865</xdr:colOff>
      <xdr:row>34</xdr:row>
      <xdr:rowOff>63500</xdr:rowOff>
    </xdr:to>
    <xdr:cxnSp macro="">
      <xdr:nvCxnSpPr>
        <xdr:cNvPr id="289" name="直線コネクタ 288"/>
        <xdr:cNvCxnSpPr/>
      </xdr:nvCxnSpPr>
      <xdr:spPr>
        <a:xfrm flipV="1">
          <a:off x="10475595" y="5444490"/>
          <a:ext cx="1270" cy="44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67310</xdr:rowOff>
    </xdr:from>
    <xdr:ext cx="598805" cy="259080"/>
    <xdr:sp macro="" textlink="">
      <xdr:nvSpPr>
        <xdr:cNvPr id="290" name="補助費等最小値テキスト"/>
        <xdr:cNvSpPr txBox="1"/>
      </xdr:nvSpPr>
      <xdr:spPr>
        <a:xfrm>
          <a:off x="10528300" y="5896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63500</xdr:rowOff>
    </xdr:from>
    <xdr:to xmlns:xdr="http://schemas.openxmlformats.org/drawingml/2006/spreadsheetDrawing">
      <xdr:col>55</xdr:col>
      <xdr:colOff>88900</xdr:colOff>
      <xdr:row>34</xdr:row>
      <xdr:rowOff>63500</xdr:rowOff>
    </xdr:to>
    <xdr:cxnSp macro="">
      <xdr:nvCxnSpPr>
        <xdr:cNvPr id="291" name="直線コネクタ 290"/>
        <xdr:cNvCxnSpPr/>
      </xdr:nvCxnSpPr>
      <xdr:spPr>
        <a:xfrm>
          <a:off x="103886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76200</xdr:rowOff>
    </xdr:from>
    <xdr:ext cx="598805" cy="250190"/>
    <xdr:sp macro="" textlink="">
      <xdr:nvSpPr>
        <xdr:cNvPr id="292" name="補助費等最大値テキスト"/>
        <xdr:cNvSpPr txBox="1"/>
      </xdr:nvSpPr>
      <xdr:spPr>
        <a:xfrm>
          <a:off x="10528300" y="52197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129540</xdr:rowOff>
    </xdr:from>
    <xdr:to xmlns:xdr="http://schemas.openxmlformats.org/drawingml/2006/spreadsheetDrawing">
      <xdr:col>55</xdr:col>
      <xdr:colOff>88900</xdr:colOff>
      <xdr:row>31</xdr:row>
      <xdr:rowOff>129540</xdr:rowOff>
    </xdr:to>
    <xdr:cxnSp macro="">
      <xdr:nvCxnSpPr>
        <xdr:cNvPr id="293" name="直線コネクタ 292"/>
        <xdr:cNvCxnSpPr/>
      </xdr:nvCxnSpPr>
      <xdr:spPr>
        <a:xfrm>
          <a:off x="10388600" y="544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126365</xdr:rowOff>
    </xdr:from>
    <xdr:to xmlns:xdr="http://schemas.openxmlformats.org/drawingml/2006/spreadsheetDrawing">
      <xdr:col>55</xdr:col>
      <xdr:colOff>0</xdr:colOff>
      <xdr:row>38</xdr:row>
      <xdr:rowOff>123190</xdr:rowOff>
    </xdr:to>
    <xdr:cxnSp macro="">
      <xdr:nvCxnSpPr>
        <xdr:cNvPr id="294" name="直線コネクタ 293"/>
        <xdr:cNvCxnSpPr/>
      </xdr:nvCxnSpPr>
      <xdr:spPr>
        <a:xfrm flipV="1">
          <a:off x="9639300" y="5612765"/>
          <a:ext cx="838200" cy="1025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16510</xdr:rowOff>
    </xdr:from>
    <xdr:ext cx="598805" cy="259080"/>
    <xdr:sp macro="" textlink="">
      <xdr:nvSpPr>
        <xdr:cNvPr id="295" name="補助費等平均値テキスト"/>
        <xdr:cNvSpPr txBox="1"/>
      </xdr:nvSpPr>
      <xdr:spPr>
        <a:xfrm>
          <a:off x="10528300" y="5674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38100</xdr:rowOff>
    </xdr:from>
    <xdr:to xmlns:xdr="http://schemas.openxmlformats.org/drawingml/2006/spreadsheetDrawing">
      <xdr:col>55</xdr:col>
      <xdr:colOff>50800</xdr:colOff>
      <xdr:row>33</xdr:row>
      <xdr:rowOff>139700</xdr:rowOff>
    </xdr:to>
    <xdr:sp macro="" textlink="">
      <xdr:nvSpPr>
        <xdr:cNvPr id="296" name="フローチャート: 判断 295"/>
        <xdr:cNvSpPr/>
      </xdr:nvSpPr>
      <xdr:spPr>
        <a:xfrm>
          <a:off x="10426700" y="56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106680</xdr:rowOff>
    </xdr:from>
    <xdr:to xmlns:xdr="http://schemas.openxmlformats.org/drawingml/2006/spreadsheetDrawing">
      <xdr:col>50</xdr:col>
      <xdr:colOff>114300</xdr:colOff>
      <xdr:row>38</xdr:row>
      <xdr:rowOff>123190</xdr:rowOff>
    </xdr:to>
    <xdr:cxnSp macro="">
      <xdr:nvCxnSpPr>
        <xdr:cNvPr id="297" name="直線コネクタ 296"/>
        <xdr:cNvCxnSpPr/>
      </xdr:nvCxnSpPr>
      <xdr:spPr>
        <a:xfrm>
          <a:off x="8750300" y="66217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132715</xdr:rowOff>
    </xdr:from>
    <xdr:to xmlns:xdr="http://schemas.openxmlformats.org/drawingml/2006/spreadsheetDrawing">
      <xdr:col>50</xdr:col>
      <xdr:colOff>165100</xdr:colOff>
      <xdr:row>39</xdr:row>
      <xdr:rowOff>63500</xdr:rowOff>
    </xdr:to>
    <xdr:sp macro="" textlink="">
      <xdr:nvSpPr>
        <xdr:cNvPr id="298" name="フローチャート: 判断 297"/>
        <xdr:cNvSpPr/>
      </xdr:nvSpPr>
      <xdr:spPr>
        <a:xfrm>
          <a:off x="9588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53975</xdr:rowOff>
    </xdr:from>
    <xdr:ext cx="513080" cy="249555"/>
    <xdr:sp macro="" textlink="">
      <xdr:nvSpPr>
        <xdr:cNvPr id="299" name="テキスト ボックス 298"/>
        <xdr:cNvSpPr txBox="1"/>
      </xdr:nvSpPr>
      <xdr:spPr>
        <a:xfrm>
          <a:off x="9371965" y="674052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106680</xdr:rowOff>
    </xdr:from>
    <xdr:to xmlns:xdr="http://schemas.openxmlformats.org/drawingml/2006/spreadsheetDrawing">
      <xdr:col>45</xdr:col>
      <xdr:colOff>177800</xdr:colOff>
      <xdr:row>39</xdr:row>
      <xdr:rowOff>50800</xdr:rowOff>
    </xdr:to>
    <xdr:cxnSp macro="">
      <xdr:nvCxnSpPr>
        <xdr:cNvPr id="300" name="直線コネクタ 299"/>
        <xdr:cNvCxnSpPr/>
      </xdr:nvCxnSpPr>
      <xdr:spPr>
        <a:xfrm flipV="1">
          <a:off x="7861300" y="662178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142240</xdr:rowOff>
    </xdr:from>
    <xdr:to xmlns:xdr="http://schemas.openxmlformats.org/drawingml/2006/spreadsheetDrawing">
      <xdr:col>46</xdr:col>
      <xdr:colOff>38100</xdr:colOff>
      <xdr:row>39</xdr:row>
      <xdr:rowOff>72390</xdr:rowOff>
    </xdr:to>
    <xdr:sp macro="" textlink="">
      <xdr:nvSpPr>
        <xdr:cNvPr id="301" name="フローチャート: 判断 300"/>
        <xdr:cNvSpPr/>
      </xdr:nvSpPr>
      <xdr:spPr>
        <a:xfrm>
          <a:off x="8699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63500</xdr:rowOff>
    </xdr:from>
    <xdr:ext cx="513080" cy="251460"/>
    <xdr:sp macro="" textlink="">
      <xdr:nvSpPr>
        <xdr:cNvPr id="302" name="テキスト ボックス 301"/>
        <xdr:cNvSpPr txBox="1"/>
      </xdr:nvSpPr>
      <xdr:spPr>
        <a:xfrm>
          <a:off x="8482965" y="675005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24130</xdr:rowOff>
    </xdr:from>
    <xdr:to xmlns:xdr="http://schemas.openxmlformats.org/drawingml/2006/spreadsheetDrawing">
      <xdr:col>41</xdr:col>
      <xdr:colOff>50800</xdr:colOff>
      <xdr:row>39</xdr:row>
      <xdr:rowOff>50800</xdr:rowOff>
    </xdr:to>
    <xdr:cxnSp macro="">
      <xdr:nvCxnSpPr>
        <xdr:cNvPr id="303" name="直線コネクタ 302"/>
        <xdr:cNvCxnSpPr/>
      </xdr:nvCxnSpPr>
      <xdr:spPr>
        <a:xfrm>
          <a:off x="6972300" y="67106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163830</xdr:rowOff>
    </xdr:from>
    <xdr:to xmlns:xdr="http://schemas.openxmlformats.org/drawingml/2006/spreadsheetDrawing">
      <xdr:col>41</xdr:col>
      <xdr:colOff>101600</xdr:colOff>
      <xdr:row>39</xdr:row>
      <xdr:rowOff>93980</xdr:rowOff>
    </xdr:to>
    <xdr:sp macro="" textlink="">
      <xdr:nvSpPr>
        <xdr:cNvPr id="304" name="フローチャート: 判断 303"/>
        <xdr:cNvSpPr/>
      </xdr:nvSpPr>
      <xdr:spPr>
        <a:xfrm>
          <a:off x="7810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110490</xdr:rowOff>
    </xdr:from>
    <xdr:ext cx="513080" cy="250190"/>
    <xdr:sp macro="" textlink="">
      <xdr:nvSpPr>
        <xdr:cNvPr id="305" name="テキスト ボックス 304"/>
        <xdr:cNvSpPr txBox="1"/>
      </xdr:nvSpPr>
      <xdr:spPr>
        <a:xfrm>
          <a:off x="7593965" y="645414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143510</xdr:rowOff>
    </xdr:from>
    <xdr:to xmlns:xdr="http://schemas.openxmlformats.org/drawingml/2006/spreadsheetDrawing">
      <xdr:col>36</xdr:col>
      <xdr:colOff>165100</xdr:colOff>
      <xdr:row>39</xdr:row>
      <xdr:rowOff>73025</xdr:rowOff>
    </xdr:to>
    <xdr:sp macro="" textlink="">
      <xdr:nvSpPr>
        <xdr:cNvPr id="306" name="フローチャート: 判断 305"/>
        <xdr:cNvSpPr/>
      </xdr:nvSpPr>
      <xdr:spPr>
        <a:xfrm>
          <a:off x="692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89535</xdr:rowOff>
    </xdr:from>
    <xdr:ext cx="513080" cy="248285"/>
    <xdr:sp macro="" textlink="">
      <xdr:nvSpPr>
        <xdr:cNvPr id="307" name="テキスト ボックス 306"/>
        <xdr:cNvSpPr txBox="1"/>
      </xdr:nvSpPr>
      <xdr:spPr>
        <a:xfrm>
          <a:off x="6704965" y="643318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75565</xdr:rowOff>
    </xdr:from>
    <xdr:to xmlns:xdr="http://schemas.openxmlformats.org/drawingml/2006/spreadsheetDrawing">
      <xdr:col>55</xdr:col>
      <xdr:colOff>50800</xdr:colOff>
      <xdr:row>33</xdr:row>
      <xdr:rowOff>6350</xdr:rowOff>
    </xdr:to>
    <xdr:sp macro="" textlink="">
      <xdr:nvSpPr>
        <xdr:cNvPr id="313" name="楕円 312"/>
        <xdr:cNvSpPr/>
      </xdr:nvSpPr>
      <xdr:spPr>
        <a:xfrm>
          <a:off x="10426700" y="5561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98425</xdr:rowOff>
    </xdr:from>
    <xdr:ext cx="598805" cy="250825"/>
    <xdr:sp macro="" textlink="">
      <xdr:nvSpPr>
        <xdr:cNvPr id="314" name="補助費等該当値テキスト"/>
        <xdr:cNvSpPr txBox="1"/>
      </xdr:nvSpPr>
      <xdr:spPr>
        <a:xfrm>
          <a:off x="10528300" y="54133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315" name="楕円 314"/>
        <xdr:cNvSpPr/>
      </xdr:nvSpPr>
      <xdr:spPr>
        <a:xfrm>
          <a:off x="9588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19050</xdr:rowOff>
    </xdr:from>
    <xdr:ext cx="513080" cy="250190"/>
    <xdr:sp macro="" textlink="">
      <xdr:nvSpPr>
        <xdr:cNvPr id="316" name="テキスト ボックス 315"/>
        <xdr:cNvSpPr txBox="1"/>
      </xdr:nvSpPr>
      <xdr:spPr>
        <a:xfrm>
          <a:off x="9371965" y="636270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55880</xdr:rowOff>
    </xdr:from>
    <xdr:to xmlns:xdr="http://schemas.openxmlformats.org/drawingml/2006/spreadsheetDrawing">
      <xdr:col>46</xdr:col>
      <xdr:colOff>38100</xdr:colOff>
      <xdr:row>38</xdr:row>
      <xdr:rowOff>157480</xdr:rowOff>
    </xdr:to>
    <xdr:sp macro="" textlink="">
      <xdr:nvSpPr>
        <xdr:cNvPr id="317" name="楕円 316"/>
        <xdr:cNvSpPr/>
      </xdr:nvSpPr>
      <xdr:spPr>
        <a:xfrm>
          <a:off x="8699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2540</xdr:rowOff>
    </xdr:from>
    <xdr:ext cx="513080" cy="259080"/>
    <xdr:sp macro="" textlink="">
      <xdr:nvSpPr>
        <xdr:cNvPr id="318" name="テキスト ボックス 317"/>
        <xdr:cNvSpPr txBox="1"/>
      </xdr:nvSpPr>
      <xdr:spPr>
        <a:xfrm>
          <a:off x="8482965" y="634619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0</xdr:rowOff>
    </xdr:from>
    <xdr:to xmlns:xdr="http://schemas.openxmlformats.org/drawingml/2006/spreadsheetDrawing">
      <xdr:col>41</xdr:col>
      <xdr:colOff>101600</xdr:colOff>
      <xdr:row>39</xdr:row>
      <xdr:rowOff>101600</xdr:rowOff>
    </xdr:to>
    <xdr:sp macro="" textlink="">
      <xdr:nvSpPr>
        <xdr:cNvPr id="319" name="楕円 318"/>
        <xdr:cNvSpPr/>
      </xdr:nvSpPr>
      <xdr:spPr>
        <a:xfrm>
          <a:off x="7810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92710</xdr:rowOff>
    </xdr:from>
    <xdr:ext cx="513080" cy="259080"/>
    <xdr:sp macro="" textlink="">
      <xdr:nvSpPr>
        <xdr:cNvPr id="320" name="テキスト ボックス 319"/>
        <xdr:cNvSpPr txBox="1"/>
      </xdr:nvSpPr>
      <xdr:spPr>
        <a:xfrm>
          <a:off x="7593965" y="67792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144780</xdr:rowOff>
    </xdr:from>
    <xdr:to xmlns:xdr="http://schemas.openxmlformats.org/drawingml/2006/spreadsheetDrawing">
      <xdr:col>36</xdr:col>
      <xdr:colOff>165100</xdr:colOff>
      <xdr:row>39</xdr:row>
      <xdr:rowOff>74930</xdr:rowOff>
    </xdr:to>
    <xdr:sp macro="" textlink="">
      <xdr:nvSpPr>
        <xdr:cNvPr id="321" name="楕円 320"/>
        <xdr:cNvSpPr/>
      </xdr:nvSpPr>
      <xdr:spPr>
        <a:xfrm>
          <a:off x="6921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66040</xdr:rowOff>
    </xdr:from>
    <xdr:ext cx="513080" cy="248920"/>
    <xdr:sp macro="" textlink="">
      <xdr:nvSpPr>
        <xdr:cNvPr id="322" name="テキスト ボックス 321"/>
        <xdr:cNvSpPr txBox="1"/>
      </xdr:nvSpPr>
      <xdr:spPr>
        <a:xfrm>
          <a:off x="6704965" y="675259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28295" cy="217170"/>
    <xdr:sp macro="" textlink="">
      <xdr:nvSpPr>
        <xdr:cNvPr id="331" name="テキスト ボックス 330"/>
        <xdr:cNvSpPr txBox="1"/>
      </xdr:nvSpPr>
      <xdr:spPr>
        <a:xfrm>
          <a:off x="6565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60</xdr:row>
      <xdr:rowOff>111760</xdr:rowOff>
    </xdr:from>
    <xdr:ext cx="531495" cy="248920"/>
    <xdr:sp macro="" textlink="">
      <xdr:nvSpPr>
        <xdr:cNvPr id="333" name="テキスト ボックス 332"/>
        <xdr:cNvSpPr txBox="1"/>
      </xdr:nvSpPr>
      <xdr:spPr>
        <a:xfrm>
          <a:off x="6072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168910</xdr:rowOff>
    </xdr:from>
    <xdr:ext cx="531495" cy="248920"/>
    <xdr:sp macro="" textlink="">
      <xdr:nvSpPr>
        <xdr:cNvPr id="335" name="テキスト ボックス 334"/>
        <xdr:cNvSpPr txBox="1"/>
      </xdr:nvSpPr>
      <xdr:spPr>
        <a:xfrm>
          <a:off x="6072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48920"/>
    <xdr:sp macro="" textlink="">
      <xdr:nvSpPr>
        <xdr:cNvPr id="337" name="テキスト ボックス 336"/>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48920"/>
    <xdr:sp macro="" textlink="">
      <xdr:nvSpPr>
        <xdr:cNvPr id="339" name="テキスト ボックス 338"/>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74040" cy="248920"/>
    <xdr:sp macro="" textlink="">
      <xdr:nvSpPr>
        <xdr:cNvPr id="341" name="テキスト ボックス 340"/>
        <xdr:cNvSpPr txBox="1"/>
      </xdr:nvSpPr>
      <xdr:spPr>
        <a:xfrm>
          <a:off x="6008370" y="85699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74040" cy="248920"/>
    <xdr:sp macro="" textlink="">
      <xdr:nvSpPr>
        <xdr:cNvPr id="343" name="テキスト ボックス 342"/>
        <xdr:cNvSpPr txBox="1"/>
      </xdr:nvSpPr>
      <xdr:spPr>
        <a:xfrm>
          <a:off x="6008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171450</xdr:rowOff>
    </xdr:from>
    <xdr:to xmlns:xdr="http://schemas.openxmlformats.org/drawingml/2006/spreadsheetDrawing">
      <xdr:col>54</xdr:col>
      <xdr:colOff>189865</xdr:colOff>
      <xdr:row>57</xdr:row>
      <xdr:rowOff>158750</xdr:rowOff>
    </xdr:to>
    <xdr:cxnSp macro="">
      <xdr:nvCxnSpPr>
        <xdr:cNvPr id="345" name="直線コネクタ 344"/>
        <xdr:cNvCxnSpPr/>
      </xdr:nvCxnSpPr>
      <xdr:spPr>
        <a:xfrm flipV="1">
          <a:off x="10475595" y="874395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162560</xdr:rowOff>
    </xdr:from>
    <xdr:ext cx="534670" cy="259080"/>
    <xdr:sp macro="" textlink="">
      <xdr:nvSpPr>
        <xdr:cNvPr id="346" name="普通建設事業費最小値テキスト"/>
        <xdr:cNvSpPr txBox="1"/>
      </xdr:nvSpPr>
      <xdr:spPr>
        <a:xfrm>
          <a:off x="10528300" y="9935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158750</xdr:rowOff>
    </xdr:from>
    <xdr:to xmlns:xdr="http://schemas.openxmlformats.org/drawingml/2006/spreadsheetDrawing">
      <xdr:col>55</xdr:col>
      <xdr:colOff>88900</xdr:colOff>
      <xdr:row>57</xdr:row>
      <xdr:rowOff>158750</xdr:rowOff>
    </xdr:to>
    <xdr:cxnSp macro="">
      <xdr:nvCxnSpPr>
        <xdr:cNvPr id="347" name="直線コネクタ 346"/>
        <xdr:cNvCxnSpPr/>
      </xdr:nvCxnSpPr>
      <xdr:spPr>
        <a:xfrm>
          <a:off x="10388600" y="993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118110</xdr:rowOff>
    </xdr:from>
    <xdr:ext cx="534670" cy="259080"/>
    <xdr:sp macro="" textlink="">
      <xdr:nvSpPr>
        <xdr:cNvPr id="348" name="普通建設事業費最大値テキスト"/>
        <xdr:cNvSpPr txBox="1"/>
      </xdr:nvSpPr>
      <xdr:spPr>
        <a:xfrm>
          <a:off x="10528300" y="851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171450</xdr:rowOff>
    </xdr:from>
    <xdr:to xmlns:xdr="http://schemas.openxmlformats.org/drawingml/2006/spreadsheetDrawing">
      <xdr:col>55</xdr:col>
      <xdr:colOff>88900</xdr:colOff>
      <xdr:row>50</xdr:row>
      <xdr:rowOff>171450</xdr:rowOff>
    </xdr:to>
    <xdr:cxnSp macro="">
      <xdr:nvCxnSpPr>
        <xdr:cNvPr id="349" name="直線コネクタ 348"/>
        <xdr:cNvCxnSpPr/>
      </xdr:nvCxnSpPr>
      <xdr:spPr>
        <a:xfrm>
          <a:off x="10388600" y="874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10795</xdr:rowOff>
    </xdr:from>
    <xdr:to xmlns:xdr="http://schemas.openxmlformats.org/drawingml/2006/spreadsheetDrawing">
      <xdr:col>55</xdr:col>
      <xdr:colOff>0</xdr:colOff>
      <xdr:row>56</xdr:row>
      <xdr:rowOff>110490</xdr:rowOff>
    </xdr:to>
    <xdr:cxnSp macro="">
      <xdr:nvCxnSpPr>
        <xdr:cNvPr id="350" name="直線コネクタ 349"/>
        <xdr:cNvCxnSpPr/>
      </xdr:nvCxnSpPr>
      <xdr:spPr>
        <a:xfrm>
          <a:off x="9639300" y="9440545"/>
          <a:ext cx="8382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8890</xdr:rowOff>
    </xdr:from>
    <xdr:ext cx="534670" cy="248920"/>
    <xdr:sp macro="" textlink="">
      <xdr:nvSpPr>
        <xdr:cNvPr id="351" name="普通建設事業費平均値テキスト"/>
        <xdr:cNvSpPr txBox="1"/>
      </xdr:nvSpPr>
      <xdr:spPr>
        <a:xfrm>
          <a:off x="10528300" y="92671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157480</xdr:rowOff>
    </xdr:from>
    <xdr:to xmlns:xdr="http://schemas.openxmlformats.org/drawingml/2006/spreadsheetDrawing">
      <xdr:col>55</xdr:col>
      <xdr:colOff>50800</xdr:colOff>
      <xdr:row>55</xdr:row>
      <xdr:rowOff>87630</xdr:rowOff>
    </xdr:to>
    <xdr:sp macro="" textlink="">
      <xdr:nvSpPr>
        <xdr:cNvPr id="352" name="フローチャート: 判断 351"/>
        <xdr:cNvSpPr/>
      </xdr:nvSpPr>
      <xdr:spPr>
        <a:xfrm>
          <a:off x="10426700" y="941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80010</xdr:rowOff>
    </xdr:from>
    <xdr:to xmlns:xdr="http://schemas.openxmlformats.org/drawingml/2006/spreadsheetDrawing">
      <xdr:col>50</xdr:col>
      <xdr:colOff>114300</xdr:colOff>
      <xdr:row>55</xdr:row>
      <xdr:rowOff>10795</xdr:rowOff>
    </xdr:to>
    <xdr:cxnSp macro="">
      <xdr:nvCxnSpPr>
        <xdr:cNvPr id="353" name="直線コネクタ 352"/>
        <xdr:cNvCxnSpPr/>
      </xdr:nvCxnSpPr>
      <xdr:spPr>
        <a:xfrm>
          <a:off x="8750300" y="8995410"/>
          <a:ext cx="8890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52070</xdr:rowOff>
    </xdr:from>
    <xdr:to xmlns:xdr="http://schemas.openxmlformats.org/drawingml/2006/spreadsheetDrawing">
      <xdr:col>50</xdr:col>
      <xdr:colOff>165100</xdr:colOff>
      <xdr:row>54</xdr:row>
      <xdr:rowOff>153670</xdr:rowOff>
    </xdr:to>
    <xdr:sp macro="" textlink="">
      <xdr:nvSpPr>
        <xdr:cNvPr id="354" name="フローチャート: 判断 353"/>
        <xdr:cNvSpPr/>
      </xdr:nvSpPr>
      <xdr:spPr>
        <a:xfrm>
          <a:off x="9588500" y="931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170180</xdr:rowOff>
    </xdr:from>
    <xdr:ext cx="513080" cy="259080"/>
    <xdr:sp macro="" textlink="">
      <xdr:nvSpPr>
        <xdr:cNvPr id="355" name="テキスト ボックス 354"/>
        <xdr:cNvSpPr txBox="1"/>
      </xdr:nvSpPr>
      <xdr:spPr>
        <a:xfrm>
          <a:off x="9371965" y="90855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80010</xdr:rowOff>
    </xdr:from>
    <xdr:to xmlns:xdr="http://schemas.openxmlformats.org/drawingml/2006/spreadsheetDrawing">
      <xdr:col>45</xdr:col>
      <xdr:colOff>177800</xdr:colOff>
      <xdr:row>56</xdr:row>
      <xdr:rowOff>100965</xdr:rowOff>
    </xdr:to>
    <xdr:cxnSp macro="">
      <xdr:nvCxnSpPr>
        <xdr:cNvPr id="356" name="直線コネクタ 355"/>
        <xdr:cNvCxnSpPr/>
      </xdr:nvCxnSpPr>
      <xdr:spPr>
        <a:xfrm flipV="1">
          <a:off x="7861300" y="8995410"/>
          <a:ext cx="889000" cy="706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48895</xdr:rowOff>
    </xdr:from>
    <xdr:to xmlns:xdr="http://schemas.openxmlformats.org/drawingml/2006/spreadsheetDrawing">
      <xdr:col>46</xdr:col>
      <xdr:colOff>38100</xdr:colOff>
      <xdr:row>53</xdr:row>
      <xdr:rowOff>150495</xdr:rowOff>
    </xdr:to>
    <xdr:sp macro="" textlink="">
      <xdr:nvSpPr>
        <xdr:cNvPr id="357" name="フローチャート: 判断 356"/>
        <xdr:cNvSpPr/>
      </xdr:nvSpPr>
      <xdr:spPr>
        <a:xfrm>
          <a:off x="8699500" y="91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141605</xdr:rowOff>
    </xdr:from>
    <xdr:ext cx="513080" cy="259080"/>
    <xdr:sp macro="" textlink="">
      <xdr:nvSpPr>
        <xdr:cNvPr id="358" name="テキスト ボックス 357"/>
        <xdr:cNvSpPr txBox="1"/>
      </xdr:nvSpPr>
      <xdr:spPr>
        <a:xfrm>
          <a:off x="8482965" y="92284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27305</xdr:rowOff>
    </xdr:from>
    <xdr:to xmlns:xdr="http://schemas.openxmlformats.org/drawingml/2006/spreadsheetDrawing">
      <xdr:col>41</xdr:col>
      <xdr:colOff>50800</xdr:colOff>
      <xdr:row>56</xdr:row>
      <xdr:rowOff>100965</xdr:rowOff>
    </xdr:to>
    <xdr:cxnSp macro="">
      <xdr:nvCxnSpPr>
        <xdr:cNvPr id="359" name="直線コネクタ 358"/>
        <xdr:cNvCxnSpPr/>
      </xdr:nvCxnSpPr>
      <xdr:spPr>
        <a:xfrm>
          <a:off x="6972300" y="8942705"/>
          <a:ext cx="889000" cy="759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84455</xdr:rowOff>
    </xdr:from>
    <xdr:to xmlns:xdr="http://schemas.openxmlformats.org/drawingml/2006/spreadsheetDrawing">
      <xdr:col>41</xdr:col>
      <xdr:colOff>101600</xdr:colOff>
      <xdr:row>56</xdr:row>
      <xdr:rowOff>14605</xdr:rowOff>
    </xdr:to>
    <xdr:sp macro="" textlink="">
      <xdr:nvSpPr>
        <xdr:cNvPr id="360" name="フローチャート: 判断 359"/>
        <xdr:cNvSpPr/>
      </xdr:nvSpPr>
      <xdr:spPr>
        <a:xfrm>
          <a:off x="78105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31115</xdr:rowOff>
    </xdr:from>
    <xdr:ext cx="513080" cy="249555"/>
    <xdr:sp macro="" textlink="">
      <xdr:nvSpPr>
        <xdr:cNvPr id="361" name="テキスト ボックス 360"/>
        <xdr:cNvSpPr txBox="1"/>
      </xdr:nvSpPr>
      <xdr:spPr>
        <a:xfrm>
          <a:off x="7593965" y="928941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53340</xdr:rowOff>
    </xdr:from>
    <xdr:to xmlns:xdr="http://schemas.openxmlformats.org/drawingml/2006/spreadsheetDrawing">
      <xdr:col>36</xdr:col>
      <xdr:colOff>165100</xdr:colOff>
      <xdr:row>52</xdr:row>
      <xdr:rowOff>154940</xdr:rowOff>
    </xdr:to>
    <xdr:sp macro="" textlink="">
      <xdr:nvSpPr>
        <xdr:cNvPr id="362" name="フローチャート: 判断 361"/>
        <xdr:cNvSpPr/>
      </xdr:nvSpPr>
      <xdr:spPr>
        <a:xfrm>
          <a:off x="6921500" y="896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146050</xdr:rowOff>
    </xdr:from>
    <xdr:ext cx="513080" cy="248920"/>
    <xdr:sp macro="" textlink="">
      <xdr:nvSpPr>
        <xdr:cNvPr id="363" name="テキスト ボックス 362"/>
        <xdr:cNvSpPr txBox="1"/>
      </xdr:nvSpPr>
      <xdr:spPr>
        <a:xfrm>
          <a:off x="6704965" y="906145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59690</xdr:rowOff>
    </xdr:from>
    <xdr:to xmlns:xdr="http://schemas.openxmlformats.org/drawingml/2006/spreadsheetDrawing">
      <xdr:col>55</xdr:col>
      <xdr:colOff>50800</xdr:colOff>
      <xdr:row>56</xdr:row>
      <xdr:rowOff>161290</xdr:rowOff>
    </xdr:to>
    <xdr:sp macro="" textlink="">
      <xdr:nvSpPr>
        <xdr:cNvPr id="369" name="楕円 368"/>
        <xdr:cNvSpPr/>
      </xdr:nvSpPr>
      <xdr:spPr>
        <a:xfrm>
          <a:off x="104267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38100</xdr:rowOff>
    </xdr:from>
    <xdr:ext cx="534670" cy="259080"/>
    <xdr:sp macro="" textlink="">
      <xdr:nvSpPr>
        <xdr:cNvPr id="370" name="普通建設事業費該当値テキスト"/>
        <xdr:cNvSpPr txBox="1"/>
      </xdr:nvSpPr>
      <xdr:spPr>
        <a:xfrm>
          <a:off x="10528300" y="9639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132080</xdr:rowOff>
    </xdr:from>
    <xdr:to xmlns:xdr="http://schemas.openxmlformats.org/drawingml/2006/spreadsheetDrawing">
      <xdr:col>50</xdr:col>
      <xdr:colOff>165100</xdr:colOff>
      <xdr:row>55</xdr:row>
      <xdr:rowOff>61595</xdr:rowOff>
    </xdr:to>
    <xdr:sp macro="" textlink="">
      <xdr:nvSpPr>
        <xdr:cNvPr id="371" name="楕円 370"/>
        <xdr:cNvSpPr/>
      </xdr:nvSpPr>
      <xdr:spPr>
        <a:xfrm>
          <a:off x="9588500" y="9390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52705</xdr:rowOff>
    </xdr:from>
    <xdr:ext cx="513080" cy="250825"/>
    <xdr:sp macro="" textlink="">
      <xdr:nvSpPr>
        <xdr:cNvPr id="372" name="テキスト ボックス 371"/>
        <xdr:cNvSpPr txBox="1"/>
      </xdr:nvSpPr>
      <xdr:spPr>
        <a:xfrm>
          <a:off x="9371965" y="948245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29210</xdr:rowOff>
    </xdr:from>
    <xdr:to xmlns:xdr="http://schemas.openxmlformats.org/drawingml/2006/spreadsheetDrawing">
      <xdr:col>46</xdr:col>
      <xdr:colOff>38100</xdr:colOff>
      <xdr:row>52</xdr:row>
      <xdr:rowOff>130810</xdr:rowOff>
    </xdr:to>
    <xdr:sp macro="" textlink="">
      <xdr:nvSpPr>
        <xdr:cNvPr id="373" name="楕円 372"/>
        <xdr:cNvSpPr/>
      </xdr:nvSpPr>
      <xdr:spPr>
        <a:xfrm>
          <a:off x="8699500" y="894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147320</xdr:rowOff>
    </xdr:from>
    <xdr:ext cx="513080" cy="259080"/>
    <xdr:sp macro="" textlink="">
      <xdr:nvSpPr>
        <xdr:cNvPr id="374" name="テキスト ボックス 373"/>
        <xdr:cNvSpPr txBox="1"/>
      </xdr:nvSpPr>
      <xdr:spPr>
        <a:xfrm>
          <a:off x="8482965" y="87198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50165</xdr:rowOff>
    </xdr:from>
    <xdr:to xmlns:xdr="http://schemas.openxmlformats.org/drawingml/2006/spreadsheetDrawing">
      <xdr:col>41</xdr:col>
      <xdr:colOff>101600</xdr:colOff>
      <xdr:row>56</xdr:row>
      <xdr:rowOff>151765</xdr:rowOff>
    </xdr:to>
    <xdr:sp macro="" textlink="">
      <xdr:nvSpPr>
        <xdr:cNvPr id="375" name="楕円 374"/>
        <xdr:cNvSpPr/>
      </xdr:nvSpPr>
      <xdr:spPr>
        <a:xfrm>
          <a:off x="7810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13080" cy="251460"/>
    <xdr:sp macro="" textlink="">
      <xdr:nvSpPr>
        <xdr:cNvPr id="376" name="テキスト ボックス 375"/>
        <xdr:cNvSpPr txBox="1"/>
      </xdr:nvSpPr>
      <xdr:spPr>
        <a:xfrm>
          <a:off x="7593965" y="974471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147955</xdr:rowOff>
    </xdr:from>
    <xdr:to xmlns:xdr="http://schemas.openxmlformats.org/drawingml/2006/spreadsheetDrawing">
      <xdr:col>36</xdr:col>
      <xdr:colOff>165100</xdr:colOff>
      <xdr:row>52</xdr:row>
      <xdr:rowOff>78105</xdr:rowOff>
    </xdr:to>
    <xdr:sp macro="" textlink="">
      <xdr:nvSpPr>
        <xdr:cNvPr id="377" name="楕円 376"/>
        <xdr:cNvSpPr/>
      </xdr:nvSpPr>
      <xdr:spPr>
        <a:xfrm>
          <a:off x="6921500" y="88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50</xdr:row>
      <xdr:rowOff>94615</xdr:rowOff>
    </xdr:from>
    <xdr:ext cx="513080" cy="259080"/>
    <xdr:sp macro="" textlink="">
      <xdr:nvSpPr>
        <xdr:cNvPr id="378" name="テキスト ボックス 377"/>
        <xdr:cNvSpPr txBox="1"/>
      </xdr:nvSpPr>
      <xdr:spPr>
        <a:xfrm>
          <a:off x="6704965" y="866711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28295" cy="217170"/>
    <xdr:sp macro="" textlink="">
      <xdr:nvSpPr>
        <xdr:cNvPr id="387" name="テキスト ボックス 386"/>
        <xdr:cNvSpPr txBox="1"/>
      </xdr:nvSpPr>
      <xdr:spPr>
        <a:xfrm>
          <a:off x="6565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27330" cy="259080"/>
    <xdr:sp macro="" textlink="">
      <xdr:nvSpPr>
        <xdr:cNvPr id="390" name="テキスト ボックス 389"/>
        <xdr:cNvSpPr txBox="1"/>
      </xdr:nvSpPr>
      <xdr:spPr>
        <a:xfrm>
          <a:off x="6355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4" name="テキスト ボックス 393"/>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74040" cy="248920"/>
    <xdr:sp macro="" textlink="">
      <xdr:nvSpPr>
        <xdr:cNvPr id="400" name="テキスト ボックス 399"/>
        <xdr:cNvSpPr txBox="1"/>
      </xdr:nvSpPr>
      <xdr:spPr>
        <a:xfrm>
          <a:off x="6008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73</xdr:row>
      <xdr:rowOff>146685</xdr:rowOff>
    </xdr:from>
    <xdr:to xmlns:xdr="http://schemas.openxmlformats.org/drawingml/2006/spreadsheetDrawing">
      <xdr:col>54</xdr:col>
      <xdr:colOff>189865</xdr:colOff>
      <xdr:row>79</xdr:row>
      <xdr:rowOff>31750</xdr:rowOff>
    </xdr:to>
    <xdr:cxnSp macro="">
      <xdr:nvCxnSpPr>
        <xdr:cNvPr id="402" name="直線コネクタ 401"/>
        <xdr:cNvCxnSpPr/>
      </xdr:nvCxnSpPr>
      <xdr:spPr>
        <a:xfrm flipV="1">
          <a:off x="10475595" y="12662535"/>
          <a:ext cx="1270" cy="913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35560</xdr:rowOff>
    </xdr:from>
    <xdr:ext cx="378460" cy="259080"/>
    <xdr:sp macro="" textlink="">
      <xdr:nvSpPr>
        <xdr:cNvPr id="403" name="普通建設事業費 （ うち新規整備　）最小値テキスト"/>
        <xdr:cNvSpPr txBox="1"/>
      </xdr:nvSpPr>
      <xdr:spPr>
        <a:xfrm>
          <a:off x="10528300" y="13580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31750</xdr:rowOff>
    </xdr:from>
    <xdr:to xmlns:xdr="http://schemas.openxmlformats.org/drawingml/2006/spreadsheetDrawing">
      <xdr:col>55</xdr:col>
      <xdr:colOff>88900</xdr:colOff>
      <xdr:row>79</xdr:row>
      <xdr:rowOff>31750</xdr:rowOff>
    </xdr:to>
    <xdr:cxnSp macro="">
      <xdr:nvCxnSpPr>
        <xdr:cNvPr id="404" name="直線コネクタ 403"/>
        <xdr:cNvCxnSpPr/>
      </xdr:nvCxnSpPr>
      <xdr:spPr>
        <a:xfrm>
          <a:off x="10388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72</xdr:row>
      <xdr:rowOff>93345</xdr:rowOff>
    </xdr:from>
    <xdr:ext cx="534670" cy="259080"/>
    <xdr:sp macro="" textlink="">
      <xdr:nvSpPr>
        <xdr:cNvPr id="405" name="普通建設事業費 （ うち新規整備　）最大値テキスト"/>
        <xdr:cNvSpPr txBox="1"/>
      </xdr:nvSpPr>
      <xdr:spPr>
        <a:xfrm>
          <a:off x="10528300" y="12437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73</xdr:row>
      <xdr:rowOff>146685</xdr:rowOff>
    </xdr:from>
    <xdr:to xmlns:xdr="http://schemas.openxmlformats.org/drawingml/2006/spreadsheetDrawing">
      <xdr:col>55</xdr:col>
      <xdr:colOff>88900</xdr:colOff>
      <xdr:row>73</xdr:row>
      <xdr:rowOff>146685</xdr:rowOff>
    </xdr:to>
    <xdr:cxnSp macro="">
      <xdr:nvCxnSpPr>
        <xdr:cNvPr id="406" name="直線コネクタ 405"/>
        <xdr:cNvCxnSpPr/>
      </xdr:nvCxnSpPr>
      <xdr:spPr>
        <a:xfrm>
          <a:off x="10388600" y="1266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83185</xdr:rowOff>
    </xdr:from>
    <xdr:to xmlns:xdr="http://schemas.openxmlformats.org/drawingml/2006/spreadsheetDrawing">
      <xdr:col>55</xdr:col>
      <xdr:colOff>0</xdr:colOff>
      <xdr:row>76</xdr:row>
      <xdr:rowOff>41275</xdr:rowOff>
    </xdr:to>
    <xdr:cxnSp macro="">
      <xdr:nvCxnSpPr>
        <xdr:cNvPr id="407" name="直線コネクタ 406"/>
        <xdr:cNvCxnSpPr/>
      </xdr:nvCxnSpPr>
      <xdr:spPr>
        <a:xfrm>
          <a:off x="9639300" y="12941935"/>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70485</xdr:rowOff>
    </xdr:from>
    <xdr:ext cx="534670" cy="259080"/>
    <xdr:sp macro="" textlink="">
      <xdr:nvSpPr>
        <xdr:cNvPr id="408" name="普通建設事業費 （ うち新規整備　）平均値テキスト"/>
        <xdr:cNvSpPr txBox="1"/>
      </xdr:nvSpPr>
      <xdr:spPr>
        <a:xfrm>
          <a:off x="10528300" y="13100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91440</xdr:rowOff>
    </xdr:from>
    <xdr:to xmlns:xdr="http://schemas.openxmlformats.org/drawingml/2006/spreadsheetDrawing">
      <xdr:col>55</xdr:col>
      <xdr:colOff>50800</xdr:colOff>
      <xdr:row>77</xdr:row>
      <xdr:rowOff>21590</xdr:rowOff>
    </xdr:to>
    <xdr:sp macro="" textlink="">
      <xdr:nvSpPr>
        <xdr:cNvPr id="409" name="フローチャート: 判断 408"/>
        <xdr:cNvSpPr/>
      </xdr:nvSpPr>
      <xdr:spPr>
        <a:xfrm>
          <a:off x="104267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17780</xdr:rowOff>
    </xdr:from>
    <xdr:to xmlns:xdr="http://schemas.openxmlformats.org/drawingml/2006/spreadsheetDrawing">
      <xdr:col>50</xdr:col>
      <xdr:colOff>114300</xdr:colOff>
      <xdr:row>75</xdr:row>
      <xdr:rowOff>83185</xdr:rowOff>
    </xdr:to>
    <xdr:cxnSp macro="">
      <xdr:nvCxnSpPr>
        <xdr:cNvPr id="410" name="直線コネクタ 409"/>
        <xdr:cNvCxnSpPr/>
      </xdr:nvCxnSpPr>
      <xdr:spPr>
        <a:xfrm>
          <a:off x="8750300" y="12533630"/>
          <a:ext cx="8890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94615</xdr:rowOff>
    </xdr:from>
    <xdr:to xmlns:xdr="http://schemas.openxmlformats.org/drawingml/2006/spreadsheetDrawing">
      <xdr:col>50</xdr:col>
      <xdr:colOff>165100</xdr:colOff>
      <xdr:row>77</xdr:row>
      <xdr:rowOff>24765</xdr:rowOff>
    </xdr:to>
    <xdr:sp macro="" textlink="">
      <xdr:nvSpPr>
        <xdr:cNvPr id="411" name="フローチャート: 判断 410"/>
        <xdr:cNvSpPr/>
      </xdr:nvSpPr>
      <xdr:spPr>
        <a:xfrm>
          <a:off x="9588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15875</xdr:rowOff>
    </xdr:from>
    <xdr:ext cx="513080" cy="259080"/>
    <xdr:sp macro="" textlink="">
      <xdr:nvSpPr>
        <xdr:cNvPr id="412" name="テキスト ボックス 411"/>
        <xdr:cNvSpPr txBox="1"/>
      </xdr:nvSpPr>
      <xdr:spPr>
        <a:xfrm>
          <a:off x="9371965" y="132175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17780</xdr:rowOff>
    </xdr:from>
    <xdr:to xmlns:xdr="http://schemas.openxmlformats.org/drawingml/2006/spreadsheetDrawing">
      <xdr:col>45</xdr:col>
      <xdr:colOff>177800</xdr:colOff>
      <xdr:row>75</xdr:row>
      <xdr:rowOff>151765</xdr:rowOff>
    </xdr:to>
    <xdr:cxnSp macro="">
      <xdr:nvCxnSpPr>
        <xdr:cNvPr id="413" name="直線コネクタ 412"/>
        <xdr:cNvCxnSpPr/>
      </xdr:nvCxnSpPr>
      <xdr:spPr>
        <a:xfrm flipV="1">
          <a:off x="7861300" y="12533630"/>
          <a:ext cx="8890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86360</xdr:rowOff>
    </xdr:from>
    <xdr:to xmlns:xdr="http://schemas.openxmlformats.org/drawingml/2006/spreadsheetDrawing">
      <xdr:col>46</xdr:col>
      <xdr:colOff>38100</xdr:colOff>
      <xdr:row>76</xdr:row>
      <xdr:rowOff>15875</xdr:rowOff>
    </xdr:to>
    <xdr:sp macro="" textlink="">
      <xdr:nvSpPr>
        <xdr:cNvPr id="414" name="フローチャート: 判断 413"/>
        <xdr:cNvSpPr/>
      </xdr:nvSpPr>
      <xdr:spPr>
        <a:xfrm>
          <a:off x="8699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6985</xdr:rowOff>
    </xdr:from>
    <xdr:ext cx="513080" cy="250825"/>
    <xdr:sp macro="" textlink="">
      <xdr:nvSpPr>
        <xdr:cNvPr id="415" name="テキスト ボックス 414"/>
        <xdr:cNvSpPr txBox="1"/>
      </xdr:nvSpPr>
      <xdr:spPr>
        <a:xfrm>
          <a:off x="8482965" y="1303718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140970</xdr:rowOff>
    </xdr:from>
    <xdr:to xmlns:xdr="http://schemas.openxmlformats.org/drawingml/2006/spreadsheetDrawing">
      <xdr:col>41</xdr:col>
      <xdr:colOff>50800</xdr:colOff>
      <xdr:row>75</xdr:row>
      <xdr:rowOff>151765</xdr:rowOff>
    </xdr:to>
    <xdr:cxnSp macro="">
      <xdr:nvCxnSpPr>
        <xdr:cNvPr id="416" name="直線コネクタ 415"/>
        <xdr:cNvCxnSpPr/>
      </xdr:nvCxnSpPr>
      <xdr:spPr>
        <a:xfrm>
          <a:off x="6972300" y="12313920"/>
          <a:ext cx="889000" cy="696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40640</xdr:rowOff>
    </xdr:from>
    <xdr:to xmlns:xdr="http://schemas.openxmlformats.org/drawingml/2006/spreadsheetDrawing">
      <xdr:col>41</xdr:col>
      <xdr:colOff>101600</xdr:colOff>
      <xdr:row>76</xdr:row>
      <xdr:rowOff>142240</xdr:rowOff>
    </xdr:to>
    <xdr:sp macro="" textlink="">
      <xdr:nvSpPr>
        <xdr:cNvPr id="417" name="フローチャート: 判断 416"/>
        <xdr:cNvSpPr/>
      </xdr:nvSpPr>
      <xdr:spPr>
        <a:xfrm>
          <a:off x="7810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133350</xdr:rowOff>
    </xdr:from>
    <xdr:ext cx="513080" cy="250190"/>
    <xdr:sp macro="" textlink="">
      <xdr:nvSpPr>
        <xdr:cNvPr id="418" name="テキスト ボックス 417"/>
        <xdr:cNvSpPr txBox="1"/>
      </xdr:nvSpPr>
      <xdr:spPr>
        <a:xfrm>
          <a:off x="7593965" y="1316355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146050</xdr:rowOff>
    </xdr:from>
    <xdr:to xmlns:xdr="http://schemas.openxmlformats.org/drawingml/2006/spreadsheetDrawing">
      <xdr:col>36</xdr:col>
      <xdr:colOff>165100</xdr:colOff>
      <xdr:row>74</xdr:row>
      <xdr:rowOff>76200</xdr:rowOff>
    </xdr:to>
    <xdr:sp macro="" textlink="">
      <xdr:nvSpPr>
        <xdr:cNvPr id="419" name="フローチャート: 判断 418"/>
        <xdr:cNvSpPr/>
      </xdr:nvSpPr>
      <xdr:spPr>
        <a:xfrm>
          <a:off x="6921500" y="1266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67310</xdr:rowOff>
    </xdr:from>
    <xdr:ext cx="513080" cy="259080"/>
    <xdr:sp macro="" textlink="">
      <xdr:nvSpPr>
        <xdr:cNvPr id="420" name="テキスト ボックス 419"/>
        <xdr:cNvSpPr txBox="1"/>
      </xdr:nvSpPr>
      <xdr:spPr>
        <a:xfrm>
          <a:off x="6704965" y="127546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161925</xdr:rowOff>
    </xdr:from>
    <xdr:to xmlns:xdr="http://schemas.openxmlformats.org/drawingml/2006/spreadsheetDrawing">
      <xdr:col>55</xdr:col>
      <xdr:colOff>50800</xdr:colOff>
      <xdr:row>76</xdr:row>
      <xdr:rowOff>92075</xdr:rowOff>
    </xdr:to>
    <xdr:sp macro="" textlink="">
      <xdr:nvSpPr>
        <xdr:cNvPr id="426" name="楕円 425"/>
        <xdr:cNvSpPr/>
      </xdr:nvSpPr>
      <xdr:spPr>
        <a:xfrm>
          <a:off x="104267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13335</xdr:rowOff>
    </xdr:from>
    <xdr:ext cx="534670" cy="259080"/>
    <xdr:sp macro="" textlink="">
      <xdr:nvSpPr>
        <xdr:cNvPr id="427" name="普通建設事業費 （ うち新規整備　）該当値テキスト"/>
        <xdr:cNvSpPr txBox="1"/>
      </xdr:nvSpPr>
      <xdr:spPr>
        <a:xfrm>
          <a:off x="10528300" y="12872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32385</xdr:rowOff>
    </xdr:from>
    <xdr:to xmlns:xdr="http://schemas.openxmlformats.org/drawingml/2006/spreadsheetDrawing">
      <xdr:col>50</xdr:col>
      <xdr:colOff>165100</xdr:colOff>
      <xdr:row>75</xdr:row>
      <xdr:rowOff>133985</xdr:rowOff>
    </xdr:to>
    <xdr:sp macro="" textlink="">
      <xdr:nvSpPr>
        <xdr:cNvPr id="428" name="楕円 427"/>
        <xdr:cNvSpPr/>
      </xdr:nvSpPr>
      <xdr:spPr>
        <a:xfrm>
          <a:off x="9588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150495</xdr:rowOff>
    </xdr:from>
    <xdr:ext cx="513080" cy="259080"/>
    <xdr:sp macro="" textlink="">
      <xdr:nvSpPr>
        <xdr:cNvPr id="429" name="テキスト ボックス 428"/>
        <xdr:cNvSpPr txBox="1"/>
      </xdr:nvSpPr>
      <xdr:spPr>
        <a:xfrm>
          <a:off x="9371965" y="126663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137795</xdr:rowOff>
    </xdr:from>
    <xdr:to xmlns:xdr="http://schemas.openxmlformats.org/drawingml/2006/spreadsheetDrawing">
      <xdr:col>46</xdr:col>
      <xdr:colOff>38100</xdr:colOff>
      <xdr:row>73</xdr:row>
      <xdr:rowOff>67945</xdr:rowOff>
    </xdr:to>
    <xdr:sp macro="" textlink="">
      <xdr:nvSpPr>
        <xdr:cNvPr id="430" name="楕円 429"/>
        <xdr:cNvSpPr/>
      </xdr:nvSpPr>
      <xdr:spPr>
        <a:xfrm>
          <a:off x="8699500" y="1248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84455</xdr:rowOff>
    </xdr:from>
    <xdr:ext cx="513080" cy="259080"/>
    <xdr:sp macro="" textlink="">
      <xdr:nvSpPr>
        <xdr:cNvPr id="431" name="テキスト ボックス 430"/>
        <xdr:cNvSpPr txBox="1"/>
      </xdr:nvSpPr>
      <xdr:spPr>
        <a:xfrm>
          <a:off x="8482965" y="1225740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100965</xdr:rowOff>
    </xdr:from>
    <xdr:to xmlns:xdr="http://schemas.openxmlformats.org/drawingml/2006/spreadsheetDrawing">
      <xdr:col>41</xdr:col>
      <xdr:colOff>101600</xdr:colOff>
      <xdr:row>76</xdr:row>
      <xdr:rowOff>31115</xdr:rowOff>
    </xdr:to>
    <xdr:sp macro="" textlink="">
      <xdr:nvSpPr>
        <xdr:cNvPr id="432" name="楕円 431"/>
        <xdr:cNvSpPr/>
      </xdr:nvSpPr>
      <xdr:spPr>
        <a:xfrm>
          <a:off x="78105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47625</xdr:rowOff>
    </xdr:from>
    <xdr:ext cx="513080" cy="259080"/>
    <xdr:sp macro="" textlink="">
      <xdr:nvSpPr>
        <xdr:cNvPr id="433" name="テキスト ボックス 432"/>
        <xdr:cNvSpPr txBox="1"/>
      </xdr:nvSpPr>
      <xdr:spPr>
        <a:xfrm>
          <a:off x="7593965" y="127349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90170</xdr:rowOff>
    </xdr:from>
    <xdr:to xmlns:xdr="http://schemas.openxmlformats.org/drawingml/2006/spreadsheetDrawing">
      <xdr:col>36</xdr:col>
      <xdr:colOff>165100</xdr:colOff>
      <xdr:row>72</xdr:row>
      <xdr:rowOff>20320</xdr:rowOff>
    </xdr:to>
    <xdr:sp macro="" textlink="">
      <xdr:nvSpPr>
        <xdr:cNvPr id="434" name="楕円 433"/>
        <xdr:cNvSpPr/>
      </xdr:nvSpPr>
      <xdr:spPr>
        <a:xfrm>
          <a:off x="6921500" y="122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36830</xdr:rowOff>
    </xdr:from>
    <xdr:ext cx="513080" cy="259080"/>
    <xdr:sp macro="" textlink="">
      <xdr:nvSpPr>
        <xdr:cNvPr id="435" name="テキスト ボックス 434"/>
        <xdr:cNvSpPr txBox="1"/>
      </xdr:nvSpPr>
      <xdr:spPr>
        <a:xfrm>
          <a:off x="6704965" y="120383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28295" cy="217170"/>
    <xdr:sp macro="" textlink="">
      <xdr:nvSpPr>
        <xdr:cNvPr id="444" name="テキスト ボックス 443"/>
        <xdr:cNvSpPr txBox="1"/>
      </xdr:nvSpPr>
      <xdr:spPr>
        <a:xfrm>
          <a:off x="6565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27330" cy="248920"/>
    <xdr:sp macro="" textlink="">
      <xdr:nvSpPr>
        <xdr:cNvPr id="447" name="テキスト ボックス 446"/>
        <xdr:cNvSpPr txBox="1"/>
      </xdr:nvSpPr>
      <xdr:spPr>
        <a:xfrm>
          <a:off x="6355080" y="16799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48920"/>
    <xdr:sp macro="" textlink="">
      <xdr:nvSpPr>
        <xdr:cNvPr id="449" name="テキスト ボックス 448"/>
        <xdr:cNvSpPr txBox="1"/>
      </xdr:nvSpPr>
      <xdr:spPr>
        <a:xfrm>
          <a:off x="6072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48920"/>
    <xdr:sp macro="" textlink="">
      <xdr:nvSpPr>
        <xdr:cNvPr id="451" name="テキスト ボックス 450"/>
        <xdr:cNvSpPr txBox="1"/>
      </xdr:nvSpPr>
      <xdr:spPr>
        <a:xfrm>
          <a:off x="6072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48920"/>
    <xdr:sp macro="" textlink="">
      <xdr:nvSpPr>
        <xdr:cNvPr id="453" name="テキスト ボックス 452"/>
        <xdr:cNvSpPr txBox="1"/>
      </xdr:nvSpPr>
      <xdr:spPr>
        <a:xfrm>
          <a:off x="6072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48920"/>
    <xdr:sp macro="" textlink="">
      <xdr:nvSpPr>
        <xdr:cNvPr id="455" name="テキスト ボックス 454"/>
        <xdr:cNvSpPr txBox="1"/>
      </xdr:nvSpPr>
      <xdr:spPr>
        <a:xfrm>
          <a:off x="6072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43815</xdr:rowOff>
    </xdr:from>
    <xdr:to xmlns:xdr="http://schemas.openxmlformats.org/drawingml/2006/spreadsheetDrawing">
      <xdr:col>54</xdr:col>
      <xdr:colOff>189865</xdr:colOff>
      <xdr:row>97</xdr:row>
      <xdr:rowOff>97790</xdr:rowOff>
    </xdr:to>
    <xdr:cxnSp macro="">
      <xdr:nvCxnSpPr>
        <xdr:cNvPr id="457" name="直線コネクタ 456"/>
        <xdr:cNvCxnSpPr/>
      </xdr:nvCxnSpPr>
      <xdr:spPr>
        <a:xfrm flipV="1">
          <a:off x="10475595" y="15474315"/>
          <a:ext cx="127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101600</xdr:rowOff>
    </xdr:from>
    <xdr:ext cx="469900" cy="259080"/>
    <xdr:sp macro="" textlink="">
      <xdr:nvSpPr>
        <xdr:cNvPr id="458" name="普通建設事業費 （ うち更新整備　）最小値テキスト"/>
        <xdr:cNvSpPr txBox="1"/>
      </xdr:nvSpPr>
      <xdr:spPr>
        <a:xfrm>
          <a:off x="10528300" y="1673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97790</xdr:rowOff>
    </xdr:from>
    <xdr:to xmlns:xdr="http://schemas.openxmlformats.org/drawingml/2006/spreadsheetDrawing">
      <xdr:col>55</xdr:col>
      <xdr:colOff>88900</xdr:colOff>
      <xdr:row>97</xdr:row>
      <xdr:rowOff>97790</xdr:rowOff>
    </xdr:to>
    <xdr:cxnSp macro="">
      <xdr:nvCxnSpPr>
        <xdr:cNvPr id="459" name="直線コネクタ 458"/>
        <xdr:cNvCxnSpPr/>
      </xdr:nvCxnSpPr>
      <xdr:spPr>
        <a:xfrm>
          <a:off x="10388600" y="1672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161925</xdr:rowOff>
    </xdr:from>
    <xdr:ext cx="534670" cy="259080"/>
    <xdr:sp macro="" textlink="">
      <xdr:nvSpPr>
        <xdr:cNvPr id="460" name="普通建設事業費 （ うち更新整備　）最大値テキスト"/>
        <xdr:cNvSpPr txBox="1"/>
      </xdr:nvSpPr>
      <xdr:spPr>
        <a:xfrm>
          <a:off x="10528300" y="15249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43815</xdr:rowOff>
    </xdr:from>
    <xdr:to xmlns:xdr="http://schemas.openxmlformats.org/drawingml/2006/spreadsheetDrawing">
      <xdr:col>55</xdr:col>
      <xdr:colOff>88900</xdr:colOff>
      <xdr:row>90</xdr:row>
      <xdr:rowOff>43815</xdr:rowOff>
    </xdr:to>
    <xdr:cxnSp macro="">
      <xdr:nvCxnSpPr>
        <xdr:cNvPr id="461" name="直線コネクタ 460"/>
        <xdr:cNvCxnSpPr/>
      </xdr:nvCxnSpPr>
      <xdr:spPr>
        <a:xfrm>
          <a:off x="10388600" y="1547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153035</xdr:rowOff>
    </xdr:from>
    <xdr:to xmlns:xdr="http://schemas.openxmlformats.org/drawingml/2006/spreadsheetDrawing">
      <xdr:col>55</xdr:col>
      <xdr:colOff>0</xdr:colOff>
      <xdr:row>95</xdr:row>
      <xdr:rowOff>150495</xdr:rowOff>
    </xdr:to>
    <xdr:cxnSp macro="">
      <xdr:nvCxnSpPr>
        <xdr:cNvPr id="462" name="直線コネクタ 461"/>
        <xdr:cNvCxnSpPr/>
      </xdr:nvCxnSpPr>
      <xdr:spPr>
        <a:xfrm>
          <a:off x="9639300" y="1626933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92</xdr:row>
      <xdr:rowOff>165100</xdr:rowOff>
    </xdr:from>
    <xdr:ext cx="534670" cy="259080"/>
    <xdr:sp macro="" textlink="">
      <xdr:nvSpPr>
        <xdr:cNvPr id="463" name="普通建設事業費 （ うち更新整備　）平均値テキスト"/>
        <xdr:cNvSpPr txBox="1"/>
      </xdr:nvSpPr>
      <xdr:spPr>
        <a:xfrm>
          <a:off x="10528300" y="15938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142240</xdr:rowOff>
    </xdr:from>
    <xdr:to xmlns:xdr="http://schemas.openxmlformats.org/drawingml/2006/spreadsheetDrawing">
      <xdr:col>55</xdr:col>
      <xdr:colOff>50800</xdr:colOff>
      <xdr:row>94</xdr:row>
      <xdr:rowOff>72390</xdr:rowOff>
    </xdr:to>
    <xdr:sp macro="" textlink="">
      <xdr:nvSpPr>
        <xdr:cNvPr id="464" name="フローチャート: 判断 463"/>
        <xdr:cNvSpPr/>
      </xdr:nvSpPr>
      <xdr:spPr>
        <a:xfrm>
          <a:off x="10426700" y="1608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153035</xdr:rowOff>
    </xdr:from>
    <xdr:to xmlns:xdr="http://schemas.openxmlformats.org/drawingml/2006/spreadsheetDrawing">
      <xdr:col>50</xdr:col>
      <xdr:colOff>114300</xdr:colOff>
      <xdr:row>95</xdr:row>
      <xdr:rowOff>110490</xdr:rowOff>
    </xdr:to>
    <xdr:cxnSp macro="">
      <xdr:nvCxnSpPr>
        <xdr:cNvPr id="465" name="直線コネクタ 464"/>
        <xdr:cNvCxnSpPr/>
      </xdr:nvCxnSpPr>
      <xdr:spPr>
        <a:xfrm flipV="1">
          <a:off x="8750300" y="1626933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93</xdr:row>
      <xdr:rowOff>38735</xdr:rowOff>
    </xdr:from>
    <xdr:to xmlns:xdr="http://schemas.openxmlformats.org/drawingml/2006/spreadsheetDrawing">
      <xdr:col>50</xdr:col>
      <xdr:colOff>165100</xdr:colOff>
      <xdr:row>93</xdr:row>
      <xdr:rowOff>140335</xdr:rowOff>
    </xdr:to>
    <xdr:sp macro="" textlink="">
      <xdr:nvSpPr>
        <xdr:cNvPr id="466" name="フローチャート: 判断 465"/>
        <xdr:cNvSpPr/>
      </xdr:nvSpPr>
      <xdr:spPr>
        <a:xfrm>
          <a:off x="9588500" y="159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156845</xdr:rowOff>
    </xdr:from>
    <xdr:ext cx="513080" cy="249555"/>
    <xdr:sp macro="" textlink="">
      <xdr:nvSpPr>
        <xdr:cNvPr id="467" name="テキスト ボックス 466"/>
        <xdr:cNvSpPr txBox="1"/>
      </xdr:nvSpPr>
      <xdr:spPr>
        <a:xfrm>
          <a:off x="9371965" y="1575879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110490</xdr:rowOff>
    </xdr:from>
    <xdr:to xmlns:xdr="http://schemas.openxmlformats.org/drawingml/2006/spreadsheetDrawing">
      <xdr:col>45</xdr:col>
      <xdr:colOff>177800</xdr:colOff>
      <xdr:row>96</xdr:row>
      <xdr:rowOff>39370</xdr:rowOff>
    </xdr:to>
    <xdr:cxnSp macro="">
      <xdr:nvCxnSpPr>
        <xdr:cNvPr id="468" name="直線コネクタ 467"/>
        <xdr:cNvCxnSpPr/>
      </xdr:nvCxnSpPr>
      <xdr:spPr>
        <a:xfrm flipV="1">
          <a:off x="7861300" y="163982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102235</xdr:rowOff>
    </xdr:from>
    <xdr:to xmlns:xdr="http://schemas.openxmlformats.org/drawingml/2006/spreadsheetDrawing">
      <xdr:col>46</xdr:col>
      <xdr:colOff>38100</xdr:colOff>
      <xdr:row>94</xdr:row>
      <xdr:rowOff>32385</xdr:rowOff>
    </xdr:to>
    <xdr:sp macro="" textlink="">
      <xdr:nvSpPr>
        <xdr:cNvPr id="469" name="フローチャート: 判断 468"/>
        <xdr:cNvSpPr/>
      </xdr:nvSpPr>
      <xdr:spPr>
        <a:xfrm>
          <a:off x="8699500" y="1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48895</xdr:rowOff>
    </xdr:from>
    <xdr:ext cx="513080" cy="259080"/>
    <xdr:sp macro="" textlink="">
      <xdr:nvSpPr>
        <xdr:cNvPr id="470" name="テキスト ボックス 469"/>
        <xdr:cNvSpPr txBox="1"/>
      </xdr:nvSpPr>
      <xdr:spPr>
        <a:xfrm>
          <a:off x="8482965" y="158222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39370</xdr:rowOff>
    </xdr:from>
    <xdr:to xmlns:xdr="http://schemas.openxmlformats.org/drawingml/2006/spreadsheetDrawing">
      <xdr:col>41</xdr:col>
      <xdr:colOff>50800</xdr:colOff>
      <xdr:row>96</xdr:row>
      <xdr:rowOff>74930</xdr:rowOff>
    </xdr:to>
    <xdr:cxnSp macro="">
      <xdr:nvCxnSpPr>
        <xdr:cNvPr id="471" name="直線コネクタ 470"/>
        <xdr:cNvCxnSpPr/>
      </xdr:nvCxnSpPr>
      <xdr:spPr>
        <a:xfrm flipV="1">
          <a:off x="6972300" y="164985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160020</xdr:rowOff>
    </xdr:from>
    <xdr:to xmlns:xdr="http://schemas.openxmlformats.org/drawingml/2006/spreadsheetDrawing">
      <xdr:col>41</xdr:col>
      <xdr:colOff>101600</xdr:colOff>
      <xdr:row>95</xdr:row>
      <xdr:rowOff>90170</xdr:rowOff>
    </xdr:to>
    <xdr:sp macro="" textlink="">
      <xdr:nvSpPr>
        <xdr:cNvPr id="472" name="フローチャート: 判断 471"/>
        <xdr:cNvSpPr/>
      </xdr:nvSpPr>
      <xdr:spPr>
        <a:xfrm>
          <a:off x="78105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106680</xdr:rowOff>
    </xdr:from>
    <xdr:ext cx="513080" cy="259080"/>
    <xdr:sp macro="" textlink="">
      <xdr:nvSpPr>
        <xdr:cNvPr id="473" name="テキスト ボックス 472"/>
        <xdr:cNvSpPr txBox="1"/>
      </xdr:nvSpPr>
      <xdr:spPr>
        <a:xfrm>
          <a:off x="7593965" y="160515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159385</xdr:rowOff>
    </xdr:from>
    <xdr:to xmlns:xdr="http://schemas.openxmlformats.org/drawingml/2006/spreadsheetDrawing">
      <xdr:col>36</xdr:col>
      <xdr:colOff>165100</xdr:colOff>
      <xdr:row>95</xdr:row>
      <xdr:rowOff>89535</xdr:rowOff>
    </xdr:to>
    <xdr:sp macro="" textlink="">
      <xdr:nvSpPr>
        <xdr:cNvPr id="474" name="フローチャート: 判断 473"/>
        <xdr:cNvSpPr/>
      </xdr:nvSpPr>
      <xdr:spPr>
        <a:xfrm>
          <a:off x="6921500" y="162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106045</xdr:rowOff>
    </xdr:from>
    <xdr:ext cx="513080" cy="259080"/>
    <xdr:sp macro="" textlink="">
      <xdr:nvSpPr>
        <xdr:cNvPr id="475" name="テキスト ボックス 474"/>
        <xdr:cNvSpPr txBox="1"/>
      </xdr:nvSpPr>
      <xdr:spPr>
        <a:xfrm>
          <a:off x="6704965" y="160508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99695</xdr:rowOff>
    </xdr:from>
    <xdr:to xmlns:xdr="http://schemas.openxmlformats.org/drawingml/2006/spreadsheetDrawing">
      <xdr:col>55</xdr:col>
      <xdr:colOff>50800</xdr:colOff>
      <xdr:row>96</xdr:row>
      <xdr:rowOff>29845</xdr:rowOff>
    </xdr:to>
    <xdr:sp macro="" textlink="">
      <xdr:nvSpPr>
        <xdr:cNvPr id="481" name="楕円 480"/>
        <xdr:cNvSpPr/>
      </xdr:nvSpPr>
      <xdr:spPr>
        <a:xfrm>
          <a:off x="104267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78105</xdr:rowOff>
    </xdr:from>
    <xdr:ext cx="534670" cy="248285"/>
    <xdr:sp macro="" textlink="">
      <xdr:nvSpPr>
        <xdr:cNvPr id="482" name="普通建設事業費 （ うち更新整備　）該当値テキスト"/>
        <xdr:cNvSpPr txBox="1"/>
      </xdr:nvSpPr>
      <xdr:spPr>
        <a:xfrm>
          <a:off x="10528300" y="163658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102235</xdr:rowOff>
    </xdr:from>
    <xdr:to xmlns:xdr="http://schemas.openxmlformats.org/drawingml/2006/spreadsheetDrawing">
      <xdr:col>50</xdr:col>
      <xdr:colOff>165100</xdr:colOff>
      <xdr:row>95</xdr:row>
      <xdr:rowOff>32385</xdr:rowOff>
    </xdr:to>
    <xdr:sp macro="" textlink="">
      <xdr:nvSpPr>
        <xdr:cNvPr id="483" name="楕円 482"/>
        <xdr:cNvSpPr/>
      </xdr:nvSpPr>
      <xdr:spPr>
        <a:xfrm>
          <a:off x="9588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23495</xdr:rowOff>
    </xdr:from>
    <xdr:ext cx="513080" cy="259080"/>
    <xdr:sp macro="" textlink="">
      <xdr:nvSpPr>
        <xdr:cNvPr id="484" name="テキスト ボックス 483"/>
        <xdr:cNvSpPr txBox="1"/>
      </xdr:nvSpPr>
      <xdr:spPr>
        <a:xfrm>
          <a:off x="9371965" y="163112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59690</xdr:rowOff>
    </xdr:from>
    <xdr:to xmlns:xdr="http://schemas.openxmlformats.org/drawingml/2006/spreadsheetDrawing">
      <xdr:col>46</xdr:col>
      <xdr:colOff>38100</xdr:colOff>
      <xdr:row>95</xdr:row>
      <xdr:rowOff>161290</xdr:rowOff>
    </xdr:to>
    <xdr:sp macro="" textlink="">
      <xdr:nvSpPr>
        <xdr:cNvPr id="485" name="楕円 484"/>
        <xdr:cNvSpPr/>
      </xdr:nvSpPr>
      <xdr:spPr>
        <a:xfrm>
          <a:off x="86995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152400</xdr:rowOff>
    </xdr:from>
    <xdr:ext cx="513080" cy="259080"/>
    <xdr:sp macro="" textlink="">
      <xdr:nvSpPr>
        <xdr:cNvPr id="486" name="テキスト ボックス 485"/>
        <xdr:cNvSpPr txBox="1"/>
      </xdr:nvSpPr>
      <xdr:spPr>
        <a:xfrm>
          <a:off x="8482965" y="164401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160020</xdr:rowOff>
    </xdr:from>
    <xdr:to xmlns:xdr="http://schemas.openxmlformats.org/drawingml/2006/spreadsheetDrawing">
      <xdr:col>41</xdr:col>
      <xdr:colOff>101600</xdr:colOff>
      <xdr:row>96</xdr:row>
      <xdr:rowOff>90170</xdr:rowOff>
    </xdr:to>
    <xdr:sp macro="" textlink="">
      <xdr:nvSpPr>
        <xdr:cNvPr id="487" name="楕円 486"/>
        <xdr:cNvSpPr/>
      </xdr:nvSpPr>
      <xdr:spPr>
        <a:xfrm>
          <a:off x="7810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81280</xdr:rowOff>
    </xdr:from>
    <xdr:ext cx="513080" cy="259080"/>
    <xdr:sp macro="" textlink="">
      <xdr:nvSpPr>
        <xdr:cNvPr id="488" name="テキスト ボックス 487"/>
        <xdr:cNvSpPr txBox="1"/>
      </xdr:nvSpPr>
      <xdr:spPr>
        <a:xfrm>
          <a:off x="7593965" y="165404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24130</xdr:rowOff>
    </xdr:from>
    <xdr:to xmlns:xdr="http://schemas.openxmlformats.org/drawingml/2006/spreadsheetDrawing">
      <xdr:col>36</xdr:col>
      <xdr:colOff>165100</xdr:colOff>
      <xdr:row>96</xdr:row>
      <xdr:rowOff>125730</xdr:rowOff>
    </xdr:to>
    <xdr:sp macro="" textlink="">
      <xdr:nvSpPr>
        <xdr:cNvPr id="489" name="楕円 488"/>
        <xdr:cNvSpPr/>
      </xdr:nvSpPr>
      <xdr:spPr>
        <a:xfrm>
          <a:off x="6921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116840</xdr:rowOff>
    </xdr:from>
    <xdr:ext cx="513080" cy="259080"/>
    <xdr:sp macro="" textlink="">
      <xdr:nvSpPr>
        <xdr:cNvPr id="490" name="テキスト ボックス 489"/>
        <xdr:cNvSpPr txBox="1"/>
      </xdr:nvSpPr>
      <xdr:spPr>
        <a:xfrm>
          <a:off x="6704965" y="165760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28295" cy="217170"/>
    <xdr:sp macro="" textlink="">
      <xdr:nvSpPr>
        <xdr:cNvPr id="499" name="テキスト ボックス 498"/>
        <xdr:cNvSpPr txBox="1"/>
      </xdr:nvSpPr>
      <xdr:spPr>
        <a:xfrm>
          <a:off x="12407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27330" cy="259080"/>
    <xdr:sp macro="" textlink="">
      <xdr:nvSpPr>
        <xdr:cNvPr id="502" name="テキスト ボックス 501"/>
        <xdr:cNvSpPr txBox="1"/>
      </xdr:nvSpPr>
      <xdr:spPr>
        <a:xfrm>
          <a:off x="1219708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2" name="テキスト ボックス 511"/>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32447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127635</xdr:rowOff>
    </xdr:from>
    <xdr:ext cx="534670" cy="259080"/>
    <xdr:sp macro="" textlink="">
      <xdr:nvSpPr>
        <xdr:cNvPr id="517" name="災害復旧事業費最大値テキスト"/>
        <xdr:cNvSpPr txBox="1"/>
      </xdr:nvSpPr>
      <xdr:spPr>
        <a:xfrm>
          <a:off x="16370300" y="509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18" name="直線コネクタ 517"/>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9" name="直線コネクタ 518"/>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117475</xdr:rowOff>
    </xdr:from>
    <xdr:ext cx="469900" cy="259080"/>
    <xdr:sp macro="" textlink="">
      <xdr:nvSpPr>
        <xdr:cNvPr id="520" name="災害復旧事業費平均値テキスト"/>
        <xdr:cNvSpPr txBox="1"/>
      </xdr:nvSpPr>
      <xdr:spPr>
        <a:xfrm>
          <a:off x="16370300" y="6289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94615</xdr:rowOff>
    </xdr:from>
    <xdr:to xmlns:xdr="http://schemas.openxmlformats.org/drawingml/2006/spreadsheetDrawing">
      <xdr:col>85</xdr:col>
      <xdr:colOff>177800</xdr:colOff>
      <xdr:row>38</xdr:row>
      <xdr:rowOff>24765</xdr:rowOff>
    </xdr:to>
    <xdr:sp macro="" textlink="">
      <xdr:nvSpPr>
        <xdr:cNvPr id="521" name="フローチャート: 判断 520"/>
        <xdr:cNvSpPr/>
      </xdr:nvSpPr>
      <xdr:spPr>
        <a:xfrm>
          <a:off x="16268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2" name="直線コネクタ 521"/>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27940</xdr:rowOff>
    </xdr:from>
    <xdr:to xmlns:xdr="http://schemas.openxmlformats.org/drawingml/2006/spreadsheetDrawing">
      <xdr:col>81</xdr:col>
      <xdr:colOff>101600</xdr:colOff>
      <xdr:row>38</xdr:row>
      <xdr:rowOff>129540</xdr:rowOff>
    </xdr:to>
    <xdr:sp macro="" textlink="">
      <xdr:nvSpPr>
        <xdr:cNvPr id="523" name="フローチャート: 判断 522"/>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146050</xdr:rowOff>
    </xdr:from>
    <xdr:ext cx="448310" cy="248920"/>
    <xdr:sp macro="" textlink="">
      <xdr:nvSpPr>
        <xdr:cNvPr id="524" name="テキスト ボックス 523"/>
        <xdr:cNvSpPr txBox="1"/>
      </xdr:nvSpPr>
      <xdr:spPr>
        <a:xfrm>
          <a:off x="15246350" y="631825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5" name="直線コネクタ 524"/>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149860</xdr:rowOff>
    </xdr:from>
    <xdr:to xmlns:xdr="http://schemas.openxmlformats.org/drawingml/2006/spreadsheetDrawing">
      <xdr:col>76</xdr:col>
      <xdr:colOff>165100</xdr:colOff>
      <xdr:row>38</xdr:row>
      <xdr:rowOff>80010</xdr:rowOff>
    </xdr:to>
    <xdr:sp macro="" textlink="">
      <xdr:nvSpPr>
        <xdr:cNvPr id="526" name="フローチャート: 判断 525"/>
        <xdr:cNvSpPr/>
      </xdr:nvSpPr>
      <xdr:spPr>
        <a:xfrm>
          <a:off x="14541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96520</xdr:rowOff>
    </xdr:from>
    <xdr:ext cx="448310" cy="259080"/>
    <xdr:sp macro="" textlink="">
      <xdr:nvSpPr>
        <xdr:cNvPr id="527" name="テキスト ボックス 526"/>
        <xdr:cNvSpPr txBox="1"/>
      </xdr:nvSpPr>
      <xdr:spPr>
        <a:xfrm>
          <a:off x="14357350" y="626872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8" name="直線コネクタ 527"/>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109220</xdr:rowOff>
    </xdr:from>
    <xdr:to xmlns:xdr="http://schemas.openxmlformats.org/drawingml/2006/spreadsheetDrawing">
      <xdr:col>72</xdr:col>
      <xdr:colOff>38100</xdr:colOff>
      <xdr:row>38</xdr:row>
      <xdr:rowOff>39370</xdr:rowOff>
    </xdr:to>
    <xdr:sp macro="" textlink="">
      <xdr:nvSpPr>
        <xdr:cNvPr id="529" name="フローチャート: 判断 528"/>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55880</xdr:rowOff>
    </xdr:from>
    <xdr:ext cx="448310" cy="259080"/>
    <xdr:sp macro="" textlink="">
      <xdr:nvSpPr>
        <xdr:cNvPr id="530" name="テキスト ボックス 529"/>
        <xdr:cNvSpPr txBox="1"/>
      </xdr:nvSpPr>
      <xdr:spPr>
        <a:xfrm>
          <a:off x="13468350" y="62280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62230</xdr:rowOff>
    </xdr:to>
    <xdr:sp macro="" textlink="">
      <xdr:nvSpPr>
        <xdr:cNvPr id="531" name="フローチャート: 判断 530"/>
        <xdr:cNvSpPr/>
      </xdr:nvSpPr>
      <xdr:spPr>
        <a:xfrm>
          <a:off x="12763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78740</xdr:rowOff>
    </xdr:from>
    <xdr:ext cx="448310" cy="259080"/>
    <xdr:sp macro="" textlink="">
      <xdr:nvSpPr>
        <xdr:cNvPr id="532" name="テキスト ボックス 531"/>
        <xdr:cNvSpPr txBox="1"/>
      </xdr:nvSpPr>
      <xdr:spPr>
        <a:xfrm>
          <a:off x="12579350" y="607949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39"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27965" cy="251460"/>
    <xdr:sp macro="" textlink="">
      <xdr:nvSpPr>
        <xdr:cNvPr id="541" name="テキスト ボックス 540"/>
        <xdr:cNvSpPr txBox="1"/>
      </xdr:nvSpPr>
      <xdr:spPr>
        <a:xfrm>
          <a:off x="15356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27965" cy="251460"/>
    <xdr:sp macro="" textlink="">
      <xdr:nvSpPr>
        <xdr:cNvPr id="543" name="テキスト ボックス 542"/>
        <xdr:cNvSpPr txBox="1"/>
      </xdr:nvSpPr>
      <xdr:spPr>
        <a:xfrm>
          <a:off x="14467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27965" cy="251460"/>
    <xdr:sp macro="" textlink="">
      <xdr:nvSpPr>
        <xdr:cNvPr id="545" name="テキスト ボックス 544"/>
        <xdr:cNvSpPr txBox="1"/>
      </xdr:nvSpPr>
      <xdr:spPr>
        <a:xfrm>
          <a:off x="13578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27965" cy="251460"/>
    <xdr:sp macro="" textlink="">
      <xdr:nvSpPr>
        <xdr:cNvPr id="547" name="テキスト ボックス 546"/>
        <xdr:cNvSpPr txBox="1"/>
      </xdr:nvSpPr>
      <xdr:spPr>
        <a:xfrm>
          <a:off x="12689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28295" cy="217170"/>
    <xdr:sp macro="" textlink="">
      <xdr:nvSpPr>
        <xdr:cNvPr id="556" name="テキスト ボックス 555"/>
        <xdr:cNvSpPr txBox="1"/>
      </xdr:nvSpPr>
      <xdr:spPr>
        <a:xfrm>
          <a:off x="12407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27330" cy="248920"/>
    <xdr:sp macro="" textlink="">
      <xdr:nvSpPr>
        <xdr:cNvPr id="559" name="テキスト ボックス 558"/>
        <xdr:cNvSpPr txBox="1"/>
      </xdr:nvSpPr>
      <xdr:spPr>
        <a:xfrm>
          <a:off x="12197080" y="9255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27330" cy="248920"/>
    <xdr:sp macro="" textlink="">
      <xdr:nvSpPr>
        <xdr:cNvPr id="561" name="テキスト ボックス 560"/>
        <xdr:cNvSpPr txBox="1"/>
      </xdr:nvSpPr>
      <xdr:spPr>
        <a:xfrm>
          <a:off x="12197080" y="8112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27965" cy="259080"/>
    <xdr:sp macro="" textlink="">
      <xdr:nvSpPr>
        <xdr:cNvPr id="573" name="テキスト ボックス 572"/>
        <xdr:cNvSpPr txBox="1"/>
      </xdr:nvSpPr>
      <xdr:spPr>
        <a:xfrm>
          <a:off x="15356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27965" cy="259080"/>
    <xdr:sp macro="" textlink="">
      <xdr:nvSpPr>
        <xdr:cNvPr id="576" name="テキスト ボックス 575"/>
        <xdr:cNvSpPr txBox="1"/>
      </xdr:nvSpPr>
      <xdr:spPr>
        <a:xfrm>
          <a:off x="14467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27965" cy="259080"/>
    <xdr:sp macro="" textlink="">
      <xdr:nvSpPr>
        <xdr:cNvPr id="579" name="テキスト ボックス 578"/>
        <xdr:cNvSpPr txBox="1"/>
      </xdr:nvSpPr>
      <xdr:spPr>
        <a:xfrm>
          <a:off x="13578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27965" cy="259080"/>
    <xdr:sp macro="" textlink="">
      <xdr:nvSpPr>
        <xdr:cNvPr id="581" name="テキスト ボックス 580"/>
        <xdr:cNvSpPr txBox="1"/>
      </xdr:nvSpPr>
      <xdr:spPr>
        <a:xfrm>
          <a:off x="12689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27965" cy="259080"/>
    <xdr:sp macro="" textlink="">
      <xdr:nvSpPr>
        <xdr:cNvPr id="590" name="テキスト ボックス 589"/>
        <xdr:cNvSpPr txBox="1"/>
      </xdr:nvSpPr>
      <xdr:spPr>
        <a:xfrm>
          <a:off x="15356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27965" cy="259080"/>
    <xdr:sp macro="" textlink="">
      <xdr:nvSpPr>
        <xdr:cNvPr id="592" name="テキスト ボックス 591"/>
        <xdr:cNvSpPr txBox="1"/>
      </xdr:nvSpPr>
      <xdr:spPr>
        <a:xfrm>
          <a:off x="14467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27965" cy="259080"/>
    <xdr:sp macro="" textlink="">
      <xdr:nvSpPr>
        <xdr:cNvPr id="594" name="テキスト ボックス 593"/>
        <xdr:cNvSpPr txBox="1"/>
      </xdr:nvSpPr>
      <xdr:spPr>
        <a:xfrm>
          <a:off x="13578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27965" cy="259080"/>
    <xdr:sp macro="" textlink="">
      <xdr:nvSpPr>
        <xdr:cNvPr id="596" name="テキスト ボックス 595"/>
        <xdr:cNvSpPr txBox="1"/>
      </xdr:nvSpPr>
      <xdr:spPr>
        <a:xfrm>
          <a:off x="12689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28295" cy="217170"/>
    <xdr:sp macro="" textlink="">
      <xdr:nvSpPr>
        <xdr:cNvPr id="605" name="テキスト ボックス 604"/>
        <xdr:cNvSpPr txBox="1"/>
      </xdr:nvSpPr>
      <xdr:spPr>
        <a:xfrm>
          <a:off x="12407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27330" cy="248920"/>
    <xdr:sp macro="" textlink="">
      <xdr:nvSpPr>
        <xdr:cNvPr id="607" name="テキスト ボックス 606"/>
        <xdr:cNvSpPr txBox="1"/>
      </xdr:nvSpPr>
      <xdr:spPr>
        <a:xfrm>
          <a:off x="12197080" y="13827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09" name="テキスト ボックス 608"/>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1" name="テキスト ボックス 610"/>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3" name="テキスト ボックス 61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15" name="テキスト ボックス 614"/>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7" name="テキスト ボックス 61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19" name="テキスト ボックス 618"/>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21" name="テキスト ボックス 620"/>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111125</xdr:rowOff>
    </xdr:from>
    <xdr:to xmlns:xdr="http://schemas.openxmlformats.org/drawingml/2006/spreadsheetDrawing">
      <xdr:col>85</xdr:col>
      <xdr:colOff>126365</xdr:colOff>
      <xdr:row>78</xdr:row>
      <xdr:rowOff>60960</xdr:rowOff>
    </xdr:to>
    <xdr:cxnSp macro="">
      <xdr:nvCxnSpPr>
        <xdr:cNvPr id="623" name="直線コネクタ 622"/>
        <xdr:cNvCxnSpPr/>
      </xdr:nvCxnSpPr>
      <xdr:spPr>
        <a:xfrm flipV="1">
          <a:off x="16317595" y="11941175"/>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64770</xdr:rowOff>
    </xdr:from>
    <xdr:ext cx="534670" cy="250190"/>
    <xdr:sp macro="" textlink="">
      <xdr:nvSpPr>
        <xdr:cNvPr id="624" name="公債費最小値テキスト"/>
        <xdr:cNvSpPr txBox="1"/>
      </xdr:nvSpPr>
      <xdr:spPr>
        <a:xfrm>
          <a:off x="16370300" y="13437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60960</xdr:rowOff>
    </xdr:from>
    <xdr:to xmlns:xdr="http://schemas.openxmlformats.org/drawingml/2006/spreadsheetDrawing">
      <xdr:col>86</xdr:col>
      <xdr:colOff>25400</xdr:colOff>
      <xdr:row>78</xdr:row>
      <xdr:rowOff>60960</xdr:rowOff>
    </xdr:to>
    <xdr:cxnSp macro="">
      <xdr:nvCxnSpPr>
        <xdr:cNvPr id="625" name="直線コネクタ 624"/>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57785</xdr:rowOff>
    </xdr:from>
    <xdr:ext cx="534670" cy="259080"/>
    <xdr:sp macro="" textlink="">
      <xdr:nvSpPr>
        <xdr:cNvPr id="626" name="公債費最大値テキスト"/>
        <xdr:cNvSpPr txBox="1"/>
      </xdr:nvSpPr>
      <xdr:spPr>
        <a:xfrm>
          <a:off x="16370300" y="11716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111125</xdr:rowOff>
    </xdr:from>
    <xdr:to xmlns:xdr="http://schemas.openxmlformats.org/drawingml/2006/spreadsheetDrawing">
      <xdr:col>86</xdr:col>
      <xdr:colOff>25400</xdr:colOff>
      <xdr:row>69</xdr:row>
      <xdr:rowOff>111125</xdr:rowOff>
    </xdr:to>
    <xdr:cxnSp macro="">
      <xdr:nvCxnSpPr>
        <xdr:cNvPr id="627" name="直線コネクタ 626"/>
        <xdr:cNvCxnSpPr/>
      </xdr:nvCxnSpPr>
      <xdr:spPr>
        <a:xfrm>
          <a:off x="16230600" y="1194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166370</xdr:rowOff>
    </xdr:from>
    <xdr:to xmlns:xdr="http://schemas.openxmlformats.org/drawingml/2006/spreadsheetDrawing">
      <xdr:col>85</xdr:col>
      <xdr:colOff>127000</xdr:colOff>
      <xdr:row>78</xdr:row>
      <xdr:rowOff>60960</xdr:rowOff>
    </xdr:to>
    <xdr:cxnSp macro="">
      <xdr:nvCxnSpPr>
        <xdr:cNvPr id="628" name="直線コネクタ 627"/>
        <xdr:cNvCxnSpPr/>
      </xdr:nvCxnSpPr>
      <xdr:spPr>
        <a:xfrm>
          <a:off x="15481300" y="1336802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168910</xdr:rowOff>
    </xdr:from>
    <xdr:ext cx="534670" cy="248920"/>
    <xdr:sp macro="" textlink="">
      <xdr:nvSpPr>
        <xdr:cNvPr id="629" name="公債費平均値テキスト"/>
        <xdr:cNvSpPr txBox="1"/>
      </xdr:nvSpPr>
      <xdr:spPr>
        <a:xfrm>
          <a:off x="16370300" y="1234186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146050</xdr:rowOff>
    </xdr:from>
    <xdr:to xmlns:xdr="http://schemas.openxmlformats.org/drawingml/2006/spreadsheetDrawing">
      <xdr:col>85</xdr:col>
      <xdr:colOff>177800</xdr:colOff>
      <xdr:row>73</xdr:row>
      <xdr:rowOff>76200</xdr:rowOff>
    </xdr:to>
    <xdr:sp macro="" textlink="">
      <xdr:nvSpPr>
        <xdr:cNvPr id="630" name="フローチャート: 判断 629"/>
        <xdr:cNvSpPr/>
      </xdr:nvSpPr>
      <xdr:spPr>
        <a:xfrm>
          <a:off x="16268700" y="124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81280</xdr:rowOff>
    </xdr:from>
    <xdr:to xmlns:xdr="http://schemas.openxmlformats.org/drawingml/2006/spreadsheetDrawing">
      <xdr:col>81</xdr:col>
      <xdr:colOff>50800</xdr:colOff>
      <xdr:row>77</xdr:row>
      <xdr:rowOff>166370</xdr:rowOff>
    </xdr:to>
    <xdr:cxnSp macro="">
      <xdr:nvCxnSpPr>
        <xdr:cNvPr id="631" name="直線コネクタ 630"/>
        <xdr:cNvCxnSpPr/>
      </xdr:nvCxnSpPr>
      <xdr:spPr>
        <a:xfrm>
          <a:off x="14592300" y="1328293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8890</xdr:rowOff>
    </xdr:from>
    <xdr:to xmlns:xdr="http://schemas.openxmlformats.org/drawingml/2006/spreadsheetDrawing">
      <xdr:col>81</xdr:col>
      <xdr:colOff>101600</xdr:colOff>
      <xdr:row>73</xdr:row>
      <xdr:rowOff>110490</xdr:rowOff>
    </xdr:to>
    <xdr:sp macro="" textlink="">
      <xdr:nvSpPr>
        <xdr:cNvPr id="632" name="フローチャート: 判断 631"/>
        <xdr:cNvSpPr/>
      </xdr:nvSpPr>
      <xdr:spPr>
        <a:xfrm>
          <a:off x="15430500" y="125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127000</xdr:rowOff>
    </xdr:from>
    <xdr:ext cx="513080" cy="259080"/>
    <xdr:sp macro="" textlink="">
      <xdr:nvSpPr>
        <xdr:cNvPr id="633" name="テキスト ボックス 632"/>
        <xdr:cNvSpPr txBox="1"/>
      </xdr:nvSpPr>
      <xdr:spPr>
        <a:xfrm>
          <a:off x="15213965" y="122999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47625</xdr:rowOff>
    </xdr:from>
    <xdr:to xmlns:xdr="http://schemas.openxmlformats.org/drawingml/2006/spreadsheetDrawing">
      <xdr:col>76</xdr:col>
      <xdr:colOff>114300</xdr:colOff>
      <xdr:row>77</xdr:row>
      <xdr:rowOff>81280</xdr:rowOff>
    </xdr:to>
    <xdr:cxnSp macro="">
      <xdr:nvCxnSpPr>
        <xdr:cNvPr id="634" name="直線コネクタ 633"/>
        <xdr:cNvCxnSpPr/>
      </xdr:nvCxnSpPr>
      <xdr:spPr>
        <a:xfrm>
          <a:off x="13703300" y="1307782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18415</xdr:rowOff>
    </xdr:from>
    <xdr:to xmlns:xdr="http://schemas.openxmlformats.org/drawingml/2006/spreadsheetDrawing">
      <xdr:col>76</xdr:col>
      <xdr:colOff>165100</xdr:colOff>
      <xdr:row>73</xdr:row>
      <xdr:rowOff>120650</xdr:rowOff>
    </xdr:to>
    <xdr:sp macro="" textlink="">
      <xdr:nvSpPr>
        <xdr:cNvPr id="635" name="フローチャート: 判断 634"/>
        <xdr:cNvSpPr/>
      </xdr:nvSpPr>
      <xdr:spPr>
        <a:xfrm>
          <a:off x="14541500" y="12534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136525</xdr:rowOff>
    </xdr:from>
    <xdr:ext cx="513080" cy="258445"/>
    <xdr:sp macro="" textlink="">
      <xdr:nvSpPr>
        <xdr:cNvPr id="636" name="テキスト ボックス 635"/>
        <xdr:cNvSpPr txBox="1"/>
      </xdr:nvSpPr>
      <xdr:spPr>
        <a:xfrm>
          <a:off x="14324965" y="1230947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36195</xdr:rowOff>
    </xdr:from>
    <xdr:to xmlns:xdr="http://schemas.openxmlformats.org/drawingml/2006/spreadsheetDrawing">
      <xdr:col>71</xdr:col>
      <xdr:colOff>177800</xdr:colOff>
      <xdr:row>76</xdr:row>
      <xdr:rowOff>47625</xdr:rowOff>
    </xdr:to>
    <xdr:cxnSp macro="">
      <xdr:nvCxnSpPr>
        <xdr:cNvPr id="637" name="直線コネクタ 636"/>
        <xdr:cNvCxnSpPr/>
      </xdr:nvCxnSpPr>
      <xdr:spPr>
        <a:xfrm>
          <a:off x="12814300" y="13066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72</xdr:row>
      <xdr:rowOff>164465</xdr:rowOff>
    </xdr:from>
    <xdr:to xmlns:xdr="http://schemas.openxmlformats.org/drawingml/2006/spreadsheetDrawing">
      <xdr:col>72</xdr:col>
      <xdr:colOff>38100</xdr:colOff>
      <xdr:row>73</xdr:row>
      <xdr:rowOff>94615</xdr:rowOff>
    </xdr:to>
    <xdr:sp macro="" textlink="">
      <xdr:nvSpPr>
        <xdr:cNvPr id="638" name="フローチャート: 判断 637"/>
        <xdr:cNvSpPr/>
      </xdr:nvSpPr>
      <xdr:spPr>
        <a:xfrm>
          <a:off x="13652500" y="125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111125</xdr:rowOff>
    </xdr:from>
    <xdr:ext cx="513080" cy="249555"/>
    <xdr:sp macro="" textlink="">
      <xdr:nvSpPr>
        <xdr:cNvPr id="639" name="テキスト ボックス 638"/>
        <xdr:cNvSpPr txBox="1"/>
      </xdr:nvSpPr>
      <xdr:spPr>
        <a:xfrm>
          <a:off x="13435965" y="1228407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143510</xdr:rowOff>
    </xdr:from>
    <xdr:to xmlns:xdr="http://schemas.openxmlformats.org/drawingml/2006/spreadsheetDrawing">
      <xdr:col>67</xdr:col>
      <xdr:colOff>101600</xdr:colOff>
      <xdr:row>73</xdr:row>
      <xdr:rowOff>73025</xdr:rowOff>
    </xdr:to>
    <xdr:sp macro="" textlink="">
      <xdr:nvSpPr>
        <xdr:cNvPr id="640" name="フローチャート: 判断 639"/>
        <xdr:cNvSpPr/>
      </xdr:nvSpPr>
      <xdr:spPr>
        <a:xfrm>
          <a:off x="12763500" y="12487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89535</xdr:rowOff>
    </xdr:from>
    <xdr:ext cx="513080" cy="248285"/>
    <xdr:sp macro="" textlink="">
      <xdr:nvSpPr>
        <xdr:cNvPr id="641" name="テキスト ボックス 640"/>
        <xdr:cNvSpPr txBox="1"/>
      </xdr:nvSpPr>
      <xdr:spPr>
        <a:xfrm>
          <a:off x="12546965" y="1226248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10160</xdr:rowOff>
    </xdr:from>
    <xdr:to xmlns:xdr="http://schemas.openxmlformats.org/drawingml/2006/spreadsheetDrawing">
      <xdr:col>85</xdr:col>
      <xdr:colOff>177800</xdr:colOff>
      <xdr:row>78</xdr:row>
      <xdr:rowOff>111760</xdr:rowOff>
    </xdr:to>
    <xdr:sp macro="" textlink="">
      <xdr:nvSpPr>
        <xdr:cNvPr id="647" name="楕円 646"/>
        <xdr:cNvSpPr/>
      </xdr:nvSpPr>
      <xdr:spPr>
        <a:xfrm>
          <a:off x="162687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96520</xdr:rowOff>
    </xdr:from>
    <xdr:ext cx="534670" cy="259080"/>
    <xdr:sp macro="" textlink="">
      <xdr:nvSpPr>
        <xdr:cNvPr id="648" name="公債費該当値テキスト"/>
        <xdr:cNvSpPr txBox="1"/>
      </xdr:nvSpPr>
      <xdr:spPr>
        <a:xfrm>
          <a:off x="16370300" y="13298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115570</xdr:rowOff>
    </xdr:from>
    <xdr:to xmlns:xdr="http://schemas.openxmlformats.org/drawingml/2006/spreadsheetDrawing">
      <xdr:col>81</xdr:col>
      <xdr:colOff>101600</xdr:colOff>
      <xdr:row>78</xdr:row>
      <xdr:rowOff>45720</xdr:rowOff>
    </xdr:to>
    <xdr:sp macro="" textlink="">
      <xdr:nvSpPr>
        <xdr:cNvPr id="649" name="楕円 648"/>
        <xdr:cNvSpPr/>
      </xdr:nvSpPr>
      <xdr:spPr>
        <a:xfrm>
          <a:off x="15430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36830</xdr:rowOff>
    </xdr:from>
    <xdr:ext cx="513080" cy="259080"/>
    <xdr:sp macro="" textlink="">
      <xdr:nvSpPr>
        <xdr:cNvPr id="650" name="テキスト ボックス 649"/>
        <xdr:cNvSpPr txBox="1"/>
      </xdr:nvSpPr>
      <xdr:spPr>
        <a:xfrm>
          <a:off x="15213965" y="134099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30480</xdr:rowOff>
    </xdr:from>
    <xdr:to xmlns:xdr="http://schemas.openxmlformats.org/drawingml/2006/spreadsheetDrawing">
      <xdr:col>76</xdr:col>
      <xdr:colOff>165100</xdr:colOff>
      <xdr:row>77</xdr:row>
      <xdr:rowOff>132080</xdr:rowOff>
    </xdr:to>
    <xdr:sp macro="" textlink="">
      <xdr:nvSpPr>
        <xdr:cNvPr id="651" name="楕円 650"/>
        <xdr:cNvSpPr/>
      </xdr:nvSpPr>
      <xdr:spPr>
        <a:xfrm>
          <a:off x="14541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123190</xdr:rowOff>
    </xdr:from>
    <xdr:ext cx="513080" cy="248920"/>
    <xdr:sp macro="" textlink="">
      <xdr:nvSpPr>
        <xdr:cNvPr id="652" name="テキスト ボックス 651"/>
        <xdr:cNvSpPr txBox="1"/>
      </xdr:nvSpPr>
      <xdr:spPr>
        <a:xfrm>
          <a:off x="14324965" y="1332484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168275</xdr:rowOff>
    </xdr:from>
    <xdr:to xmlns:xdr="http://schemas.openxmlformats.org/drawingml/2006/spreadsheetDrawing">
      <xdr:col>72</xdr:col>
      <xdr:colOff>38100</xdr:colOff>
      <xdr:row>76</xdr:row>
      <xdr:rowOff>98425</xdr:rowOff>
    </xdr:to>
    <xdr:sp macro="" textlink="">
      <xdr:nvSpPr>
        <xdr:cNvPr id="653" name="楕円 652"/>
        <xdr:cNvSpPr/>
      </xdr:nvSpPr>
      <xdr:spPr>
        <a:xfrm>
          <a:off x="13652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89535</xdr:rowOff>
    </xdr:from>
    <xdr:ext cx="513080" cy="248285"/>
    <xdr:sp macro="" textlink="">
      <xdr:nvSpPr>
        <xdr:cNvPr id="654" name="テキスト ボックス 653"/>
        <xdr:cNvSpPr txBox="1"/>
      </xdr:nvSpPr>
      <xdr:spPr>
        <a:xfrm>
          <a:off x="13435965" y="1311973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156845</xdr:rowOff>
    </xdr:from>
    <xdr:to xmlns:xdr="http://schemas.openxmlformats.org/drawingml/2006/spreadsheetDrawing">
      <xdr:col>67</xdr:col>
      <xdr:colOff>101600</xdr:colOff>
      <xdr:row>76</xdr:row>
      <xdr:rowOff>86995</xdr:rowOff>
    </xdr:to>
    <xdr:sp macro="" textlink="">
      <xdr:nvSpPr>
        <xdr:cNvPr id="655" name="楕円 654"/>
        <xdr:cNvSpPr/>
      </xdr:nvSpPr>
      <xdr:spPr>
        <a:xfrm>
          <a:off x="12763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78105</xdr:rowOff>
    </xdr:from>
    <xdr:ext cx="513080" cy="248285"/>
    <xdr:sp macro="" textlink="">
      <xdr:nvSpPr>
        <xdr:cNvPr id="656" name="テキスト ボックス 655"/>
        <xdr:cNvSpPr txBox="1"/>
      </xdr:nvSpPr>
      <xdr:spPr>
        <a:xfrm>
          <a:off x="12546965" y="1310830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28295" cy="217170"/>
    <xdr:sp macro="" textlink="">
      <xdr:nvSpPr>
        <xdr:cNvPr id="665" name="テキスト ボックス 664"/>
        <xdr:cNvSpPr txBox="1"/>
      </xdr:nvSpPr>
      <xdr:spPr>
        <a:xfrm>
          <a:off x="12407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27330" cy="259080"/>
    <xdr:sp macro="" textlink="">
      <xdr:nvSpPr>
        <xdr:cNvPr id="668" name="テキスト ボックス 667"/>
        <xdr:cNvSpPr txBox="1"/>
      </xdr:nvSpPr>
      <xdr:spPr>
        <a:xfrm>
          <a:off x="12197080" y="16875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2" name="テキスト ボックス 67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6" name="テキスト ボックス 67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48920"/>
    <xdr:sp macro="" textlink="">
      <xdr:nvSpPr>
        <xdr:cNvPr id="678" name="テキスト ボックス 677"/>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85090</xdr:rowOff>
    </xdr:from>
    <xdr:to xmlns:xdr="http://schemas.openxmlformats.org/drawingml/2006/spreadsheetDrawing">
      <xdr:col>85</xdr:col>
      <xdr:colOff>126365</xdr:colOff>
      <xdr:row>99</xdr:row>
      <xdr:rowOff>38100</xdr:rowOff>
    </xdr:to>
    <xdr:cxnSp macro="">
      <xdr:nvCxnSpPr>
        <xdr:cNvPr id="680" name="直線コネクタ 679"/>
        <xdr:cNvCxnSpPr/>
      </xdr:nvCxnSpPr>
      <xdr:spPr>
        <a:xfrm flipV="1">
          <a:off x="16317595" y="1551559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41910</xdr:rowOff>
    </xdr:from>
    <xdr:ext cx="378460" cy="250190"/>
    <xdr:sp macro="" textlink="">
      <xdr:nvSpPr>
        <xdr:cNvPr id="681" name="積立金最小値テキスト"/>
        <xdr:cNvSpPr txBox="1"/>
      </xdr:nvSpPr>
      <xdr:spPr>
        <a:xfrm>
          <a:off x="16370300" y="170154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38100</xdr:rowOff>
    </xdr:from>
    <xdr:to xmlns:xdr="http://schemas.openxmlformats.org/drawingml/2006/spreadsheetDrawing">
      <xdr:col>86</xdr:col>
      <xdr:colOff>25400</xdr:colOff>
      <xdr:row>99</xdr:row>
      <xdr:rowOff>38100</xdr:rowOff>
    </xdr:to>
    <xdr:cxnSp macro="">
      <xdr:nvCxnSpPr>
        <xdr:cNvPr id="682" name="直線コネクタ 681"/>
        <xdr:cNvCxnSpPr/>
      </xdr:nvCxnSpPr>
      <xdr:spPr>
        <a:xfrm>
          <a:off x="16230600" y="1701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32385</xdr:rowOff>
    </xdr:from>
    <xdr:ext cx="534670" cy="248285"/>
    <xdr:sp macro="" textlink="">
      <xdr:nvSpPr>
        <xdr:cNvPr id="683" name="積立金最大値テキスト"/>
        <xdr:cNvSpPr txBox="1"/>
      </xdr:nvSpPr>
      <xdr:spPr>
        <a:xfrm>
          <a:off x="16370300" y="152914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85090</xdr:rowOff>
    </xdr:from>
    <xdr:to xmlns:xdr="http://schemas.openxmlformats.org/drawingml/2006/spreadsheetDrawing">
      <xdr:col>86</xdr:col>
      <xdr:colOff>25400</xdr:colOff>
      <xdr:row>90</xdr:row>
      <xdr:rowOff>85090</xdr:rowOff>
    </xdr:to>
    <xdr:cxnSp macro="">
      <xdr:nvCxnSpPr>
        <xdr:cNvPr id="684" name="直線コネクタ 683"/>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90805</xdr:rowOff>
    </xdr:from>
    <xdr:to xmlns:xdr="http://schemas.openxmlformats.org/drawingml/2006/spreadsheetDrawing">
      <xdr:col>85</xdr:col>
      <xdr:colOff>127000</xdr:colOff>
      <xdr:row>94</xdr:row>
      <xdr:rowOff>132080</xdr:rowOff>
    </xdr:to>
    <xdr:cxnSp macro="">
      <xdr:nvCxnSpPr>
        <xdr:cNvPr id="685" name="直線コネクタ 684"/>
        <xdr:cNvCxnSpPr/>
      </xdr:nvCxnSpPr>
      <xdr:spPr>
        <a:xfrm>
          <a:off x="15481300" y="1620710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166370</xdr:rowOff>
    </xdr:from>
    <xdr:ext cx="534670" cy="251460"/>
    <xdr:sp macro="" textlink="">
      <xdr:nvSpPr>
        <xdr:cNvPr id="686" name="積立金平均値テキスト"/>
        <xdr:cNvSpPr txBox="1"/>
      </xdr:nvSpPr>
      <xdr:spPr>
        <a:xfrm>
          <a:off x="16370300" y="162826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16510</xdr:rowOff>
    </xdr:from>
    <xdr:to xmlns:xdr="http://schemas.openxmlformats.org/drawingml/2006/spreadsheetDrawing">
      <xdr:col>85</xdr:col>
      <xdr:colOff>177800</xdr:colOff>
      <xdr:row>95</xdr:row>
      <xdr:rowOff>118110</xdr:rowOff>
    </xdr:to>
    <xdr:sp macro="" textlink="">
      <xdr:nvSpPr>
        <xdr:cNvPr id="687" name="フローチャート: 判断 686"/>
        <xdr:cNvSpPr/>
      </xdr:nvSpPr>
      <xdr:spPr>
        <a:xfrm>
          <a:off x="16268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114935</xdr:rowOff>
    </xdr:from>
    <xdr:to xmlns:xdr="http://schemas.openxmlformats.org/drawingml/2006/spreadsheetDrawing">
      <xdr:col>81</xdr:col>
      <xdr:colOff>50800</xdr:colOff>
      <xdr:row>94</xdr:row>
      <xdr:rowOff>90805</xdr:rowOff>
    </xdr:to>
    <xdr:cxnSp macro="">
      <xdr:nvCxnSpPr>
        <xdr:cNvPr id="688" name="直線コネクタ 687"/>
        <xdr:cNvCxnSpPr/>
      </xdr:nvCxnSpPr>
      <xdr:spPr>
        <a:xfrm>
          <a:off x="14592300" y="1605978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136525</xdr:rowOff>
    </xdr:from>
    <xdr:to xmlns:xdr="http://schemas.openxmlformats.org/drawingml/2006/spreadsheetDrawing">
      <xdr:col>81</xdr:col>
      <xdr:colOff>101600</xdr:colOff>
      <xdr:row>97</xdr:row>
      <xdr:rowOff>66675</xdr:rowOff>
    </xdr:to>
    <xdr:sp macro="" textlink="">
      <xdr:nvSpPr>
        <xdr:cNvPr id="689" name="フローチャート: 判断 688"/>
        <xdr:cNvSpPr/>
      </xdr:nvSpPr>
      <xdr:spPr>
        <a:xfrm>
          <a:off x="15430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97</xdr:row>
      <xdr:rowOff>57785</xdr:rowOff>
    </xdr:from>
    <xdr:ext cx="448310" cy="259080"/>
    <xdr:sp macro="" textlink="">
      <xdr:nvSpPr>
        <xdr:cNvPr id="690" name="テキスト ボックス 689"/>
        <xdr:cNvSpPr txBox="1"/>
      </xdr:nvSpPr>
      <xdr:spPr>
        <a:xfrm>
          <a:off x="15246350" y="1668843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90</xdr:row>
      <xdr:rowOff>87630</xdr:rowOff>
    </xdr:from>
    <xdr:to xmlns:xdr="http://schemas.openxmlformats.org/drawingml/2006/spreadsheetDrawing">
      <xdr:col>76</xdr:col>
      <xdr:colOff>114300</xdr:colOff>
      <xdr:row>93</xdr:row>
      <xdr:rowOff>114935</xdr:rowOff>
    </xdr:to>
    <xdr:cxnSp macro="">
      <xdr:nvCxnSpPr>
        <xdr:cNvPr id="691" name="直線コネクタ 690"/>
        <xdr:cNvCxnSpPr/>
      </xdr:nvCxnSpPr>
      <xdr:spPr>
        <a:xfrm>
          <a:off x="13703300" y="15518130"/>
          <a:ext cx="889000" cy="541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76200</xdr:rowOff>
    </xdr:from>
    <xdr:to xmlns:xdr="http://schemas.openxmlformats.org/drawingml/2006/spreadsheetDrawing">
      <xdr:col>76</xdr:col>
      <xdr:colOff>165100</xdr:colOff>
      <xdr:row>97</xdr:row>
      <xdr:rowOff>6350</xdr:rowOff>
    </xdr:to>
    <xdr:sp macro="" textlink="">
      <xdr:nvSpPr>
        <xdr:cNvPr id="692" name="フローチャート: 判断 691"/>
        <xdr:cNvSpPr/>
      </xdr:nvSpPr>
      <xdr:spPr>
        <a:xfrm>
          <a:off x="14541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168910</xdr:rowOff>
    </xdr:from>
    <xdr:ext cx="513080" cy="248920"/>
    <xdr:sp macro="" textlink="">
      <xdr:nvSpPr>
        <xdr:cNvPr id="693" name="テキスト ボックス 692"/>
        <xdr:cNvSpPr txBox="1"/>
      </xdr:nvSpPr>
      <xdr:spPr>
        <a:xfrm>
          <a:off x="14324965" y="1662811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87630</xdr:rowOff>
    </xdr:from>
    <xdr:to xmlns:xdr="http://schemas.openxmlformats.org/drawingml/2006/spreadsheetDrawing">
      <xdr:col>71</xdr:col>
      <xdr:colOff>177800</xdr:colOff>
      <xdr:row>92</xdr:row>
      <xdr:rowOff>127635</xdr:rowOff>
    </xdr:to>
    <xdr:cxnSp macro="">
      <xdr:nvCxnSpPr>
        <xdr:cNvPr id="694" name="直線コネクタ 693"/>
        <xdr:cNvCxnSpPr/>
      </xdr:nvCxnSpPr>
      <xdr:spPr>
        <a:xfrm flipV="1">
          <a:off x="12814300" y="15518130"/>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15240</xdr:rowOff>
    </xdr:from>
    <xdr:to xmlns:xdr="http://schemas.openxmlformats.org/drawingml/2006/spreadsheetDrawing">
      <xdr:col>72</xdr:col>
      <xdr:colOff>38100</xdr:colOff>
      <xdr:row>96</xdr:row>
      <xdr:rowOff>116840</xdr:rowOff>
    </xdr:to>
    <xdr:sp macro="" textlink="">
      <xdr:nvSpPr>
        <xdr:cNvPr id="695" name="フローチャート: 判断 694"/>
        <xdr:cNvSpPr/>
      </xdr:nvSpPr>
      <xdr:spPr>
        <a:xfrm>
          <a:off x="13652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107950</xdr:rowOff>
    </xdr:from>
    <xdr:ext cx="513080" cy="259080"/>
    <xdr:sp macro="" textlink="">
      <xdr:nvSpPr>
        <xdr:cNvPr id="696" name="テキスト ボックス 695"/>
        <xdr:cNvSpPr txBox="1"/>
      </xdr:nvSpPr>
      <xdr:spPr>
        <a:xfrm>
          <a:off x="13435965" y="165671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36830</xdr:rowOff>
    </xdr:from>
    <xdr:to xmlns:xdr="http://schemas.openxmlformats.org/drawingml/2006/spreadsheetDrawing">
      <xdr:col>67</xdr:col>
      <xdr:colOff>101600</xdr:colOff>
      <xdr:row>95</xdr:row>
      <xdr:rowOff>138430</xdr:rowOff>
    </xdr:to>
    <xdr:sp macro="" textlink="">
      <xdr:nvSpPr>
        <xdr:cNvPr id="697" name="フローチャート: 判断 696"/>
        <xdr:cNvSpPr/>
      </xdr:nvSpPr>
      <xdr:spPr>
        <a:xfrm>
          <a:off x="127635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129540</xdr:rowOff>
    </xdr:from>
    <xdr:ext cx="513080" cy="259080"/>
    <xdr:sp macro="" textlink="">
      <xdr:nvSpPr>
        <xdr:cNvPr id="698" name="テキスト ボックス 697"/>
        <xdr:cNvSpPr txBox="1"/>
      </xdr:nvSpPr>
      <xdr:spPr>
        <a:xfrm>
          <a:off x="12546965" y="1641729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80645</xdr:rowOff>
    </xdr:from>
    <xdr:to xmlns:xdr="http://schemas.openxmlformats.org/drawingml/2006/spreadsheetDrawing">
      <xdr:col>85</xdr:col>
      <xdr:colOff>177800</xdr:colOff>
      <xdr:row>95</xdr:row>
      <xdr:rowOff>10795</xdr:rowOff>
    </xdr:to>
    <xdr:sp macro="" textlink="">
      <xdr:nvSpPr>
        <xdr:cNvPr id="704" name="楕円 703"/>
        <xdr:cNvSpPr/>
      </xdr:nvSpPr>
      <xdr:spPr>
        <a:xfrm>
          <a:off x="16268700" y="161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103505</xdr:rowOff>
    </xdr:from>
    <xdr:ext cx="534670" cy="259080"/>
    <xdr:sp macro="" textlink="">
      <xdr:nvSpPr>
        <xdr:cNvPr id="705" name="積立金該当値テキスト"/>
        <xdr:cNvSpPr txBox="1"/>
      </xdr:nvSpPr>
      <xdr:spPr>
        <a:xfrm>
          <a:off x="16370300" y="16048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40640</xdr:rowOff>
    </xdr:from>
    <xdr:to xmlns:xdr="http://schemas.openxmlformats.org/drawingml/2006/spreadsheetDrawing">
      <xdr:col>81</xdr:col>
      <xdr:colOff>101600</xdr:colOff>
      <xdr:row>94</xdr:row>
      <xdr:rowOff>141605</xdr:rowOff>
    </xdr:to>
    <xdr:sp macro="" textlink="">
      <xdr:nvSpPr>
        <xdr:cNvPr id="706" name="楕円 705"/>
        <xdr:cNvSpPr/>
      </xdr:nvSpPr>
      <xdr:spPr>
        <a:xfrm>
          <a:off x="15430500" y="16156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158115</xdr:rowOff>
    </xdr:from>
    <xdr:ext cx="513080" cy="248285"/>
    <xdr:sp macro="" textlink="">
      <xdr:nvSpPr>
        <xdr:cNvPr id="707" name="テキスト ボックス 706"/>
        <xdr:cNvSpPr txBox="1"/>
      </xdr:nvSpPr>
      <xdr:spPr>
        <a:xfrm>
          <a:off x="15213965" y="1593151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64135</xdr:rowOff>
    </xdr:from>
    <xdr:to xmlns:xdr="http://schemas.openxmlformats.org/drawingml/2006/spreadsheetDrawing">
      <xdr:col>76</xdr:col>
      <xdr:colOff>165100</xdr:colOff>
      <xdr:row>93</xdr:row>
      <xdr:rowOff>166370</xdr:rowOff>
    </xdr:to>
    <xdr:sp macro="" textlink="">
      <xdr:nvSpPr>
        <xdr:cNvPr id="708" name="楕円 707"/>
        <xdr:cNvSpPr/>
      </xdr:nvSpPr>
      <xdr:spPr>
        <a:xfrm>
          <a:off x="14541500" y="16008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10795</xdr:rowOff>
    </xdr:from>
    <xdr:ext cx="513080" cy="258445"/>
    <xdr:sp macro="" textlink="">
      <xdr:nvSpPr>
        <xdr:cNvPr id="709" name="テキスト ボックス 708"/>
        <xdr:cNvSpPr txBox="1"/>
      </xdr:nvSpPr>
      <xdr:spPr>
        <a:xfrm>
          <a:off x="14324965" y="1578419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90</xdr:row>
      <xdr:rowOff>36830</xdr:rowOff>
    </xdr:from>
    <xdr:to xmlns:xdr="http://schemas.openxmlformats.org/drawingml/2006/spreadsheetDrawing">
      <xdr:col>72</xdr:col>
      <xdr:colOff>38100</xdr:colOff>
      <xdr:row>90</xdr:row>
      <xdr:rowOff>138430</xdr:rowOff>
    </xdr:to>
    <xdr:sp macro="" textlink="">
      <xdr:nvSpPr>
        <xdr:cNvPr id="710" name="楕円 709"/>
        <xdr:cNvSpPr/>
      </xdr:nvSpPr>
      <xdr:spPr>
        <a:xfrm>
          <a:off x="13652500" y="15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88</xdr:row>
      <xdr:rowOff>154940</xdr:rowOff>
    </xdr:from>
    <xdr:ext cx="513080" cy="251460"/>
    <xdr:sp macro="" textlink="">
      <xdr:nvSpPr>
        <xdr:cNvPr id="711" name="テキスト ボックス 710"/>
        <xdr:cNvSpPr txBox="1"/>
      </xdr:nvSpPr>
      <xdr:spPr>
        <a:xfrm>
          <a:off x="13435965" y="1524254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76835</xdr:rowOff>
    </xdr:from>
    <xdr:to xmlns:xdr="http://schemas.openxmlformats.org/drawingml/2006/spreadsheetDrawing">
      <xdr:col>67</xdr:col>
      <xdr:colOff>101600</xdr:colOff>
      <xdr:row>93</xdr:row>
      <xdr:rowOff>6985</xdr:rowOff>
    </xdr:to>
    <xdr:sp macro="" textlink="">
      <xdr:nvSpPr>
        <xdr:cNvPr id="712" name="楕円 711"/>
        <xdr:cNvSpPr/>
      </xdr:nvSpPr>
      <xdr:spPr>
        <a:xfrm>
          <a:off x="12763500" y="158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23495</xdr:rowOff>
    </xdr:from>
    <xdr:ext cx="513080" cy="259080"/>
    <xdr:sp macro="" textlink="">
      <xdr:nvSpPr>
        <xdr:cNvPr id="713" name="テキスト ボックス 712"/>
        <xdr:cNvSpPr txBox="1"/>
      </xdr:nvSpPr>
      <xdr:spPr>
        <a:xfrm>
          <a:off x="12546965" y="156254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28295" cy="217170"/>
    <xdr:sp macro="" textlink="">
      <xdr:nvSpPr>
        <xdr:cNvPr id="722" name="テキスト ボックス 721"/>
        <xdr:cNvSpPr txBox="1"/>
      </xdr:nvSpPr>
      <xdr:spPr>
        <a:xfrm>
          <a:off x="18249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4" name="直線コネクタ 72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27330" cy="259080"/>
    <xdr:sp macro="" textlink="">
      <xdr:nvSpPr>
        <xdr:cNvPr id="725" name="テキスト ボックス 724"/>
        <xdr:cNvSpPr txBox="1"/>
      </xdr:nvSpPr>
      <xdr:spPr>
        <a:xfrm>
          <a:off x="1803908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6" name="直線コネクタ 72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45770" cy="259080"/>
    <xdr:sp macro="" textlink="">
      <xdr:nvSpPr>
        <xdr:cNvPr id="727" name="テキスト ボックス 726"/>
        <xdr:cNvSpPr txBox="1"/>
      </xdr:nvSpPr>
      <xdr:spPr>
        <a:xfrm>
          <a:off x="17820640" y="6207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8" name="直線コネクタ 72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45770" cy="248920"/>
    <xdr:sp macro="" textlink="">
      <xdr:nvSpPr>
        <xdr:cNvPr id="729" name="テキスト ボックス 728"/>
        <xdr:cNvSpPr txBox="1"/>
      </xdr:nvSpPr>
      <xdr:spPr>
        <a:xfrm>
          <a:off x="17820640" y="5826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0" name="直線コネクタ 72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45770" cy="259080"/>
    <xdr:sp macro="" textlink="">
      <xdr:nvSpPr>
        <xdr:cNvPr id="731" name="テキスト ボックス 730"/>
        <xdr:cNvSpPr txBox="1"/>
      </xdr:nvSpPr>
      <xdr:spPr>
        <a:xfrm>
          <a:off x="17820640" y="5445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2" name="直線コネクタ 73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3" name="テキスト ボックス 73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5" name="テキスト ボックス 734"/>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103505</xdr:rowOff>
    </xdr:from>
    <xdr:to xmlns:xdr="http://schemas.openxmlformats.org/drawingml/2006/spreadsheetDrawing">
      <xdr:col>116</xdr:col>
      <xdr:colOff>62865</xdr:colOff>
      <xdr:row>39</xdr:row>
      <xdr:rowOff>44450</xdr:rowOff>
    </xdr:to>
    <xdr:cxnSp macro="">
      <xdr:nvCxnSpPr>
        <xdr:cNvPr id="737" name="直線コネクタ 736"/>
        <xdr:cNvCxnSpPr/>
      </xdr:nvCxnSpPr>
      <xdr:spPr>
        <a:xfrm flipV="1">
          <a:off x="22159595" y="541845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9" name="直線コネクタ 73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50165</xdr:rowOff>
    </xdr:from>
    <xdr:ext cx="534670" cy="259080"/>
    <xdr:sp macro="" textlink="">
      <xdr:nvSpPr>
        <xdr:cNvPr id="740" name="投資及び出資金最大値テキスト"/>
        <xdr:cNvSpPr txBox="1"/>
      </xdr:nvSpPr>
      <xdr:spPr>
        <a:xfrm>
          <a:off x="22212300" y="519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103505</xdr:rowOff>
    </xdr:from>
    <xdr:to xmlns:xdr="http://schemas.openxmlformats.org/drawingml/2006/spreadsheetDrawing">
      <xdr:col>116</xdr:col>
      <xdr:colOff>152400</xdr:colOff>
      <xdr:row>31</xdr:row>
      <xdr:rowOff>103505</xdr:rowOff>
    </xdr:to>
    <xdr:cxnSp macro="">
      <xdr:nvCxnSpPr>
        <xdr:cNvPr id="741" name="直線コネクタ 740"/>
        <xdr:cNvCxnSpPr/>
      </xdr:nvCxnSpPr>
      <xdr:spPr>
        <a:xfrm>
          <a:off x="22072600" y="541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81280</xdr:rowOff>
    </xdr:from>
    <xdr:to xmlns:xdr="http://schemas.openxmlformats.org/drawingml/2006/spreadsheetDrawing">
      <xdr:col>116</xdr:col>
      <xdr:colOff>63500</xdr:colOff>
      <xdr:row>37</xdr:row>
      <xdr:rowOff>135890</xdr:rowOff>
    </xdr:to>
    <xdr:cxnSp macro="">
      <xdr:nvCxnSpPr>
        <xdr:cNvPr id="742" name="直線コネクタ 741"/>
        <xdr:cNvCxnSpPr/>
      </xdr:nvCxnSpPr>
      <xdr:spPr>
        <a:xfrm flipV="1">
          <a:off x="21323300" y="5910580"/>
          <a:ext cx="838200" cy="568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139065</xdr:rowOff>
    </xdr:from>
    <xdr:ext cx="469900" cy="259080"/>
    <xdr:sp macro="" textlink="">
      <xdr:nvSpPr>
        <xdr:cNvPr id="743" name="投資及び出資金平均値テキスト"/>
        <xdr:cNvSpPr txBox="1"/>
      </xdr:nvSpPr>
      <xdr:spPr>
        <a:xfrm>
          <a:off x="22212300" y="6311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160655</xdr:rowOff>
    </xdr:from>
    <xdr:to xmlns:xdr="http://schemas.openxmlformats.org/drawingml/2006/spreadsheetDrawing">
      <xdr:col>116</xdr:col>
      <xdr:colOff>114300</xdr:colOff>
      <xdr:row>37</xdr:row>
      <xdr:rowOff>90805</xdr:rowOff>
    </xdr:to>
    <xdr:sp macro="" textlink="">
      <xdr:nvSpPr>
        <xdr:cNvPr id="744" name="フローチャート: 判断 743"/>
        <xdr:cNvSpPr/>
      </xdr:nvSpPr>
      <xdr:spPr>
        <a:xfrm>
          <a:off x="22110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135890</xdr:rowOff>
    </xdr:from>
    <xdr:to xmlns:xdr="http://schemas.openxmlformats.org/drawingml/2006/spreadsheetDrawing">
      <xdr:col>111</xdr:col>
      <xdr:colOff>177800</xdr:colOff>
      <xdr:row>37</xdr:row>
      <xdr:rowOff>159385</xdr:rowOff>
    </xdr:to>
    <xdr:cxnSp macro="">
      <xdr:nvCxnSpPr>
        <xdr:cNvPr id="745" name="直線コネクタ 744"/>
        <xdr:cNvCxnSpPr/>
      </xdr:nvCxnSpPr>
      <xdr:spPr>
        <a:xfrm flipV="1">
          <a:off x="20434300" y="64795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14605</xdr:rowOff>
    </xdr:from>
    <xdr:to xmlns:xdr="http://schemas.openxmlformats.org/drawingml/2006/spreadsheetDrawing">
      <xdr:col>112</xdr:col>
      <xdr:colOff>38100</xdr:colOff>
      <xdr:row>38</xdr:row>
      <xdr:rowOff>116205</xdr:rowOff>
    </xdr:to>
    <xdr:sp macro="" textlink="">
      <xdr:nvSpPr>
        <xdr:cNvPr id="746" name="フローチャート: 判断 745"/>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107315</xdr:rowOff>
    </xdr:from>
    <xdr:ext cx="448310" cy="259080"/>
    <xdr:sp macro="" textlink="">
      <xdr:nvSpPr>
        <xdr:cNvPr id="747" name="テキスト ボックス 746"/>
        <xdr:cNvSpPr txBox="1"/>
      </xdr:nvSpPr>
      <xdr:spPr>
        <a:xfrm>
          <a:off x="21088350" y="662241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31</xdr:row>
      <xdr:rowOff>124460</xdr:rowOff>
    </xdr:from>
    <xdr:to xmlns:xdr="http://schemas.openxmlformats.org/drawingml/2006/spreadsheetDrawing">
      <xdr:col>107</xdr:col>
      <xdr:colOff>50800</xdr:colOff>
      <xdr:row>37</xdr:row>
      <xdr:rowOff>159385</xdr:rowOff>
    </xdr:to>
    <xdr:cxnSp macro="">
      <xdr:nvCxnSpPr>
        <xdr:cNvPr id="748" name="直線コネクタ 747"/>
        <xdr:cNvCxnSpPr/>
      </xdr:nvCxnSpPr>
      <xdr:spPr>
        <a:xfrm>
          <a:off x="19545300" y="5439410"/>
          <a:ext cx="889000" cy="1063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29845</xdr:rowOff>
    </xdr:from>
    <xdr:to xmlns:xdr="http://schemas.openxmlformats.org/drawingml/2006/spreadsheetDrawing">
      <xdr:col>107</xdr:col>
      <xdr:colOff>101600</xdr:colOff>
      <xdr:row>38</xdr:row>
      <xdr:rowOff>132080</xdr:rowOff>
    </xdr:to>
    <xdr:sp macro="" textlink="">
      <xdr:nvSpPr>
        <xdr:cNvPr id="749" name="フローチャート: 判断 748"/>
        <xdr:cNvSpPr/>
      </xdr:nvSpPr>
      <xdr:spPr>
        <a:xfrm>
          <a:off x="20383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122555</xdr:rowOff>
    </xdr:from>
    <xdr:ext cx="448310" cy="249555"/>
    <xdr:sp macro="" textlink="">
      <xdr:nvSpPr>
        <xdr:cNvPr id="750" name="テキスト ボックス 749"/>
        <xdr:cNvSpPr txBox="1"/>
      </xdr:nvSpPr>
      <xdr:spPr>
        <a:xfrm>
          <a:off x="20199350" y="6637655"/>
          <a:ext cx="4483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30</xdr:row>
      <xdr:rowOff>127000</xdr:rowOff>
    </xdr:from>
    <xdr:to xmlns:xdr="http://schemas.openxmlformats.org/drawingml/2006/spreadsheetDrawing">
      <xdr:col>102</xdr:col>
      <xdr:colOff>114300</xdr:colOff>
      <xdr:row>31</xdr:row>
      <xdr:rowOff>124460</xdr:rowOff>
    </xdr:to>
    <xdr:cxnSp macro="">
      <xdr:nvCxnSpPr>
        <xdr:cNvPr id="751" name="直線コネクタ 750"/>
        <xdr:cNvCxnSpPr/>
      </xdr:nvCxnSpPr>
      <xdr:spPr>
        <a:xfrm>
          <a:off x="18656300" y="527050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58420</xdr:rowOff>
    </xdr:from>
    <xdr:to xmlns:xdr="http://schemas.openxmlformats.org/drawingml/2006/spreadsheetDrawing">
      <xdr:col>102</xdr:col>
      <xdr:colOff>165100</xdr:colOff>
      <xdr:row>37</xdr:row>
      <xdr:rowOff>160020</xdr:rowOff>
    </xdr:to>
    <xdr:sp macro="" textlink="">
      <xdr:nvSpPr>
        <xdr:cNvPr id="752" name="フローチャート: 判断 751"/>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151130</xdr:rowOff>
    </xdr:from>
    <xdr:ext cx="448310" cy="259080"/>
    <xdr:sp macro="" textlink="">
      <xdr:nvSpPr>
        <xdr:cNvPr id="753" name="テキスト ボックス 752"/>
        <xdr:cNvSpPr txBox="1"/>
      </xdr:nvSpPr>
      <xdr:spPr>
        <a:xfrm>
          <a:off x="19310350" y="64947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153035</xdr:rowOff>
    </xdr:from>
    <xdr:to xmlns:xdr="http://schemas.openxmlformats.org/drawingml/2006/spreadsheetDrawing">
      <xdr:col>98</xdr:col>
      <xdr:colOff>38100</xdr:colOff>
      <xdr:row>37</xdr:row>
      <xdr:rowOff>83185</xdr:rowOff>
    </xdr:to>
    <xdr:sp macro="" textlink="">
      <xdr:nvSpPr>
        <xdr:cNvPr id="754" name="フローチャート: 判断 753"/>
        <xdr:cNvSpPr/>
      </xdr:nvSpPr>
      <xdr:spPr>
        <a:xfrm>
          <a:off x="18605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74930</xdr:rowOff>
    </xdr:from>
    <xdr:ext cx="448310" cy="251460"/>
    <xdr:sp macro="" textlink="">
      <xdr:nvSpPr>
        <xdr:cNvPr id="755" name="テキスト ボックス 754"/>
        <xdr:cNvSpPr txBox="1"/>
      </xdr:nvSpPr>
      <xdr:spPr>
        <a:xfrm>
          <a:off x="18421350" y="641858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30480</xdr:rowOff>
    </xdr:from>
    <xdr:to xmlns:xdr="http://schemas.openxmlformats.org/drawingml/2006/spreadsheetDrawing">
      <xdr:col>116</xdr:col>
      <xdr:colOff>114300</xdr:colOff>
      <xdr:row>34</xdr:row>
      <xdr:rowOff>132080</xdr:rowOff>
    </xdr:to>
    <xdr:sp macro="" textlink="">
      <xdr:nvSpPr>
        <xdr:cNvPr id="761" name="楕円 760"/>
        <xdr:cNvSpPr/>
      </xdr:nvSpPr>
      <xdr:spPr>
        <a:xfrm>
          <a:off x="221107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53340</xdr:rowOff>
    </xdr:from>
    <xdr:ext cx="469900" cy="250190"/>
    <xdr:sp macro="" textlink="">
      <xdr:nvSpPr>
        <xdr:cNvPr id="762" name="投資及び出資金該当値テキスト"/>
        <xdr:cNvSpPr txBox="1"/>
      </xdr:nvSpPr>
      <xdr:spPr>
        <a:xfrm>
          <a:off x="22212300" y="57111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85090</xdr:rowOff>
    </xdr:from>
    <xdr:to xmlns:xdr="http://schemas.openxmlformats.org/drawingml/2006/spreadsheetDrawing">
      <xdr:col>112</xdr:col>
      <xdr:colOff>38100</xdr:colOff>
      <xdr:row>38</xdr:row>
      <xdr:rowOff>15240</xdr:rowOff>
    </xdr:to>
    <xdr:sp macro="" textlink="">
      <xdr:nvSpPr>
        <xdr:cNvPr id="763" name="楕円 762"/>
        <xdr:cNvSpPr/>
      </xdr:nvSpPr>
      <xdr:spPr>
        <a:xfrm>
          <a:off x="21272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31750</xdr:rowOff>
    </xdr:from>
    <xdr:ext cx="448310" cy="248920"/>
    <xdr:sp macro="" textlink="">
      <xdr:nvSpPr>
        <xdr:cNvPr id="764" name="テキスト ボックス 763"/>
        <xdr:cNvSpPr txBox="1"/>
      </xdr:nvSpPr>
      <xdr:spPr>
        <a:xfrm>
          <a:off x="21088350" y="620395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109220</xdr:rowOff>
    </xdr:from>
    <xdr:to xmlns:xdr="http://schemas.openxmlformats.org/drawingml/2006/spreadsheetDrawing">
      <xdr:col>107</xdr:col>
      <xdr:colOff>101600</xdr:colOff>
      <xdr:row>38</xdr:row>
      <xdr:rowOff>38735</xdr:rowOff>
    </xdr:to>
    <xdr:sp macro="" textlink="">
      <xdr:nvSpPr>
        <xdr:cNvPr id="765" name="楕円 764"/>
        <xdr:cNvSpPr/>
      </xdr:nvSpPr>
      <xdr:spPr>
        <a:xfrm>
          <a:off x="20383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55245</xdr:rowOff>
    </xdr:from>
    <xdr:ext cx="448310" cy="248285"/>
    <xdr:sp macro="" textlink="">
      <xdr:nvSpPr>
        <xdr:cNvPr id="766" name="テキスト ボックス 765"/>
        <xdr:cNvSpPr txBox="1"/>
      </xdr:nvSpPr>
      <xdr:spPr>
        <a:xfrm>
          <a:off x="20199350" y="6227445"/>
          <a:ext cx="448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31</xdr:row>
      <xdr:rowOff>73660</xdr:rowOff>
    </xdr:from>
    <xdr:to xmlns:xdr="http://schemas.openxmlformats.org/drawingml/2006/spreadsheetDrawing">
      <xdr:col>102</xdr:col>
      <xdr:colOff>165100</xdr:colOff>
      <xdr:row>32</xdr:row>
      <xdr:rowOff>3810</xdr:rowOff>
    </xdr:to>
    <xdr:sp macro="" textlink="">
      <xdr:nvSpPr>
        <xdr:cNvPr id="767" name="楕円 766"/>
        <xdr:cNvSpPr/>
      </xdr:nvSpPr>
      <xdr:spPr>
        <a:xfrm>
          <a:off x="19494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30</xdr:row>
      <xdr:rowOff>20320</xdr:rowOff>
    </xdr:from>
    <xdr:ext cx="513080" cy="248920"/>
    <xdr:sp macro="" textlink="">
      <xdr:nvSpPr>
        <xdr:cNvPr id="768" name="テキスト ボックス 767"/>
        <xdr:cNvSpPr txBox="1"/>
      </xdr:nvSpPr>
      <xdr:spPr>
        <a:xfrm>
          <a:off x="19277965" y="516382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30</xdr:row>
      <xdr:rowOff>76200</xdr:rowOff>
    </xdr:from>
    <xdr:to xmlns:xdr="http://schemas.openxmlformats.org/drawingml/2006/spreadsheetDrawing">
      <xdr:col>98</xdr:col>
      <xdr:colOff>38100</xdr:colOff>
      <xdr:row>31</xdr:row>
      <xdr:rowOff>6350</xdr:rowOff>
    </xdr:to>
    <xdr:sp macro="" textlink="">
      <xdr:nvSpPr>
        <xdr:cNvPr id="769" name="楕円 768"/>
        <xdr:cNvSpPr/>
      </xdr:nvSpPr>
      <xdr:spPr>
        <a:xfrm>
          <a:off x="18605500"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29</xdr:row>
      <xdr:rowOff>22860</xdr:rowOff>
    </xdr:from>
    <xdr:ext cx="513080" cy="259080"/>
    <xdr:sp macro="" textlink="">
      <xdr:nvSpPr>
        <xdr:cNvPr id="770" name="テキスト ボックス 769"/>
        <xdr:cNvSpPr txBox="1"/>
      </xdr:nvSpPr>
      <xdr:spPr>
        <a:xfrm>
          <a:off x="18388965" y="49949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28295" cy="217170"/>
    <xdr:sp macro="" textlink="">
      <xdr:nvSpPr>
        <xdr:cNvPr id="779" name="テキスト ボックス 778"/>
        <xdr:cNvSpPr txBox="1"/>
      </xdr:nvSpPr>
      <xdr:spPr>
        <a:xfrm>
          <a:off x="18249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27330" cy="259080"/>
    <xdr:sp macro="" textlink="">
      <xdr:nvSpPr>
        <xdr:cNvPr id="782" name="テキスト ボックス 781"/>
        <xdr:cNvSpPr txBox="1"/>
      </xdr:nvSpPr>
      <xdr:spPr>
        <a:xfrm>
          <a:off x="18039080" y="10017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4" name="テキスト ボックス 78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6" name="テキスト ボックス 785"/>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2" name="テキスト ボックス 791"/>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158115</xdr:rowOff>
    </xdr:from>
    <xdr:to xmlns:xdr="http://schemas.openxmlformats.org/drawingml/2006/spreadsheetDrawing">
      <xdr:col>116</xdr:col>
      <xdr:colOff>62865</xdr:colOff>
      <xdr:row>59</xdr:row>
      <xdr:rowOff>40640</xdr:rowOff>
    </xdr:to>
    <xdr:cxnSp macro="">
      <xdr:nvCxnSpPr>
        <xdr:cNvPr id="794" name="直線コネクタ 793"/>
        <xdr:cNvCxnSpPr/>
      </xdr:nvCxnSpPr>
      <xdr:spPr>
        <a:xfrm flipV="1">
          <a:off x="22159595" y="873061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43815</xdr:rowOff>
    </xdr:from>
    <xdr:ext cx="378460" cy="248285"/>
    <xdr:sp macro="" textlink="">
      <xdr:nvSpPr>
        <xdr:cNvPr id="795" name="貸付金最小値テキスト"/>
        <xdr:cNvSpPr txBox="1"/>
      </xdr:nvSpPr>
      <xdr:spPr>
        <a:xfrm>
          <a:off x="22212300" y="1015936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40640</xdr:rowOff>
    </xdr:from>
    <xdr:to xmlns:xdr="http://schemas.openxmlformats.org/drawingml/2006/spreadsheetDrawing">
      <xdr:col>116</xdr:col>
      <xdr:colOff>152400</xdr:colOff>
      <xdr:row>59</xdr:row>
      <xdr:rowOff>40640</xdr:rowOff>
    </xdr:to>
    <xdr:cxnSp macro="">
      <xdr:nvCxnSpPr>
        <xdr:cNvPr id="796" name="直線コネクタ 795"/>
        <xdr:cNvCxnSpPr/>
      </xdr:nvCxnSpPr>
      <xdr:spPr>
        <a:xfrm>
          <a:off x="22072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104775</xdr:rowOff>
    </xdr:from>
    <xdr:ext cx="534670" cy="259080"/>
    <xdr:sp macro="" textlink="">
      <xdr:nvSpPr>
        <xdr:cNvPr id="797" name="貸付金最大値テキスト"/>
        <xdr:cNvSpPr txBox="1"/>
      </xdr:nvSpPr>
      <xdr:spPr>
        <a:xfrm>
          <a:off x="22212300" y="8505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158115</xdr:rowOff>
    </xdr:from>
    <xdr:to xmlns:xdr="http://schemas.openxmlformats.org/drawingml/2006/spreadsheetDrawing">
      <xdr:col>116</xdr:col>
      <xdr:colOff>152400</xdr:colOff>
      <xdr:row>50</xdr:row>
      <xdr:rowOff>158115</xdr:rowOff>
    </xdr:to>
    <xdr:cxnSp macro="">
      <xdr:nvCxnSpPr>
        <xdr:cNvPr id="798" name="直線コネクタ 797"/>
        <xdr:cNvCxnSpPr/>
      </xdr:nvCxnSpPr>
      <xdr:spPr>
        <a:xfrm>
          <a:off x="22072600" y="873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8890</xdr:rowOff>
    </xdr:from>
    <xdr:to xmlns:xdr="http://schemas.openxmlformats.org/drawingml/2006/spreadsheetDrawing">
      <xdr:col>116</xdr:col>
      <xdr:colOff>63500</xdr:colOff>
      <xdr:row>59</xdr:row>
      <xdr:rowOff>17780</xdr:rowOff>
    </xdr:to>
    <xdr:cxnSp macro="">
      <xdr:nvCxnSpPr>
        <xdr:cNvPr id="799" name="直線コネクタ 798"/>
        <xdr:cNvCxnSpPr/>
      </xdr:nvCxnSpPr>
      <xdr:spPr>
        <a:xfrm flipV="1">
          <a:off x="21323300" y="101244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98425</xdr:rowOff>
    </xdr:from>
    <xdr:ext cx="469900" cy="250825"/>
    <xdr:sp macro="" textlink="">
      <xdr:nvSpPr>
        <xdr:cNvPr id="800" name="貸付金平均値テキスト"/>
        <xdr:cNvSpPr txBox="1"/>
      </xdr:nvSpPr>
      <xdr:spPr>
        <a:xfrm>
          <a:off x="22212300" y="969962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75565</xdr:rowOff>
    </xdr:from>
    <xdr:to xmlns:xdr="http://schemas.openxmlformats.org/drawingml/2006/spreadsheetDrawing">
      <xdr:col>116</xdr:col>
      <xdr:colOff>114300</xdr:colOff>
      <xdr:row>58</xdr:row>
      <xdr:rowOff>6350</xdr:rowOff>
    </xdr:to>
    <xdr:sp macro="" textlink="">
      <xdr:nvSpPr>
        <xdr:cNvPr id="801" name="フローチャート: 判断 800"/>
        <xdr:cNvSpPr/>
      </xdr:nvSpPr>
      <xdr:spPr>
        <a:xfrm>
          <a:off x="221107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17780</xdr:rowOff>
    </xdr:from>
    <xdr:to xmlns:xdr="http://schemas.openxmlformats.org/drawingml/2006/spreadsheetDrawing">
      <xdr:col>111</xdr:col>
      <xdr:colOff>177800</xdr:colOff>
      <xdr:row>59</xdr:row>
      <xdr:rowOff>18415</xdr:rowOff>
    </xdr:to>
    <xdr:cxnSp macro="">
      <xdr:nvCxnSpPr>
        <xdr:cNvPr id="802" name="直線コネクタ 801"/>
        <xdr:cNvCxnSpPr/>
      </xdr:nvCxnSpPr>
      <xdr:spPr>
        <a:xfrm flipV="1">
          <a:off x="20434300" y="101333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120650</xdr:rowOff>
    </xdr:from>
    <xdr:to xmlns:xdr="http://schemas.openxmlformats.org/drawingml/2006/spreadsheetDrawing">
      <xdr:col>112</xdr:col>
      <xdr:colOff>38100</xdr:colOff>
      <xdr:row>58</xdr:row>
      <xdr:rowOff>50800</xdr:rowOff>
    </xdr:to>
    <xdr:sp macro="" textlink="">
      <xdr:nvSpPr>
        <xdr:cNvPr id="803" name="フローチャート: 判断 802"/>
        <xdr:cNvSpPr/>
      </xdr:nvSpPr>
      <xdr:spPr>
        <a:xfrm>
          <a:off x="21272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67310</xdr:rowOff>
    </xdr:from>
    <xdr:ext cx="448310" cy="259080"/>
    <xdr:sp macro="" textlink="">
      <xdr:nvSpPr>
        <xdr:cNvPr id="804" name="テキスト ボックス 803"/>
        <xdr:cNvSpPr txBox="1"/>
      </xdr:nvSpPr>
      <xdr:spPr>
        <a:xfrm>
          <a:off x="21088350" y="966851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15875</xdr:rowOff>
    </xdr:from>
    <xdr:to xmlns:xdr="http://schemas.openxmlformats.org/drawingml/2006/spreadsheetDrawing">
      <xdr:col>107</xdr:col>
      <xdr:colOff>50800</xdr:colOff>
      <xdr:row>59</xdr:row>
      <xdr:rowOff>18415</xdr:rowOff>
    </xdr:to>
    <xdr:cxnSp macro="">
      <xdr:nvCxnSpPr>
        <xdr:cNvPr id="805" name="直線コネクタ 804"/>
        <xdr:cNvCxnSpPr/>
      </xdr:nvCxnSpPr>
      <xdr:spPr>
        <a:xfrm>
          <a:off x="19545300" y="101314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114300</xdr:rowOff>
    </xdr:from>
    <xdr:to xmlns:xdr="http://schemas.openxmlformats.org/drawingml/2006/spreadsheetDrawing">
      <xdr:col>107</xdr:col>
      <xdr:colOff>101600</xdr:colOff>
      <xdr:row>58</xdr:row>
      <xdr:rowOff>44450</xdr:rowOff>
    </xdr:to>
    <xdr:sp macro="" textlink="">
      <xdr:nvSpPr>
        <xdr:cNvPr id="806" name="フローチャート: 判断 805"/>
        <xdr:cNvSpPr/>
      </xdr:nvSpPr>
      <xdr:spPr>
        <a:xfrm>
          <a:off x="20383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60960</xdr:rowOff>
    </xdr:from>
    <xdr:ext cx="448310" cy="259080"/>
    <xdr:sp macro="" textlink="">
      <xdr:nvSpPr>
        <xdr:cNvPr id="807" name="テキスト ボックス 806"/>
        <xdr:cNvSpPr txBox="1"/>
      </xdr:nvSpPr>
      <xdr:spPr>
        <a:xfrm>
          <a:off x="20199350" y="96621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15875</xdr:rowOff>
    </xdr:from>
    <xdr:to xmlns:xdr="http://schemas.openxmlformats.org/drawingml/2006/spreadsheetDrawing">
      <xdr:col>102</xdr:col>
      <xdr:colOff>114300</xdr:colOff>
      <xdr:row>59</xdr:row>
      <xdr:rowOff>17780</xdr:rowOff>
    </xdr:to>
    <xdr:cxnSp macro="">
      <xdr:nvCxnSpPr>
        <xdr:cNvPr id="808" name="直線コネクタ 807"/>
        <xdr:cNvCxnSpPr/>
      </xdr:nvCxnSpPr>
      <xdr:spPr>
        <a:xfrm flipV="1">
          <a:off x="18656300" y="10131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107950</xdr:rowOff>
    </xdr:from>
    <xdr:to xmlns:xdr="http://schemas.openxmlformats.org/drawingml/2006/spreadsheetDrawing">
      <xdr:col>102</xdr:col>
      <xdr:colOff>165100</xdr:colOff>
      <xdr:row>58</xdr:row>
      <xdr:rowOff>38100</xdr:rowOff>
    </xdr:to>
    <xdr:sp macro="" textlink="">
      <xdr:nvSpPr>
        <xdr:cNvPr id="809" name="フローチャート: 判断 808"/>
        <xdr:cNvSpPr/>
      </xdr:nvSpPr>
      <xdr:spPr>
        <a:xfrm>
          <a:off x="19494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54610</xdr:rowOff>
    </xdr:from>
    <xdr:ext cx="448310" cy="248920"/>
    <xdr:sp macro="" textlink="">
      <xdr:nvSpPr>
        <xdr:cNvPr id="810" name="テキスト ボックス 809"/>
        <xdr:cNvSpPr txBox="1"/>
      </xdr:nvSpPr>
      <xdr:spPr>
        <a:xfrm>
          <a:off x="19310350" y="965581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98425</xdr:rowOff>
    </xdr:from>
    <xdr:to xmlns:xdr="http://schemas.openxmlformats.org/drawingml/2006/spreadsheetDrawing">
      <xdr:col>98</xdr:col>
      <xdr:colOff>38100</xdr:colOff>
      <xdr:row>58</xdr:row>
      <xdr:rowOff>29210</xdr:rowOff>
    </xdr:to>
    <xdr:sp macro="" textlink="">
      <xdr:nvSpPr>
        <xdr:cNvPr id="811" name="フローチャート: 判断 810"/>
        <xdr:cNvSpPr/>
      </xdr:nvSpPr>
      <xdr:spPr>
        <a:xfrm>
          <a:off x="18605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45085</xdr:rowOff>
    </xdr:from>
    <xdr:ext cx="448310" cy="258445"/>
    <xdr:sp macro="" textlink="">
      <xdr:nvSpPr>
        <xdr:cNvPr id="812" name="テキスト ボックス 811"/>
        <xdr:cNvSpPr txBox="1"/>
      </xdr:nvSpPr>
      <xdr:spPr>
        <a:xfrm>
          <a:off x="18421350" y="9646285"/>
          <a:ext cx="4483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129540</xdr:rowOff>
    </xdr:from>
    <xdr:to xmlns:xdr="http://schemas.openxmlformats.org/drawingml/2006/spreadsheetDrawing">
      <xdr:col>116</xdr:col>
      <xdr:colOff>114300</xdr:colOff>
      <xdr:row>59</xdr:row>
      <xdr:rowOff>59690</xdr:rowOff>
    </xdr:to>
    <xdr:sp macro="" textlink="">
      <xdr:nvSpPr>
        <xdr:cNvPr id="818" name="楕円 817"/>
        <xdr:cNvSpPr/>
      </xdr:nvSpPr>
      <xdr:spPr>
        <a:xfrm>
          <a:off x="221107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44450</xdr:rowOff>
    </xdr:from>
    <xdr:ext cx="378460" cy="259080"/>
    <xdr:sp macro="" textlink="">
      <xdr:nvSpPr>
        <xdr:cNvPr id="819" name="貸付金該当値テキスト"/>
        <xdr:cNvSpPr txBox="1"/>
      </xdr:nvSpPr>
      <xdr:spPr>
        <a:xfrm>
          <a:off x="22212300" y="9988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137795</xdr:rowOff>
    </xdr:from>
    <xdr:to xmlns:xdr="http://schemas.openxmlformats.org/drawingml/2006/spreadsheetDrawing">
      <xdr:col>112</xdr:col>
      <xdr:colOff>38100</xdr:colOff>
      <xdr:row>59</xdr:row>
      <xdr:rowOff>67945</xdr:rowOff>
    </xdr:to>
    <xdr:sp macro="" textlink="">
      <xdr:nvSpPr>
        <xdr:cNvPr id="820" name="楕円 819"/>
        <xdr:cNvSpPr/>
      </xdr:nvSpPr>
      <xdr:spPr>
        <a:xfrm>
          <a:off x="2127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59055</xdr:rowOff>
    </xdr:from>
    <xdr:ext cx="378460" cy="259080"/>
    <xdr:sp macro="" textlink="">
      <xdr:nvSpPr>
        <xdr:cNvPr id="821" name="テキスト ボックス 820"/>
        <xdr:cNvSpPr txBox="1"/>
      </xdr:nvSpPr>
      <xdr:spPr>
        <a:xfrm>
          <a:off x="21134070" y="10174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139065</xdr:rowOff>
    </xdr:from>
    <xdr:to xmlns:xdr="http://schemas.openxmlformats.org/drawingml/2006/spreadsheetDrawing">
      <xdr:col>107</xdr:col>
      <xdr:colOff>101600</xdr:colOff>
      <xdr:row>59</xdr:row>
      <xdr:rowOff>69215</xdr:rowOff>
    </xdr:to>
    <xdr:sp macro="" textlink="">
      <xdr:nvSpPr>
        <xdr:cNvPr id="822" name="楕円 821"/>
        <xdr:cNvSpPr/>
      </xdr:nvSpPr>
      <xdr:spPr>
        <a:xfrm>
          <a:off x="20383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60325</xdr:rowOff>
    </xdr:from>
    <xdr:ext cx="378460" cy="259080"/>
    <xdr:sp macro="" textlink="">
      <xdr:nvSpPr>
        <xdr:cNvPr id="823" name="テキスト ボックス 822"/>
        <xdr:cNvSpPr txBox="1"/>
      </xdr:nvSpPr>
      <xdr:spPr>
        <a:xfrm>
          <a:off x="20245070" y="10175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136525</xdr:rowOff>
    </xdr:from>
    <xdr:to xmlns:xdr="http://schemas.openxmlformats.org/drawingml/2006/spreadsheetDrawing">
      <xdr:col>102</xdr:col>
      <xdr:colOff>165100</xdr:colOff>
      <xdr:row>59</xdr:row>
      <xdr:rowOff>66675</xdr:rowOff>
    </xdr:to>
    <xdr:sp macro="" textlink="">
      <xdr:nvSpPr>
        <xdr:cNvPr id="824" name="楕円 823"/>
        <xdr:cNvSpPr/>
      </xdr:nvSpPr>
      <xdr:spPr>
        <a:xfrm>
          <a:off x="19494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57785</xdr:rowOff>
    </xdr:from>
    <xdr:ext cx="378460" cy="259080"/>
    <xdr:sp macro="" textlink="">
      <xdr:nvSpPr>
        <xdr:cNvPr id="825" name="テキスト ボックス 824"/>
        <xdr:cNvSpPr txBox="1"/>
      </xdr:nvSpPr>
      <xdr:spPr>
        <a:xfrm>
          <a:off x="19356070" y="101733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137795</xdr:rowOff>
    </xdr:from>
    <xdr:to xmlns:xdr="http://schemas.openxmlformats.org/drawingml/2006/spreadsheetDrawing">
      <xdr:col>98</xdr:col>
      <xdr:colOff>38100</xdr:colOff>
      <xdr:row>59</xdr:row>
      <xdr:rowOff>67945</xdr:rowOff>
    </xdr:to>
    <xdr:sp macro="" textlink="">
      <xdr:nvSpPr>
        <xdr:cNvPr id="826" name="楕円 825"/>
        <xdr:cNvSpPr/>
      </xdr:nvSpPr>
      <xdr:spPr>
        <a:xfrm>
          <a:off x="18605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59055</xdr:rowOff>
    </xdr:from>
    <xdr:ext cx="378460" cy="259080"/>
    <xdr:sp macro="" textlink="">
      <xdr:nvSpPr>
        <xdr:cNvPr id="827" name="テキスト ボックス 826"/>
        <xdr:cNvSpPr txBox="1"/>
      </xdr:nvSpPr>
      <xdr:spPr>
        <a:xfrm>
          <a:off x="18467070" y="10174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28295" cy="217170"/>
    <xdr:sp macro="" textlink="">
      <xdr:nvSpPr>
        <xdr:cNvPr id="836" name="テキスト ボックス 835"/>
        <xdr:cNvSpPr txBox="1"/>
      </xdr:nvSpPr>
      <xdr:spPr>
        <a:xfrm>
          <a:off x="18249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48920"/>
    <xdr:sp macro="" textlink="">
      <xdr:nvSpPr>
        <xdr:cNvPr id="838" name="テキスト ボックス 837"/>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9" name="直線コネクタ 838"/>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48920"/>
    <xdr:sp macro="" textlink="">
      <xdr:nvSpPr>
        <xdr:cNvPr id="840" name="テキスト ボックス 839"/>
        <xdr:cNvSpPr txBox="1"/>
      </xdr:nvSpPr>
      <xdr:spPr>
        <a:xfrm>
          <a:off x="17756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1" name="直線コネクタ 840"/>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48920"/>
    <xdr:sp macro="" textlink="">
      <xdr:nvSpPr>
        <xdr:cNvPr id="842" name="テキスト ボックス 841"/>
        <xdr:cNvSpPr txBox="1"/>
      </xdr:nvSpPr>
      <xdr:spPr>
        <a:xfrm>
          <a:off x="17756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3" name="直線コネクタ 842"/>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48920"/>
    <xdr:sp macro="" textlink="">
      <xdr:nvSpPr>
        <xdr:cNvPr id="844" name="テキスト ボックス 843"/>
        <xdr:cNvSpPr txBox="1"/>
      </xdr:nvSpPr>
      <xdr:spPr>
        <a:xfrm>
          <a:off x="17756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5" name="直線コネクタ 844"/>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48920"/>
    <xdr:sp macro="" textlink="">
      <xdr:nvSpPr>
        <xdr:cNvPr id="846" name="テキスト ボックス 845"/>
        <xdr:cNvSpPr txBox="1"/>
      </xdr:nvSpPr>
      <xdr:spPr>
        <a:xfrm>
          <a:off x="17756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48920"/>
    <xdr:sp macro="" textlink="">
      <xdr:nvSpPr>
        <xdr:cNvPr id="848" name="テキスト ボックス 847"/>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60325</xdr:rowOff>
    </xdr:from>
    <xdr:to xmlns:xdr="http://schemas.openxmlformats.org/drawingml/2006/spreadsheetDrawing">
      <xdr:col>116</xdr:col>
      <xdr:colOff>62865</xdr:colOff>
      <xdr:row>78</xdr:row>
      <xdr:rowOff>110490</xdr:rowOff>
    </xdr:to>
    <xdr:cxnSp macro="">
      <xdr:nvCxnSpPr>
        <xdr:cNvPr id="850" name="直線コネクタ 849"/>
        <xdr:cNvCxnSpPr/>
      </xdr:nvCxnSpPr>
      <xdr:spPr>
        <a:xfrm flipV="1">
          <a:off x="22159595" y="1206182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114300</xdr:rowOff>
    </xdr:from>
    <xdr:ext cx="534670" cy="259080"/>
    <xdr:sp macro="" textlink="">
      <xdr:nvSpPr>
        <xdr:cNvPr id="851" name="繰出金最小値テキスト"/>
        <xdr:cNvSpPr txBox="1"/>
      </xdr:nvSpPr>
      <xdr:spPr>
        <a:xfrm>
          <a:off x="22212300" y="1348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110490</xdr:rowOff>
    </xdr:from>
    <xdr:to xmlns:xdr="http://schemas.openxmlformats.org/drawingml/2006/spreadsheetDrawing">
      <xdr:col>116</xdr:col>
      <xdr:colOff>152400</xdr:colOff>
      <xdr:row>78</xdr:row>
      <xdr:rowOff>110490</xdr:rowOff>
    </xdr:to>
    <xdr:cxnSp macro="">
      <xdr:nvCxnSpPr>
        <xdr:cNvPr id="852" name="直線コネクタ 851"/>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6985</xdr:rowOff>
    </xdr:from>
    <xdr:ext cx="534670" cy="250825"/>
    <xdr:sp macro="" textlink="">
      <xdr:nvSpPr>
        <xdr:cNvPr id="853" name="繰出金最大値テキスト"/>
        <xdr:cNvSpPr txBox="1"/>
      </xdr:nvSpPr>
      <xdr:spPr>
        <a:xfrm>
          <a:off x="22212300" y="11837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60325</xdr:rowOff>
    </xdr:from>
    <xdr:to xmlns:xdr="http://schemas.openxmlformats.org/drawingml/2006/spreadsheetDrawing">
      <xdr:col>116</xdr:col>
      <xdr:colOff>152400</xdr:colOff>
      <xdr:row>70</xdr:row>
      <xdr:rowOff>60325</xdr:rowOff>
    </xdr:to>
    <xdr:cxnSp macro="">
      <xdr:nvCxnSpPr>
        <xdr:cNvPr id="854" name="直線コネクタ 853"/>
        <xdr:cNvCxnSpPr/>
      </xdr:nvCxnSpPr>
      <xdr:spPr>
        <a:xfrm>
          <a:off x="22072600" y="1206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45085</xdr:rowOff>
    </xdr:from>
    <xdr:to xmlns:xdr="http://schemas.openxmlformats.org/drawingml/2006/spreadsheetDrawing">
      <xdr:col>116</xdr:col>
      <xdr:colOff>63500</xdr:colOff>
      <xdr:row>77</xdr:row>
      <xdr:rowOff>30480</xdr:rowOff>
    </xdr:to>
    <xdr:cxnSp macro="">
      <xdr:nvCxnSpPr>
        <xdr:cNvPr id="855" name="直線コネクタ 854"/>
        <xdr:cNvCxnSpPr/>
      </xdr:nvCxnSpPr>
      <xdr:spPr>
        <a:xfrm>
          <a:off x="21323300" y="12732385"/>
          <a:ext cx="8382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58420</xdr:rowOff>
    </xdr:from>
    <xdr:ext cx="534670" cy="259080"/>
    <xdr:sp macro="" textlink="">
      <xdr:nvSpPr>
        <xdr:cNvPr id="856" name="繰出金平均値テキスト"/>
        <xdr:cNvSpPr txBox="1"/>
      </xdr:nvSpPr>
      <xdr:spPr>
        <a:xfrm>
          <a:off x="22212300" y="12574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35560</xdr:rowOff>
    </xdr:from>
    <xdr:to xmlns:xdr="http://schemas.openxmlformats.org/drawingml/2006/spreadsheetDrawing">
      <xdr:col>116</xdr:col>
      <xdr:colOff>114300</xdr:colOff>
      <xdr:row>74</xdr:row>
      <xdr:rowOff>137160</xdr:rowOff>
    </xdr:to>
    <xdr:sp macro="" textlink="">
      <xdr:nvSpPr>
        <xdr:cNvPr id="857" name="フローチャート: 判断 856"/>
        <xdr:cNvSpPr/>
      </xdr:nvSpPr>
      <xdr:spPr>
        <a:xfrm>
          <a:off x="22110700" y="1272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45085</xdr:rowOff>
    </xdr:from>
    <xdr:to xmlns:xdr="http://schemas.openxmlformats.org/drawingml/2006/spreadsheetDrawing">
      <xdr:col>111</xdr:col>
      <xdr:colOff>177800</xdr:colOff>
      <xdr:row>74</xdr:row>
      <xdr:rowOff>58420</xdr:rowOff>
    </xdr:to>
    <xdr:cxnSp macro="">
      <xdr:nvCxnSpPr>
        <xdr:cNvPr id="858" name="直線コネクタ 857"/>
        <xdr:cNvCxnSpPr/>
      </xdr:nvCxnSpPr>
      <xdr:spPr>
        <a:xfrm flipV="1">
          <a:off x="20434300" y="127323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71</xdr:row>
      <xdr:rowOff>71120</xdr:rowOff>
    </xdr:from>
    <xdr:to xmlns:xdr="http://schemas.openxmlformats.org/drawingml/2006/spreadsheetDrawing">
      <xdr:col>112</xdr:col>
      <xdr:colOff>38100</xdr:colOff>
      <xdr:row>72</xdr:row>
      <xdr:rowOff>1270</xdr:rowOff>
    </xdr:to>
    <xdr:sp macro="" textlink="">
      <xdr:nvSpPr>
        <xdr:cNvPr id="859" name="フローチャート: 判断 858"/>
        <xdr:cNvSpPr/>
      </xdr:nvSpPr>
      <xdr:spPr>
        <a:xfrm>
          <a:off x="21272500" y="1224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70</xdr:row>
      <xdr:rowOff>17780</xdr:rowOff>
    </xdr:from>
    <xdr:ext cx="513080" cy="251460"/>
    <xdr:sp macro="" textlink="">
      <xdr:nvSpPr>
        <xdr:cNvPr id="860" name="テキスト ボックス 859"/>
        <xdr:cNvSpPr txBox="1"/>
      </xdr:nvSpPr>
      <xdr:spPr>
        <a:xfrm>
          <a:off x="21055965" y="1201928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58420</xdr:rowOff>
    </xdr:from>
    <xdr:to xmlns:xdr="http://schemas.openxmlformats.org/drawingml/2006/spreadsheetDrawing">
      <xdr:col>107</xdr:col>
      <xdr:colOff>50800</xdr:colOff>
      <xdr:row>75</xdr:row>
      <xdr:rowOff>53975</xdr:rowOff>
    </xdr:to>
    <xdr:cxnSp macro="">
      <xdr:nvCxnSpPr>
        <xdr:cNvPr id="861" name="直線コネクタ 860"/>
        <xdr:cNvCxnSpPr/>
      </xdr:nvCxnSpPr>
      <xdr:spPr>
        <a:xfrm flipV="1">
          <a:off x="19545300" y="12745720"/>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71</xdr:row>
      <xdr:rowOff>93980</xdr:rowOff>
    </xdr:from>
    <xdr:to xmlns:xdr="http://schemas.openxmlformats.org/drawingml/2006/spreadsheetDrawing">
      <xdr:col>107</xdr:col>
      <xdr:colOff>101600</xdr:colOff>
      <xdr:row>72</xdr:row>
      <xdr:rowOff>24130</xdr:rowOff>
    </xdr:to>
    <xdr:sp macro="" textlink="">
      <xdr:nvSpPr>
        <xdr:cNvPr id="862" name="フローチャート: 判断 861"/>
        <xdr:cNvSpPr/>
      </xdr:nvSpPr>
      <xdr:spPr>
        <a:xfrm>
          <a:off x="20383500" y="1226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70</xdr:row>
      <xdr:rowOff>40640</xdr:rowOff>
    </xdr:from>
    <xdr:ext cx="513080" cy="251460"/>
    <xdr:sp macro="" textlink="">
      <xdr:nvSpPr>
        <xdr:cNvPr id="863" name="テキスト ボックス 862"/>
        <xdr:cNvSpPr txBox="1"/>
      </xdr:nvSpPr>
      <xdr:spPr>
        <a:xfrm>
          <a:off x="20166965" y="1204214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105410</xdr:rowOff>
    </xdr:from>
    <xdr:to xmlns:xdr="http://schemas.openxmlformats.org/drawingml/2006/spreadsheetDrawing">
      <xdr:col>102</xdr:col>
      <xdr:colOff>114300</xdr:colOff>
      <xdr:row>75</xdr:row>
      <xdr:rowOff>53975</xdr:rowOff>
    </xdr:to>
    <xdr:cxnSp macro="">
      <xdr:nvCxnSpPr>
        <xdr:cNvPr id="864" name="直線コネクタ 863"/>
        <xdr:cNvCxnSpPr/>
      </xdr:nvCxnSpPr>
      <xdr:spPr>
        <a:xfrm>
          <a:off x="18656300" y="12621260"/>
          <a:ext cx="8890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71</xdr:row>
      <xdr:rowOff>93345</xdr:rowOff>
    </xdr:from>
    <xdr:to xmlns:xdr="http://schemas.openxmlformats.org/drawingml/2006/spreadsheetDrawing">
      <xdr:col>102</xdr:col>
      <xdr:colOff>165100</xdr:colOff>
      <xdr:row>72</xdr:row>
      <xdr:rowOff>23495</xdr:rowOff>
    </xdr:to>
    <xdr:sp macro="" textlink="">
      <xdr:nvSpPr>
        <xdr:cNvPr id="865" name="フローチャート: 判断 864"/>
        <xdr:cNvSpPr/>
      </xdr:nvSpPr>
      <xdr:spPr>
        <a:xfrm>
          <a:off x="19494500" y="1226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70</xdr:row>
      <xdr:rowOff>40640</xdr:rowOff>
    </xdr:from>
    <xdr:ext cx="513080" cy="251460"/>
    <xdr:sp macro="" textlink="">
      <xdr:nvSpPr>
        <xdr:cNvPr id="866" name="テキスト ボックス 865"/>
        <xdr:cNvSpPr txBox="1"/>
      </xdr:nvSpPr>
      <xdr:spPr>
        <a:xfrm>
          <a:off x="19277965" y="1204214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45085</xdr:rowOff>
    </xdr:from>
    <xdr:to xmlns:xdr="http://schemas.openxmlformats.org/drawingml/2006/spreadsheetDrawing">
      <xdr:col>98</xdr:col>
      <xdr:colOff>38100</xdr:colOff>
      <xdr:row>71</xdr:row>
      <xdr:rowOff>146685</xdr:rowOff>
    </xdr:to>
    <xdr:sp macro="" textlink="">
      <xdr:nvSpPr>
        <xdr:cNvPr id="867" name="フローチャート: 判断 866"/>
        <xdr:cNvSpPr/>
      </xdr:nvSpPr>
      <xdr:spPr>
        <a:xfrm>
          <a:off x="18605500" y="1221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163195</xdr:rowOff>
    </xdr:from>
    <xdr:ext cx="513080" cy="259080"/>
    <xdr:sp macro="" textlink="">
      <xdr:nvSpPr>
        <xdr:cNvPr id="868" name="テキスト ボックス 867"/>
        <xdr:cNvSpPr txBox="1"/>
      </xdr:nvSpPr>
      <xdr:spPr>
        <a:xfrm>
          <a:off x="18388965" y="119932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151130</xdr:rowOff>
    </xdr:from>
    <xdr:to xmlns:xdr="http://schemas.openxmlformats.org/drawingml/2006/spreadsheetDrawing">
      <xdr:col>116</xdr:col>
      <xdr:colOff>114300</xdr:colOff>
      <xdr:row>77</xdr:row>
      <xdr:rowOff>81280</xdr:rowOff>
    </xdr:to>
    <xdr:sp macro="" textlink="">
      <xdr:nvSpPr>
        <xdr:cNvPr id="874" name="楕円 873"/>
        <xdr:cNvSpPr/>
      </xdr:nvSpPr>
      <xdr:spPr>
        <a:xfrm>
          <a:off x="221107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129540</xdr:rowOff>
    </xdr:from>
    <xdr:ext cx="534670" cy="259080"/>
    <xdr:sp macro="" textlink="">
      <xdr:nvSpPr>
        <xdr:cNvPr id="875" name="繰出金該当値テキスト"/>
        <xdr:cNvSpPr txBox="1"/>
      </xdr:nvSpPr>
      <xdr:spPr>
        <a:xfrm>
          <a:off x="22212300" y="1315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166370</xdr:rowOff>
    </xdr:from>
    <xdr:to xmlns:xdr="http://schemas.openxmlformats.org/drawingml/2006/spreadsheetDrawing">
      <xdr:col>112</xdr:col>
      <xdr:colOff>38100</xdr:colOff>
      <xdr:row>74</xdr:row>
      <xdr:rowOff>95885</xdr:rowOff>
    </xdr:to>
    <xdr:sp macro="" textlink="">
      <xdr:nvSpPr>
        <xdr:cNvPr id="876" name="楕円 875"/>
        <xdr:cNvSpPr/>
      </xdr:nvSpPr>
      <xdr:spPr>
        <a:xfrm>
          <a:off x="21272500" y="12682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86995</xdr:rowOff>
    </xdr:from>
    <xdr:ext cx="513080" cy="250825"/>
    <xdr:sp macro="" textlink="">
      <xdr:nvSpPr>
        <xdr:cNvPr id="877" name="テキスト ボックス 876"/>
        <xdr:cNvSpPr txBox="1"/>
      </xdr:nvSpPr>
      <xdr:spPr>
        <a:xfrm>
          <a:off x="21055965" y="1277429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7620</xdr:rowOff>
    </xdr:from>
    <xdr:to xmlns:xdr="http://schemas.openxmlformats.org/drawingml/2006/spreadsheetDrawing">
      <xdr:col>107</xdr:col>
      <xdr:colOff>101600</xdr:colOff>
      <xdr:row>74</xdr:row>
      <xdr:rowOff>109220</xdr:rowOff>
    </xdr:to>
    <xdr:sp macro="" textlink="">
      <xdr:nvSpPr>
        <xdr:cNvPr id="878" name="楕円 877"/>
        <xdr:cNvSpPr/>
      </xdr:nvSpPr>
      <xdr:spPr>
        <a:xfrm>
          <a:off x="203835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100330</xdr:rowOff>
    </xdr:from>
    <xdr:ext cx="513080" cy="248920"/>
    <xdr:sp macro="" textlink="">
      <xdr:nvSpPr>
        <xdr:cNvPr id="879" name="テキスト ボックス 878"/>
        <xdr:cNvSpPr txBox="1"/>
      </xdr:nvSpPr>
      <xdr:spPr>
        <a:xfrm>
          <a:off x="20166965" y="1278763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3175</xdr:rowOff>
    </xdr:from>
    <xdr:to xmlns:xdr="http://schemas.openxmlformats.org/drawingml/2006/spreadsheetDrawing">
      <xdr:col>102</xdr:col>
      <xdr:colOff>165100</xdr:colOff>
      <xdr:row>75</xdr:row>
      <xdr:rowOff>104775</xdr:rowOff>
    </xdr:to>
    <xdr:sp macro="" textlink="">
      <xdr:nvSpPr>
        <xdr:cNvPr id="880" name="楕円 879"/>
        <xdr:cNvSpPr/>
      </xdr:nvSpPr>
      <xdr:spPr>
        <a:xfrm>
          <a:off x="194945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95885</xdr:rowOff>
    </xdr:from>
    <xdr:ext cx="513080" cy="259080"/>
    <xdr:sp macro="" textlink="">
      <xdr:nvSpPr>
        <xdr:cNvPr id="881" name="テキスト ボックス 880"/>
        <xdr:cNvSpPr txBox="1"/>
      </xdr:nvSpPr>
      <xdr:spPr>
        <a:xfrm>
          <a:off x="19277965" y="129546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54610</xdr:rowOff>
    </xdr:from>
    <xdr:to xmlns:xdr="http://schemas.openxmlformats.org/drawingml/2006/spreadsheetDrawing">
      <xdr:col>98</xdr:col>
      <xdr:colOff>38100</xdr:colOff>
      <xdr:row>73</xdr:row>
      <xdr:rowOff>156210</xdr:rowOff>
    </xdr:to>
    <xdr:sp macro="" textlink="">
      <xdr:nvSpPr>
        <xdr:cNvPr id="882" name="楕円 881"/>
        <xdr:cNvSpPr/>
      </xdr:nvSpPr>
      <xdr:spPr>
        <a:xfrm>
          <a:off x="18605500" y="125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147320</xdr:rowOff>
    </xdr:from>
    <xdr:ext cx="513080" cy="259080"/>
    <xdr:sp macro="" textlink="">
      <xdr:nvSpPr>
        <xdr:cNvPr id="883" name="テキスト ボックス 882"/>
        <xdr:cNvSpPr txBox="1"/>
      </xdr:nvSpPr>
      <xdr:spPr>
        <a:xfrm>
          <a:off x="18388965" y="126631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28295" cy="217170"/>
    <xdr:sp macro="" textlink="">
      <xdr:nvSpPr>
        <xdr:cNvPr id="892" name="テキスト ボックス 891"/>
        <xdr:cNvSpPr txBox="1"/>
      </xdr:nvSpPr>
      <xdr:spPr>
        <a:xfrm>
          <a:off x="18249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27330" cy="248920"/>
    <xdr:sp macro="" textlink="">
      <xdr:nvSpPr>
        <xdr:cNvPr id="895" name="テキスト ボックス 894"/>
        <xdr:cNvSpPr txBox="1"/>
      </xdr:nvSpPr>
      <xdr:spPr>
        <a:xfrm>
          <a:off x="18039080" y="16113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27330" cy="248920"/>
    <xdr:sp macro="" textlink="">
      <xdr:nvSpPr>
        <xdr:cNvPr id="897" name="テキスト ボックス 896"/>
        <xdr:cNvSpPr txBox="1"/>
      </xdr:nvSpPr>
      <xdr:spPr>
        <a:xfrm>
          <a:off x="18039080" y="14970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27965" cy="259080"/>
    <xdr:sp macro="" textlink="">
      <xdr:nvSpPr>
        <xdr:cNvPr id="909" name="テキスト ボックス 908"/>
        <xdr:cNvSpPr txBox="1"/>
      </xdr:nvSpPr>
      <xdr:spPr>
        <a:xfrm>
          <a:off x="21198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27965" cy="259080"/>
    <xdr:sp macro="" textlink="">
      <xdr:nvSpPr>
        <xdr:cNvPr id="912" name="テキスト ボックス 911"/>
        <xdr:cNvSpPr txBox="1"/>
      </xdr:nvSpPr>
      <xdr:spPr>
        <a:xfrm>
          <a:off x="20309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27965" cy="259080"/>
    <xdr:sp macro="" textlink="">
      <xdr:nvSpPr>
        <xdr:cNvPr id="915" name="テキスト ボックス 914"/>
        <xdr:cNvSpPr txBox="1"/>
      </xdr:nvSpPr>
      <xdr:spPr>
        <a:xfrm>
          <a:off x="19420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27965" cy="259080"/>
    <xdr:sp macro="" textlink="">
      <xdr:nvSpPr>
        <xdr:cNvPr id="917" name="テキスト ボックス 916"/>
        <xdr:cNvSpPr txBox="1"/>
      </xdr:nvSpPr>
      <xdr:spPr>
        <a:xfrm>
          <a:off x="18531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27965" cy="259080"/>
    <xdr:sp macro="" textlink="">
      <xdr:nvSpPr>
        <xdr:cNvPr id="926" name="テキスト ボックス 925"/>
        <xdr:cNvSpPr txBox="1"/>
      </xdr:nvSpPr>
      <xdr:spPr>
        <a:xfrm>
          <a:off x="21198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27965" cy="259080"/>
    <xdr:sp macro="" textlink="">
      <xdr:nvSpPr>
        <xdr:cNvPr id="928" name="テキスト ボックス 927"/>
        <xdr:cNvSpPr txBox="1"/>
      </xdr:nvSpPr>
      <xdr:spPr>
        <a:xfrm>
          <a:off x="20309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27965" cy="259080"/>
    <xdr:sp macro="" textlink="">
      <xdr:nvSpPr>
        <xdr:cNvPr id="930" name="テキスト ボックス 929"/>
        <xdr:cNvSpPr txBox="1"/>
      </xdr:nvSpPr>
      <xdr:spPr>
        <a:xfrm>
          <a:off x="19420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27965" cy="259080"/>
    <xdr:sp macro="" textlink="">
      <xdr:nvSpPr>
        <xdr:cNvPr id="932" name="テキスト ボックス 931"/>
        <xdr:cNvSpPr txBox="1"/>
      </xdr:nvSpPr>
      <xdr:spPr>
        <a:xfrm>
          <a:off x="18531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人件費，公債費，繰出金などは類似団体と比較しても住民一人当たりのコストは低く抑えられている状況であり，物件費，扶助費，維持補修費，補助費等</a:t>
          </a:r>
          <a:r>
            <a:rPr lang="ja-JP" altLang="en-US" sz="1300" b="0" i="0" baseline="0">
              <a:solidFill>
                <a:schemeClr val="dk1"/>
              </a:solidFill>
              <a:effectLst/>
              <a:latin typeface="ＭＳ ゴシック"/>
              <a:ea typeface="ＭＳ ゴシック"/>
              <a:cs typeface="+mn-cs"/>
            </a:rPr>
            <a:t>は，</a:t>
          </a:r>
          <a:r>
            <a:rPr lang="ja-JP" altLang="ja-JP" sz="1300" b="0" i="0" baseline="0">
              <a:solidFill>
                <a:schemeClr val="dk1"/>
              </a:solidFill>
              <a:effectLst/>
              <a:latin typeface="ＭＳ ゴシック"/>
              <a:ea typeface="ＭＳ ゴシック"/>
              <a:cs typeface="+mn-cs"/>
            </a:rPr>
            <a:t>類似団体と比較して住民一人当たりのコストが高い状況である。</a:t>
          </a:r>
          <a:endParaRPr lang="en-US" altLang="ja-JP" sz="1300" b="0" i="0" baseline="0">
            <a:solidFill>
              <a:schemeClr val="dk1"/>
            </a:solidFill>
            <a:effectLst/>
            <a:latin typeface="ＭＳ ゴシック"/>
            <a:ea typeface="ＭＳ ゴシック"/>
            <a:cs typeface="+mn-cs"/>
          </a:endParaRPr>
        </a:p>
        <a:p>
          <a:r>
            <a:rPr kumimoji="1" lang="ja-JP" altLang="en-US" sz="1300">
              <a:latin typeface="ＭＳ Ｐゴシック"/>
              <a:ea typeface="ＭＳ Ｐゴシック"/>
            </a:rPr>
            <a:t>類似団体と比較して住民一人当たりのコストが低い歳出のうち，</a:t>
          </a:r>
          <a:r>
            <a:rPr lang="ja-JP" altLang="en-US" sz="1300" b="0" i="0" baseline="0">
              <a:solidFill>
                <a:schemeClr val="dk1"/>
              </a:solidFill>
              <a:effectLst/>
              <a:latin typeface="ＭＳ ゴシック"/>
              <a:ea typeface="ＭＳ ゴシック"/>
              <a:cs typeface="+mn-cs"/>
            </a:rPr>
            <a:t>特徴的なのは公債費であり，</a:t>
          </a:r>
          <a:r>
            <a:rPr kumimoji="1" lang="ja-JP" altLang="en-US" sz="1300">
              <a:latin typeface="ＭＳ Ｐゴシック"/>
              <a:ea typeface="ＭＳ Ｐゴシック"/>
            </a:rPr>
            <a:t>市債残高と借入額のバランスを考慮した財政運営を行っていることから，類似団体よりも低い水準を維持している。</a:t>
          </a:r>
          <a:endParaRPr lang="en-US" altLang="ja-JP" sz="1300" b="0" i="0" baseline="0">
            <a:solidFill>
              <a:schemeClr val="dk1"/>
            </a:solidFill>
            <a:effectLst/>
            <a:latin typeface="ＭＳ ゴシック"/>
            <a:ea typeface="ＭＳ ゴシック"/>
            <a:cs typeface="+mn-cs"/>
          </a:endParaRPr>
        </a:p>
        <a:p>
          <a:r>
            <a:rPr lang="ja-JP" altLang="en-US" sz="1300" b="0" i="0" baseline="0">
              <a:solidFill>
                <a:srgbClr val="FF0000"/>
              </a:solidFill>
              <a:effectLst/>
              <a:latin typeface="ＭＳ ゴシック"/>
              <a:ea typeface="ＭＳ ゴシック"/>
              <a:cs typeface="+mn-cs"/>
            </a:rPr>
            <a:t>　</a:t>
          </a:r>
          <a:r>
            <a:rPr lang="ja-JP" altLang="en-US" sz="1300" b="0" i="0" baseline="0">
              <a:solidFill>
                <a:schemeClr val="tx1"/>
              </a:solidFill>
              <a:effectLst/>
              <a:latin typeface="ＭＳ ゴシック"/>
              <a:ea typeface="ＭＳ ゴシック"/>
              <a:cs typeface="+mn-cs"/>
            </a:rPr>
            <a:t>また，補助費等が前年度と比較して</a:t>
          </a:r>
          <a:r>
            <a:rPr lang="ja-JP" altLang="ja-JP" sz="1300" b="0" i="0" baseline="0">
              <a:solidFill>
                <a:schemeClr val="tx1"/>
              </a:solidFill>
              <a:effectLst/>
              <a:latin typeface="ＭＳ ゴシック"/>
              <a:ea typeface="ＭＳ ゴシック"/>
              <a:cs typeface="+mn-cs"/>
            </a:rPr>
            <a:t>住民一人当たり１３４，５８５円増えているのは，特別定額給付金の皆増が主な要因である。</a:t>
          </a:r>
          <a:endParaRPr kumimoji="1" lang="ja-JP" altLang="en-US" sz="1300">
            <a:solidFill>
              <a:srgbClr val="FF0000"/>
            </a:solidFill>
            <a:latin typeface="ＭＳ Ｐゴシック"/>
            <a:ea typeface="ＭＳ Ｐゴシック"/>
          </a:endParaRPr>
        </a:p>
        <a:p>
          <a:r>
            <a:rPr lang="ja-JP" altLang="en-US" sz="1300" b="0" i="0" baseline="0">
              <a:solidFill>
                <a:schemeClr val="dk1"/>
              </a:solidFill>
              <a:effectLst/>
              <a:latin typeface="ＭＳ ゴシック"/>
              <a:ea typeface="ＭＳ ゴシック"/>
              <a:cs typeface="+mn-cs"/>
            </a:rPr>
            <a:t>　</a:t>
          </a:r>
          <a:r>
            <a:rPr lang="ja-JP" altLang="en-US" sz="1300" b="0" i="0" baseline="0">
              <a:solidFill>
                <a:schemeClr val="tx1"/>
              </a:solidFill>
              <a:effectLst/>
              <a:latin typeface="ＭＳ ゴシック"/>
              <a:ea typeface="ＭＳ ゴシック"/>
              <a:cs typeface="+mn-cs"/>
            </a:rPr>
            <a:t>一方，</a:t>
          </a:r>
          <a:r>
            <a:rPr kumimoji="1" lang="ja-JP" altLang="en-US" sz="1300">
              <a:solidFill>
                <a:schemeClr val="tx1"/>
              </a:solidFill>
              <a:latin typeface="ＭＳ Ｐゴシック"/>
              <a:ea typeface="ＭＳ Ｐゴシック"/>
            </a:rPr>
            <a:t>類似団体と比較して住民一人当たりのコストが高い歳出のうち，</a:t>
          </a:r>
          <a:r>
            <a:rPr lang="ja-JP" altLang="en-US" sz="1300" b="0" i="0" baseline="0">
              <a:solidFill>
                <a:schemeClr val="tx1"/>
              </a:solidFill>
              <a:effectLst/>
              <a:latin typeface="ＭＳ ゴシック"/>
              <a:ea typeface="ＭＳ ゴシック"/>
              <a:cs typeface="+mn-cs"/>
            </a:rPr>
            <a:t>特徴的なのは，扶助費であり</a:t>
          </a:r>
          <a:r>
            <a:rPr lang="ja-JP" altLang="ja-JP" sz="1300" b="0" i="0" baseline="0">
              <a:solidFill>
                <a:schemeClr val="tx1"/>
              </a:solidFill>
              <a:effectLst/>
              <a:latin typeface="ＭＳ ゴシック"/>
              <a:ea typeface="ＭＳ ゴシック"/>
              <a:cs typeface="+mn-cs"/>
            </a:rPr>
            <a:t>前年度と比較して住民一人当たり４，０８８円増えている。主な要因として，ひとり親世帯臨時特別給付金支給事業や自立支援費制度事業等の増が挙げられる。</a:t>
          </a:r>
          <a:endParaRPr kumimoji="1" lang="ja-JP" altLang="en-US" sz="130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28295" cy="217170"/>
    <xdr:sp macro="" textlink="">
      <xdr:nvSpPr>
        <xdr:cNvPr id="40" name="テキスト ボックス 39"/>
        <xdr:cNvSpPr txBox="1"/>
      </xdr:nvSpPr>
      <xdr:spPr>
        <a:xfrm>
          <a:off x="723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45770" cy="248920"/>
    <xdr:sp macro="" textlink="">
      <xdr:nvSpPr>
        <xdr:cNvPr id="42" name="テキスト ボックス 41"/>
        <xdr:cNvSpPr txBox="1"/>
      </xdr:nvSpPr>
      <xdr:spPr>
        <a:xfrm>
          <a:off x="294640" y="6969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45770" cy="248920"/>
    <xdr:sp macro="" textlink="">
      <xdr:nvSpPr>
        <xdr:cNvPr id="44" name="テキスト ボックス 43"/>
        <xdr:cNvSpPr txBox="1"/>
      </xdr:nvSpPr>
      <xdr:spPr>
        <a:xfrm>
          <a:off x="294640" y="65125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45770" cy="248920"/>
    <xdr:sp macro="" textlink="">
      <xdr:nvSpPr>
        <xdr:cNvPr id="46" name="テキスト ボックス 45"/>
        <xdr:cNvSpPr txBox="1"/>
      </xdr:nvSpPr>
      <xdr:spPr>
        <a:xfrm>
          <a:off x="294640" y="60553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45770" cy="248920"/>
    <xdr:sp macro="" textlink="">
      <xdr:nvSpPr>
        <xdr:cNvPr id="48" name="テキスト ボックス 47"/>
        <xdr:cNvSpPr txBox="1"/>
      </xdr:nvSpPr>
      <xdr:spPr>
        <a:xfrm>
          <a:off x="294640" y="55981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45770" cy="248920"/>
    <xdr:sp macro="" textlink="">
      <xdr:nvSpPr>
        <xdr:cNvPr id="50" name="テキスト ボックス 49"/>
        <xdr:cNvSpPr txBox="1"/>
      </xdr:nvSpPr>
      <xdr:spPr>
        <a:xfrm>
          <a:off x="294640" y="51409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45770" cy="248920"/>
    <xdr:sp macro="" textlink="">
      <xdr:nvSpPr>
        <xdr:cNvPr id="52" name="テキスト ボックス 51"/>
        <xdr:cNvSpPr txBox="1"/>
      </xdr:nvSpPr>
      <xdr:spPr>
        <a:xfrm>
          <a:off x="29464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31750</xdr:rowOff>
    </xdr:from>
    <xdr:to xmlns:xdr="http://schemas.openxmlformats.org/drawingml/2006/spreadsheetDrawing">
      <xdr:col>24</xdr:col>
      <xdr:colOff>62865</xdr:colOff>
      <xdr:row>38</xdr:row>
      <xdr:rowOff>57150</xdr:rowOff>
    </xdr:to>
    <xdr:cxnSp macro="">
      <xdr:nvCxnSpPr>
        <xdr:cNvPr id="54" name="直線コネクタ 53"/>
        <xdr:cNvCxnSpPr/>
      </xdr:nvCxnSpPr>
      <xdr:spPr>
        <a:xfrm flipV="1">
          <a:off x="4633595" y="517525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60960</xdr:rowOff>
    </xdr:from>
    <xdr:ext cx="469900" cy="259080"/>
    <xdr:sp macro="" textlink="">
      <xdr:nvSpPr>
        <xdr:cNvPr id="55" name="議会費最小値テキスト"/>
        <xdr:cNvSpPr txBox="1"/>
      </xdr:nvSpPr>
      <xdr:spPr>
        <a:xfrm>
          <a:off x="4686300" y="657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57150</xdr:rowOff>
    </xdr:from>
    <xdr:to xmlns:xdr="http://schemas.openxmlformats.org/drawingml/2006/spreadsheetDrawing">
      <xdr:col>24</xdr:col>
      <xdr:colOff>152400</xdr:colOff>
      <xdr:row>38</xdr:row>
      <xdr:rowOff>57150</xdr:rowOff>
    </xdr:to>
    <xdr:cxnSp macro="">
      <xdr:nvCxnSpPr>
        <xdr:cNvPr id="56" name="直線コネクタ 55"/>
        <xdr:cNvCxnSpPr/>
      </xdr:nvCxnSpPr>
      <xdr:spPr>
        <a:xfrm>
          <a:off x="4546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149860</xdr:rowOff>
    </xdr:from>
    <xdr:ext cx="469900" cy="259080"/>
    <xdr:sp macro="" textlink="">
      <xdr:nvSpPr>
        <xdr:cNvPr id="57" name="議会費最大値テキスト"/>
        <xdr:cNvSpPr txBox="1"/>
      </xdr:nvSpPr>
      <xdr:spPr>
        <a:xfrm>
          <a:off x="4686300" y="4950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31750</xdr:rowOff>
    </xdr:from>
    <xdr:to xmlns:xdr="http://schemas.openxmlformats.org/drawingml/2006/spreadsheetDrawing">
      <xdr:col>24</xdr:col>
      <xdr:colOff>152400</xdr:colOff>
      <xdr:row>30</xdr:row>
      <xdr:rowOff>31750</xdr:rowOff>
    </xdr:to>
    <xdr:cxnSp macro="">
      <xdr:nvCxnSpPr>
        <xdr:cNvPr id="58" name="直線コネクタ 57"/>
        <xdr:cNvCxnSpPr/>
      </xdr:nvCxnSpPr>
      <xdr:spPr>
        <a:xfrm>
          <a:off x="4546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57150</xdr:rowOff>
    </xdr:from>
    <xdr:to xmlns:xdr="http://schemas.openxmlformats.org/drawingml/2006/spreadsheetDrawing">
      <xdr:col>24</xdr:col>
      <xdr:colOff>63500</xdr:colOff>
      <xdr:row>39</xdr:row>
      <xdr:rowOff>24130</xdr:rowOff>
    </xdr:to>
    <xdr:cxnSp macro="">
      <xdr:nvCxnSpPr>
        <xdr:cNvPr id="59" name="直線コネクタ 58"/>
        <xdr:cNvCxnSpPr/>
      </xdr:nvCxnSpPr>
      <xdr:spPr>
        <a:xfrm flipV="1">
          <a:off x="3797300" y="657225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114300</xdr:rowOff>
    </xdr:from>
    <xdr:ext cx="469900" cy="259080"/>
    <xdr:sp macro="" textlink="">
      <xdr:nvSpPr>
        <xdr:cNvPr id="60" name="議会費平均値テキスト"/>
        <xdr:cNvSpPr txBox="1"/>
      </xdr:nvSpPr>
      <xdr:spPr>
        <a:xfrm>
          <a:off x="4686300" y="5429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91440</xdr:rowOff>
    </xdr:from>
    <xdr:to xmlns:xdr="http://schemas.openxmlformats.org/drawingml/2006/spreadsheetDrawing">
      <xdr:col>24</xdr:col>
      <xdr:colOff>114300</xdr:colOff>
      <xdr:row>33</xdr:row>
      <xdr:rowOff>21590</xdr:rowOff>
    </xdr:to>
    <xdr:sp macro="" textlink="">
      <xdr:nvSpPr>
        <xdr:cNvPr id="61" name="フローチャート: 判断 60"/>
        <xdr:cNvSpPr/>
      </xdr:nvSpPr>
      <xdr:spPr>
        <a:xfrm>
          <a:off x="4584700" y="557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154940</xdr:rowOff>
    </xdr:from>
    <xdr:to xmlns:xdr="http://schemas.openxmlformats.org/drawingml/2006/spreadsheetDrawing">
      <xdr:col>19</xdr:col>
      <xdr:colOff>177800</xdr:colOff>
      <xdr:row>39</xdr:row>
      <xdr:rowOff>24130</xdr:rowOff>
    </xdr:to>
    <xdr:cxnSp macro="">
      <xdr:nvCxnSpPr>
        <xdr:cNvPr id="62" name="直線コネクタ 61"/>
        <xdr:cNvCxnSpPr/>
      </xdr:nvCxnSpPr>
      <xdr:spPr>
        <a:xfrm>
          <a:off x="2908300" y="66700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32</xdr:row>
      <xdr:rowOff>88900</xdr:rowOff>
    </xdr:from>
    <xdr:to xmlns:xdr="http://schemas.openxmlformats.org/drawingml/2006/spreadsheetDrawing">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35560</xdr:rowOff>
    </xdr:from>
    <xdr:ext cx="448310" cy="259080"/>
    <xdr:sp macro="" textlink="">
      <xdr:nvSpPr>
        <xdr:cNvPr id="64" name="テキスト ボックス 63"/>
        <xdr:cNvSpPr txBox="1"/>
      </xdr:nvSpPr>
      <xdr:spPr>
        <a:xfrm>
          <a:off x="3562350" y="535051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6985</xdr:rowOff>
    </xdr:from>
    <xdr:to xmlns:xdr="http://schemas.openxmlformats.org/drawingml/2006/spreadsheetDrawing">
      <xdr:col>15</xdr:col>
      <xdr:colOff>50800</xdr:colOff>
      <xdr:row>38</xdr:row>
      <xdr:rowOff>154940</xdr:rowOff>
    </xdr:to>
    <xdr:cxnSp macro="">
      <xdr:nvCxnSpPr>
        <xdr:cNvPr id="65" name="直線コネクタ 64"/>
        <xdr:cNvCxnSpPr/>
      </xdr:nvCxnSpPr>
      <xdr:spPr>
        <a:xfrm>
          <a:off x="2019300" y="652208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32</xdr:row>
      <xdr:rowOff>120650</xdr:rowOff>
    </xdr:from>
    <xdr:to xmlns:xdr="http://schemas.openxmlformats.org/drawingml/2006/spreadsheetDrawing">
      <xdr:col>15</xdr:col>
      <xdr:colOff>101600</xdr:colOff>
      <xdr:row>33</xdr:row>
      <xdr:rowOff>50165</xdr:rowOff>
    </xdr:to>
    <xdr:sp macro="" textlink="">
      <xdr:nvSpPr>
        <xdr:cNvPr id="66" name="フローチャート: 判断 65"/>
        <xdr:cNvSpPr/>
      </xdr:nvSpPr>
      <xdr:spPr>
        <a:xfrm>
          <a:off x="2857500" y="5607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66675</xdr:rowOff>
    </xdr:from>
    <xdr:ext cx="448310" cy="248285"/>
    <xdr:sp macro="" textlink="">
      <xdr:nvSpPr>
        <xdr:cNvPr id="67" name="テキスト ボックス 66"/>
        <xdr:cNvSpPr txBox="1"/>
      </xdr:nvSpPr>
      <xdr:spPr>
        <a:xfrm>
          <a:off x="2673350" y="5381625"/>
          <a:ext cx="448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6985</xdr:rowOff>
    </xdr:from>
    <xdr:to xmlns:xdr="http://schemas.openxmlformats.org/drawingml/2006/spreadsheetDrawing">
      <xdr:col>10</xdr:col>
      <xdr:colOff>114300</xdr:colOff>
      <xdr:row>38</xdr:row>
      <xdr:rowOff>31115</xdr:rowOff>
    </xdr:to>
    <xdr:cxnSp macro="">
      <xdr:nvCxnSpPr>
        <xdr:cNvPr id="68" name="直線コネクタ 67"/>
        <xdr:cNvCxnSpPr/>
      </xdr:nvCxnSpPr>
      <xdr:spPr>
        <a:xfrm flipV="1">
          <a:off x="1130300" y="65220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32</xdr:row>
      <xdr:rowOff>85090</xdr:rowOff>
    </xdr:from>
    <xdr:to xmlns:xdr="http://schemas.openxmlformats.org/drawingml/2006/spreadsheetDrawing">
      <xdr:col>10</xdr:col>
      <xdr:colOff>165100</xdr:colOff>
      <xdr:row>33</xdr:row>
      <xdr:rowOff>15240</xdr:rowOff>
    </xdr:to>
    <xdr:sp macro="" textlink="">
      <xdr:nvSpPr>
        <xdr:cNvPr id="69" name="フローチャート: 判断 68"/>
        <xdr:cNvSpPr/>
      </xdr:nvSpPr>
      <xdr:spPr>
        <a:xfrm>
          <a:off x="1968500" y="55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31750</xdr:rowOff>
    </xdr:from>
    <xdr:ext cx="448310" cy="248920"/>
    <xdr:sp macro="" textlink="">
      <xdr:nvSpPr>
        <xdr:cNvPr id="70" name="テキスト ボックス 69"/>
        <xdr:cNvSpPr txBox="1"/>
      </xdr:nvSpPr>
      <xdr:spPr>
        <a:xfrm>
          <a:off x="1784350" y="534670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109220</xdr:rowOff>
    </xdr:from>
    <xdr:to xmlns:xdr="http://schemas.openxmlformats.org/drawingml/2006/spreadsheetDrawing">
      <xdr:col>6</xdr:col>
      <xdr:colOff>38100</xdr:colOff>
      <xdr:row>33</xdr:row>
      <xdr:rowOff>39370</xdr:rowOff>
    </xdr:to>
    <xdr:sp macro="" textlink="">
      <xdr:nvSpPr>
        <xdr:cNvPr id="71" name="フローチャート: 判断 70"/>
        <xdr:cNvSpPr/>
      </xdr:nvSpPr>
      <xdr:spPr>
        <a:xfrm>
          <a:off x="1079500" y="55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55880</xdr:rowOff>
    </xdr:from>
    <xdr:ext cx="448310" cy="259080"/>
    <xdr:sp macro="" textlink="">
      <xdr:nvSpPr>
        <xdr:cNvPr id="72" name="テキスト ボックス 71"/>
        <xdr:cNvSpPr txBox="1"/>
      </xdr:nvSpPr>
      <xdr:spPr>
        <a:xfrm>
          <a:off x="895350" y="537083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6350</xdr:rowOff>
    </xdr:from>
    <xdr:to xmlns:xdr="http://schemas.openxmlformats.org/drawingml/2006/spreadsheetDrawing">
      <xdr:col>24</xdr:col>
      <xdr:colOff>114300</xdr:colOff>
      <xdr:row>38</xdr:row>
      <xdr:rowOff>107950</xdr:rowOff>
    </xdr:to>
    <xdr:sp macro="" textlink="">
      <xdr:nvSpPr>
        <xdr:cNvPr id="78" name="楕円 77"/>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92710</xdr:rowOff>
    </xdr:from>
    <xdr:ext cx="469900" cy="259080"/>
    <xdr:sp macro="" textlink="">
      <xdr:nvSpPr>
        <xdr:cNvPr id="79" name="議会費該当値テキスト"/>
        <xdr:cNvSpPr txBox="1"/>
      </xdr:nvSpPr>
      <xdr:spPr>
        <a:xfrm>
          <a:off x="4686300" y="6436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144780</xdr:rowOff>
    </xdr:from>
    <xdr:to xmlns:xdr="http://schemas.openxmlformats.org/drawingml/2006/spreadsheetDrawing">
      <xdr:col>20</xdr:col>
      <xdr:colOff>38100</xdr:colOff>
      <xdr:row>39</xdr:row>
      <xdr:rowOff>74930</xdr:rowOff>
    </xdr:to>
    <xdr:sp macro="" textlink="">
      <xdr:nvSpPr>
        <xdr:cNvPr id="80" name="楕円 79"/>
        <xdr:cNvSpPr/>
      </xdr:nvSpPr>
      <xdr:spPr>
        <a:xfrm>
          <a:off x="3746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39</xdr:row>
      <xdr:rowOff>66040</xdr:rowOff>
    </xdr:from>
    <xdr:ext cx="448310" cy="248920"/>
    <xdr:sp macro="" textlink="">
      <xdr:nvSpPr>
        <xdr:cNvPr id="81" name="テキスト ボックス 80"/>
        <xdr:cNvSpPr txBox="1"/>
      </xdr:nvSpPr>
      <xdr:spPr>
        <a:xfrm>
          <a:off x="3562350" y="675259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104140</xdr:rowOff>
    </xdr:from>
    <xdr:to xmlns:xdr="http://schemas.openxmlformats.org/drawingml/2006/spreadsheetDrawing">
      <xdr:col>15</xdr:col>
      <xdr:colOff>101600</xdr:colOff>
      <xdr:row>39</xdr:row>
      <xdr:rowOff>34290</xdr:rowOff>
    </xdr:to>
    <xdr:sp macro="" textlink="">
      <xdr:nvSpPr>
        <xdr:cNvPr id="82" name="楕円 81"/>
        <xdr:cNvSpPr/>
      </xdr:nvSpPr>
      <xdr:spPr>
        <a:xfrm>
          <a:off x="2857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39</xdr:row>
      <xdr:rowOff>26035</xdr:rowOff>
    </xdr:from>
    <xdr:ext cx="448310" cy="259080"/>
    <xdr:sp macro="" textlink="">
      <xdr:nvSpPr>
        <xdr:cNvPr id="83" name="テキスト ボックス 82"/>
        <xdr:cNvSpPr txBox="1"/>
      </xdr:nvSpPr>
      <xdr:spPr>
        <a:xfrm>
          <a:off x="2673350" y="671258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127635</xdr:rowOff>
    </xdr:from>
    <xdr:to xmlns:xdr="http://schemas.openxmlformats.org/drawingml/2006/spreadsheetDrawing">
      <xdr:col>10</xdr:col>
      <xdr:colOff>165100</xdr:colOff>
      <xdr:row>38</xdr:row>
      <xdr:rowOff>57785</xdr:rowOff>
    </xdr:to>
    <xdr:sp macro="" textlink="">
      <xdr:nvSpPr>
        <xdr:cNvPr id="84" name="楕円 83"/>
        <xdr:cNvSpPr/>
      </xdr:nvSpPr>
      <xdr:spPr>
        <a:xfrm>
          <a:off x="1968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48895</xdr:rowOff>
    </xdr:from>
    <xdr:ext cx="448310" cy="259080"/>
    <xdr:sp macro="" textlink="">
      <xdr:nvSpPr>
        <xdr:cNvPr id="85" name="テキスト ボックス 84"/>
        <xdr:cNvSpPr txBox="1"/>
      </xdr:nvSpPr>
      <xdr:spPr>
        <a:xfrm>
          <a:off x="1784350" y="656399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151765</xdr:rowOff>
    </xdr:from>
    <xdr:to xmlns:xdr="http://schemas.openxmlformats.org/drawingml/2006/spreadsheetDrawing">
      <xdr:col>6</xdr:col>
      <xdr:colOff>38100</xdr:colOff>
      <xdr:row>38</xdr:row>
      <xdr:rowOff>81915</xdr:rowOff>
    </xdr:to>
    <xdr:sp macro="" textlink="">
      <xdr:nvSpPr>
        <xdr:cNvPr id="86" name="楕円 85"/>
        <xdr:cNvSpPr/>
      </xdr:nvSpPr>
      <xdr:spPr>
        <a:xfrm>
          <a:off x="1079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73025</xdr:rowOff>
    </xdr:from>
    <xdr:ext cx="448310" cy="259080"/>
    <xdr:sp macro="" textlink="">
      <xdr:nvSpPr>
        <xdr:cNvPr id="87" name="テキスト ボックス 86"/>
        <xdr:cNvSpPr txBox="1"/>
      </xdr:nvSpPr>
      <xdr:spPr>
        <a:xfrm>
          <a:off x="895350" y="658812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28295" cy="217170"/>
    <xdr:sp macro="" textlink="">
      <xdr:nvSpPr>
        <xdr:cNvPr id="96" name="テキスト ボックス 95"/>
        <xdr:cNvSpPr txBox="1"/>
      </xdr:nvSpPr>
      <xdr:spPr>
        <a:xfrm>
          <a:off x="723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27330" cy="248920"/>
    <xdr:sp macro="" textlink="">
      <xdr:nvSpPr>
        <xdr:cNvPr id="98" name="テキスト ボックス 97"/>
        <xdr:cNvSpPr txBox="1"/>
      </xdr:nvSpPr>
      <xdr:spPr>
        <a:xfrm>
          <a:off x="513080" y="10398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74040" cy="259080"/>
    <xdr:sp macro="" textlink="">
      <xdr:nvSpPr>
        <xdr:cNvPr id="102" name="テキスト ボックス 101"/>
        <xdr:cNvSpPr txBox="1"/>
      </xdr:nvSpPr>
      <xdr:spPr>
        <a:xfrm>
          <a:off x="166370" y="9636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74040" cy="248920"/>
    <xdr:sp macro="" textlink="">
      <xdr:nvSpPr>
        <xdr:cNvPr id="104" name="テキスト ボックス 103"/>
        <xdr:cNvSpPr txBox="1"/>
      </xdr:nvSpPr>
      <xdr:spPr>
        <a:xfrm>
          <a:off x="166370" y="9255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74040" cy="259080"/>
    <xdr:sp macro="" textlink="">
      <xdr:nvSpPr>
        <xdr:cNvPr id="106" name="テキスト ボックス 105"/>
        <xdr:cNvSpPr txBox="1"/>
      </xdr:nvSpPr>
      <xdr:spPr>
        <a:xfrm>
          <a:off x="166370" y="8874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74040" cy="259080"/>
    <xdr:sp macro="" textlink="">
      <xdr:nvSpPr>
        <xdr:cNvPr id="108" name="テキスト ボックス 107"/>
        <xdr:cNvSpPr txBox="1"/>
      </xdr:nvSpPr>
      <xdr:spPr>
        <a:xfrm>
          <a:off x="166370" y="8493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74040" cy="248920"/>
    <xdr:sp macro="" textlink="">
      <xdr:nvSpPr>
        <xdr:cNvPr id="110" name="テキスト ボックス 109"/>
        <xdr:cNvSpPr txBox="1"/>
      </xdr:nvSpPr>
      <xdr:spPr>
        <a:xfrm>
          <a:off x="166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140970</xdr:rowOff>
    </xdr:from>
    <xdr:to xmlns:xdr="http://schemas.openxmlformats.org/drawingml/2006/spreadsheetDrawing">
      <xdr:col>24</xdr:col>
      <xdr:colOff>62865</xdr:colOff>
      <xdr:row>55</xdr:row>
      <xdr:rowOff>5080</xdr:rowOff>
    </xdr:to>
    <xdr:cxnSp macro="">
      <xdr:nvCxnSpPr>
        <xdr:cNvPr id="112" name="直線コネクタ 111"/>
        <xdr:cNvCxnSpPr/>
      </xdr:nvCxnSpPr>
      <xdr:spPr>
        <a:xfrm flipV="1">
          <a:off x="4633595" y="8713470"/>
          <a:ext cx="1270" cy="721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8890</xdr:rowOff>
    </xdr:from>
    <xdr:ext cx="598805" cy="248920"/>
    <xdr:sp macro="" textlink="">
      <xdr:nvSpPr>
        <xdr:cNvPr id="113" name="総務費最小値テキスト"/>
        <xdr:cNvSpPr txBox="1"/>
      </xdr:nvSpPr>
      <xdr:spPr>
        <a:xfrm>
          <a:off x="4686300" y="94386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5080</xdr:rowOff>
    </xdr:from>
    <xdr:to xmlns:xdr="http://schemas.openxmlformats.org/drawingml/2006/spreadsheetDrawing">
      <xdr:col>24</xdr:col>
      <xdr:colOff>152400</xdr:colOff>
      <xdr:row>55</xdr:row>
      <xdr:rowOff>5080</xdr:rowOff>
    </xdr:to>
    <xdr:cxnSp macro="">
      <xdr:nvCxnSpPr>
        <xdr:cNvPr id="114" name="直線コネクタ 113"/>
        <xdr:cNvCxnSpPr/>
      </xdr:nvCxnSpPr>
      <xdr:spPr>
        <a:xfrm>
          <a:off x="4546600" y="943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87630</xdr:rowOff>
    </xdr:from>
    <xdr:ext cx="598805" cy="250190"/>
    <xdr:sp macro="" textlink="">
      <xdr:nvSpPr>
        <xdr:cNvPr id="115" name="総務費最大値テキスト"/>
        <xdr:cNvSpPr txBox="1"/>
      </xdr:nvSpPr>
      <xdr:spPr>
        <a:xfrm>
          <a:off x="4686300" y="84886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239,811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140970</xdr:rowOff>
    </xdr:from>
    <xdr:to xmlns:xdr="http://schemas.openxmlformats.org/drawingml/2006/spreadsheetDrawing">
      <xdr:col>24</xdr:col>
      <xdr:colOff>152400</xdr:colOff>
      <xdr:row>50</xdr:row>
      <xdr:rowOff>140970</xdr:rowOff>
    </xdr:to>
    <xdr:cxnSp macro="">
      <xdr:nvCxnSpPr>
        <xdr:cNvPr id="116" name="直線コネクタ 115"/>
        <xdr:cNvCxnSpPr/>
      </xdr:nvCxnSpPr>
      <xdr:spPr>
        <a:xfrm>
          <a:off x="4546600" y="871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71755</xdr:rowOff>
    </xdr:from>
    <xdr:to xmlns:xdr="http://schemas.openxmlformats.org/drawingml/2006/spreadsheetDrawing">
      <xdr:col>24</xdr:col>
      <xdr:colOff>63500</xdr:colOff>
      <xdr:row>58</xdr:row>
      <xdr:rowOff>78105</xdr:rowOff>
    </xdr:to>
    <xdr:cxnSp macro="">
      <xdr:nvCxnSpPr>
        <xdr:cNvPr id="117" name="直線コネクタ 116"/>
        <xdr:cNvCxnSpPr/>
      </xdr:nvCxnSpPr>
      <xdr:spPr>
        <a:xfrm flipV="1">
          <a:off x="3797300" y="9330055"/>
          <a:ext cx="838200" cy="692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100965</xdr:rowOff>
    </xdr:from>
    <xdr:ext cx="598805" cy="248285"/>
    <xdr:sp macro="" textlink="">
      <xdr:nvSpPr>
        <xdr:cNvPr id="118" name="総務費平均値テキスト"/>
        <xdr:cNvSpPr txBox="1"/>
      </xdr:nvSpPr>
      <xdr:spPr>
        <a:xfrm>
          <a:off x="4686300" y="901636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78105</xdr:rowOff>
    </xdr:from>
    <xdr:to xmlns:xdr="http://schemas.openxmlformats.org/drawingml/2006/spreadsheetDrawing">
      <xdr:col>24</xdr:col>
      <xdr:colOff>114300</xdr:colOff>
      <xdr:row>54</xdr:row>
      <xdr:rowOff>8255</xdr:rowOff>
    </xdr:to>
    <xdr:sp macro="" textlink="">
      <xdr:nvSpPr>
        <xdr:cNvPr id="119" name="フローチャート: 判断 118"/>
        <xdr:cNvSpPr/>
      </xdr:nvSpPr>
      <xdr:spPr>
        <a:xfrm>
          <a:off x="4584700" y="916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78105</xdr:rowOff>
    </xdr:from>
    <xdr:to xmlns:xdr="http://schemas.openxmlformats.org/drawingml/2006/spreadsheetDrawing">
      <xdr:col>19</xdr:col>
      <xdr:colOff>177800</xdr:colOff>
      <xdr:row>58</xdr:row>
      <xdr:rowOff>147955</xdr:rowOff>
    </xdr:to>
    <xdr:cxnSp macro="">
      <xdr:nvCxnSpPr>
        <xdr:cNvPr id="120" name="直線コネクタ 119"/>
        <xdr:cNvCxnSpPr/>
      </xdr:nvCxnSpPr>
      <xdr:spPr>
        <a:xfrm flipV="1">
          <a:off x="2908300" y="1002220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38735</xdr:rowOff>
    </xdr:from>
    <xdr:to xmlns:xdr="http://schemas.openxmlformats.org/drawingml/2006/spreadsheetDrawing">
      <xdr:col>20</xdr:col>
      <xdr:colOff>38100</xdr:colOff>
      <xdr:row>58</xdr:row>
      <xdr:rowOff>140335</xdr:rowOff>
    </xdr:to>
    <xdr:sp macro="" textlink="">
      <xdr:nvSpPr>
        <xdr:cNvPr id="121" name="フローチャート: 判断 120"/>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132080</xdr:rowOff>
    </xdr:from>
    <xdr:ext cx="513080" cy="251460"/>
    <xdr:sp macro="" textlink="">
      <xdr:nvSpPr>
        <xdr:cNvPr id="122" name="テキスト ボックス 121"/>
        <xdr:cNvSpPr txBox="1"/>
      </xdr:nvSpPr>
      <xdr:spPr>
        <a:xfrm>
          <a:off x="3529965" y="1007618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19685</xdr:rowOff>
    </xdr:from>
    <xdr:to xmlns:xdr="http://schemas.openxmlformats.org/drawingml/2006/spreadsheetDrawing">
      <xdr:col>15</xdr:col>
      <xdr:colOff>50800</xdr:colOff>
      <xdr:row>58</xdr:row>
      <xdr:rowOff>147955</xdr:rowOff>
    </xdr:to>
    <xdr:cxnSp macro="">
      <xdr:nvCxnSpPr>
        <xdr:cNvPr id="123" name="直線コネクタ 122"/>
        <xdr:cNvCxnSpPr/>
      </xdr:nvCxnSpPr>
      <xdr:spPr>
        <a:xfrm>
          <a:off x="2019300" y="996378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94615</xdr:rowOff>
    </xdr:from>
    <xdr:to xmlns:xdr="http://schemas.openxmlformats.org/drawingml/2006/spreadsheetDrawing">
      <xdr:col>15</xdr:col>
      <xdr:colOff>101600</xdr:colOff>
      <xdr:row>59</xdr:row>
      <xdr:rowOff>24765</xdr:rowOff>
    </xdr:to>
    <xdr:sp macro="" textlink="">
      <xdr:nvSpPr>
        <xdr:cNvPr id="124" name="フローチャート: 判断 123"/>
        <xdr:cNvSpPr/>
      </xdr:nvSpPr>
      <xdr:spPr>
        <a:xfrm>
          <a:off x="2857500" y="1003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41275</xdr:rowOff>
    </xdr:from>
    <xdr:ext cx="513080" cy="250825"/>
    <xdr:sp macro="" textlink="">
      <xdr:nvSpPr>
        <xdr:cNvPr id="125" name="テキスト ボックス 124"/>
        <xdr:cNvSpPr txBox="1"/>
      </xdr:nvSpPr>
      <xdr:spPr>
        <a:xfrm>
          <a:off x="2640965" y="981392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19685</xdr:rowOff>
    </xdr:from>
    <xdr:to xmlns:xdr="http://schemas.openxmlformats.org/drawingml/2006/spreadsheetDrawing">
      <xdr:col>10</xdr:col>
      <xdr:colOff>114300</xdr:colOff>
      <xdr:row>58</xdr:row>
      <xdr:rowOff>142240</xdr:rowOff>
    </xdr:to>
    <xdr:cxnSp macro="">
      <xdr:nvCxnSpPr>
        <xdr:cNvPr id="126" name="直線コネクタ 125"/>
        <xdr:cNvCxnSpPr/>
      </xdr:nvCxnSpPr>
      <xdr:spPr>
        <a:xfrm flipV="1">
          <a:off x="1130300" y="996378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80645</xdr:rowOff>
    </xdr:from>
    <xdr:to xmlns:xdr="http://schemas.openxmlformats.org/drawingml/2006/spreadsheetDrawing">
      <xdr:col>10</xdr:col>
      <xdr:colOff>165100</xdr:colOff>
      <xdr:row>59</xdr:row>
      <xdr:rowOff>10795</xdr:rowOff>
    </xdr:to>
    <xdr:sp macro="" textlink="">
      <xdr:nvSpPr>
        <xdr:cNvPr id="127" name="フローチャート: 判断 126"/>
        <xdr:cNvSpPr/>
      </xdr:nvSpPr>
      <xdr:spPr>
        <a:xfrm>
          <a:off x="1968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1905</xdr:rowOff>
    </xdr:from>
    <xdr:ext cx="513080" cy="259080"/>
    <xdr:sp macro="" textlink="">
      <xdr:nvSpPr>
        <xdr:cNvPr id="128" name="テキスト ボックス 127"/>
        <xdr:cNvSpPr txBox="1"/>
      </xdr:nvSpPr>
      <xdr:spPr>
        <a:xfrm>
          <a:off x="1751965" y="101174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8890</xdr:rowOff>
    </xdr:from>
    <xdr:to xmlns:xdr="http://schemas.openxmlformats.org/drawingml/2006/spreadsheetDrawing">
      <xdr:col>6</xdr:col>
      <xdr:colOff>38100</xdr:colOff>
      <xdr:row>58</xdr:row>
      <xdr:rowOff>110490</xdr:rowOff>
    </xdr:to>
    <xdr:sp macro="" textlink="">
      <xdr:nvSpPr>
        <xdr:cNvPr id="129" name="フローチャート: 判断 128"/>
        <xdr:cNvSpPr/>
      </xdr:nvSpPr>
      <xdr:spPr>
        <a:xfrm>
          <a:off x="1079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127000</xdr:rowOff>
    </xdr:from>
    <xdr:ext cx="513080" cy="259080"/>
    <xdr:sp macro="" textlink="">
      <xdr:nvSpPr>
        <xdr:cNvPr id="130" name="テキスト ボックス 129"/>
        <xdr:cNvSpPr txBox="1"/>
      </xdr:nvSpPr>
      <xdr:spPr>
        <a:xfrm>
          <a:off x="862965" y="97282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20955</xdr:rowOff>
    </xdr:from>
    <xdr:to xmlns:xdr="http://schemas.openxmlformats.org/drawingml/2006/spreadsheetDrawing">
      <xdr:col>24</xdr:col>
      <xdr:colOff>114300</xdr:colOff>
      <xdr:row>54</xdr:row>
      <xdr:rowOff>122555</xdr:rowOff>
    </xdr:to>
    <xdr:sp macro="" textlink="">
      <xdr:nvSpPr>
        <xdr:cNvPr id="136" name="楕円 135"/>
        <xdr:cNvSpPr/>
      </xdr:nvSpPr>
      <xdr:spPr>
        <a:xfrm>
          <a:off x="4584700" y="92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107315</xdr:rowOff>
    </xdr:from>
    <xdr:ext cx="598805" cy="259080"/>
    <xdr:sp macro="" textlink="">
      <xdr:nvSpPr>
        <xdr:cNvPr id="137" name="総務費該当値テキスト"/>
        <xdr:cNvSpPr txBox="1"/>
      </xdr:nvSpPr>
      <xdr:spPr>
        <a:xfrm>
          <a:off x="4686300" y="9194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27305</xdr:rowOff>
    </xdr:from>
    <xdr:to xmlns:xdr="http://schemas.openxmlformats.org/drawingml/2006/spreadsheetDrawing">
      <xdr:col>20</xdr:col>
      <xdr:colOff>38100</xdr:colOff>
      <xdr:row>58</xdr:row>
      <xdr:rowOff>128905</xdr:rowOff>
    </xdr:to>
    <xdr:sp macro="" textlink="">
      <xdr:nvSpPr>
        <xdr:cNvPr id="138" name="楕円 137"/>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145415</xdr:rowOff>
    </xdr:from>
    <xdr:ext cx="513080" cy="249555"/>
    <xdr:sp macro="" textlink="">
      <xdr:nvSpPr>
        <xdr:cNvPr id="139" name="テキスト ボックス 138"/>
        <xdr:cNvSpPr txBox="1"/>
      </xdr:nvSpPr>
      <xdr:spPr>
        <a:xfrm>
          <a:off x="3529965" y="974661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97790</xdr:rowOff>
    </xdr:from>
    <xdr:to xmlns:xdr="http://schemas.openxmlformats.org/drawingml/2006/spreadsheetDrawing">
      <xdr:col>15</xdr:col>
      <xdr:colOff>101600</xdr:colOff>
      <xdr:row>59</xdr:row>
      <xdr:rowOff>27305</xdr:rowOff>
    </xdr:to>
    <xdr:sp macro="" textlink="">
      <xdr:nvSpPr>
        <xdr:cNvPr id="140" name="楕円 139"/>
        <xdr:cNvSpPr/>
      </xdr:nvSpPr>
      <xdr:spPr>
        <a:xfrm>
          <a:off x="2857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18415</xdr:rowOff>
    </xdr:from>
    <xdr:ext cx="513080" cy="250825"/>
    <xdr:sp macro="" textlink="">
      <xdr:nvSpPr>
        <xdr:cNvPr id="141" name="テキスト ボックス 140"/>
        <xdr:cNvSpPr txBox="1"/>
      </xdr:nvSpPr>
      <xdr:spPr>
        <a:xfrm>
          <a:off x="2640965" y="1013396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140335</xdr:rowOff>
    </xdr:from>
    <xdr:to xmlns:xdr="http://schemas.openxmlformats.org/drawingml/2006/spreadsheetDrawing">
      <xdr:col>10</xdr:col>
      <xdr:colOff>165100</xdr:colOff>
      <xdr:row>58</xdr:row>
      <xdr:rowOff>70485</xdr:rowOff>
    </xdr:to>
    <xdr:sp macro="" textlink="">
      <xdr:nvSpPr>
        <xdr:cNvPr id="142" name="楕円 141"/>
        <xdr:cNvSpPr/>
      </xdr:nvSpPr>
      <xdr:spPr>
        <a:xfrm>
          <a:off x="1968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86995</xdr:rowOff>
    </xdr:from>
    <xdr:ext cx="513080" cy="250825"/>
    <xdr:sp macro="" textlink="">
      <xdr:nvSpPr>
        <xdr:cNvPr id="143" name="テキスト ボックス 142"/>
        <xdr:cNvSpPr txBox="1"/>
      </xdr:nvSpPr>
      <xdr:spPr>
        <a:xfrm>
          <a:off x="1751965" y="968819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91440</xdr:rowOff>
    </xdr:from>
    <xdr:to xmlns:xdr="http://schemas.openxmlformats.org/drawingml/2006/spreadsheetDrawing">
      <xdr:col>6</xdr:col>
      <xdr:colOff>38100</xdr:colOff>
      <xdr:row>59</xdr:row>
      <xdr:rowOff>21590</xdr:rowOff>
    </xdr:to>
    <xdr:sp macro="" textlink="">
      <xdr:nvSpPr>
        <xdr:cNvPr id="144" name="楕円 143"/>
        <xdr:cNvSpPr/>
      </xdr:nvSpPr>
      <xdr:spPr>
        <a:xfrm>
          <a:off x="1079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12700</xdr:rowOff>
    </xdr:from>
    <xdr:ext cx="513080" cy="259080"/>
    <xdr:sp macro="" textlink="">
      <xdr:nvSpPr>
        <xdr:cNvPr id="145" name="テキスト ボックス 144"/>
        <xdr:cNvSpPr txBox="1"/>
      </xdr:nvSpPr>
      <xdr:spPr>
        <a:xfrm>
          <a:off x="862965" y="101282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28295" cy="217170"/>
    <xdr:sp macro="" textlink="">
      <xdr:nvSpPr>
        <xdr:cNvPr id="154" name="テキスト ボックス 153"/>
        <xdr:cNvSpPr txBox="1"/>
      </xdr:nvSpPr>
      <xdr:spPr>
        <a:xfrm>
          <a:off x="723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74040" cy="248920"/>
    <xdr:sp macro="" textlink="">
      <xdr:nvSpPr>
        <xdr:cNvPr id="156" name="テキスト ボックス 155"/>
        <xdr:cNvSpPr txBox="1"/>
      </xdr:nvSpPr>
      <xdr:spPr>
        <a:xfrm>
          <a:off x="166370" y="13827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74040" cy="259080"/>
    <xdr:sp macro="" textlink="">
      <xdr:nvSpPr>
        <xdr:cNvPr id="158" name="テキスト ボックス 157"/>
        <xdr:cNvSpPr txBox="1"/>
      </xdr:nvSpPr>
      <xdr:spPr>
        <a:xfrm>
          <a:off x="166370" y="1350137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74040" cy="250825"/>
    <xdr:sp macro="" textlink="">
      <xdr:nvSpPr>
        <xdr:cNvPr id="160" name="テキスト ボックス 159"/>
        <xdr:cNvSpPr txBox="1"/>
      </xdr:nvSpPr>
      <xdr:spPr>
        <a:xfrm>
          <a:off x="166370" y="13174345"/>
          <a:ext cx="5740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74040" cy="259080"/>
    <xdr:sp macro="" textlink="">
      <xdr:nvSpPr>
        <xdr:cNvPr id="162" name="テキスト ボックス 161"/>
        <xdr:cNvSpPr txBox="1"/>
      </xdr:nvSpPr>
      <xdr:spPr>
        <a:xfrm>
          <a:off x="166370" y="12847955"/>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74040" cy="251460"/>
    <xdr:sp macro="" textlink="">
      <xdr:nvSpPr>
        <xdr:cNvPr id="164" name="テキスト ボックス 163"/>
        <xdr:cNvSpPr txBox="1"/>
      </xdr:nvSpPr>
      <xdr:spPr>
        <a:xfrm>
          <a:off x="166370" y="12522200"/>
          <a:ext cx="574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74040" cy="258445"/>
    <xdr:sp macro="" textlink="">
      <xdr:nvSpPr>
        <xdr:cNvPr id="166" name="テキスト ボックス 165"/>
        <xdr:cNvSpPr txBox="1"/>
      </xdr:nvSpPr>
      <xdr:spPr>
        <a:xfrm>
          <a:off x="166370" y="12195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74040" cy="259080"/>
    <xdr:sp macro="" textlink="">
      <xdr:nvSpPr>
        <xdr:cNvPr id="168" name="テキスト ボックス 167"/>
        <xdr:cNvSpPr txBox="1"/>
      </xdr:nvSpPr>
      <xdr:spPr>
        <a:xfrm>
          <a:off x="166370" y="11868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74040" cy="248920"/>
    <xdr:sp macro="" textlink="">
      <xdr:nvSpPr>
        <xdr:cNvPr id="170" name="テキスト ボックス 169"/>
        <xdr:cNvSpPr txBox="1"/>
      </xdr:nvSpPr>
      <xdr:spPr>
        <a:xfrm>
          <a:off x="166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41910</xdr:rowOff>
    </xdr:from>
    <xdr:to xmlns:xdr="http://schemas.openxmlformats.org/drawingml/2006/spreadsheetDrawing">
      <xdr:col>24</xdr:col>
      <xdr:colOff>62865</xdr:colOff>
      <xdr:row>78</xdr:row>
      <xdr:rowOff>103505</xdr:rowOff>
    </xdr:to>
    <xdr:cxnSp macro="">
      <xdr:nvCxnSpPr>
        <xdr:cNvPr id="172" name="直線コネクタ 171"/>
        <xdr:cNvCxnSpPr/>
      </xdr:nvCxnSpPr>
      <xdr:spPr>
        <a:xfrm flipV="1">
          <a:off x="4633595" y="1204341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107315</xdr:rowOff>
    </xdr:from>
    <xdr:ext cx="598805" cy="259080"/>
    <xdr:sp macro="" textlink="">
      <xdr:nvSpPr>
        <xdr:cNvPr id="173" name="民生費最小値テキスト"/>
        <xdr:cNvSpPr txBox="1"/>
      </xdr:nvSpPr>
      <xdr:spPr>
        <a:xfrm>
          <a:off x="4686300" y="1348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103505</xdr:rowOff>
    </xdr:from>
    <xdr:to xmlns:xdr="http://schemas.openxmlformats.org/drawingml/2006/spreadsheetDrawing">
      <xdr:col>24</xdr:col>
      <xdr:colOff>152400</xdr:colOff>
      <xdr:row>78</xdr:row>
      <xdr:rowOff>103505</xdr:rowOff>
    </xdr:to>
    <xdr:cxnSp macro="">
      <xdr:nvCxnSpPr>
        <xdr:cNvPr id="174" name="直線コネクタ 173"/>
        <xdr:cNvCxnSpPr/>
      </xdr:nvCxnSpPr>
      <xdr:spPr>
        <a:xfrm>
          <a:off x="4546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160020</xdr:rowOff>
    </xdr:from>
    <xdr:ext cx="598805" cy="259080"/>
    <xdr:sp macro="" textlink="">
      <xdr:nvSpPr>
        <xdr:cNvPr id="175" name="民生費最大値テキスト"/>
        <xdr:cNvSpPr txBox="1"/>
      </xdr:nvSpPr>
      <xdr:spPr>
        <a:xfrm>
          <a:off x="4686300" y="11818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41910</xdr:rowOff>
    </xdr:from>
    <xdr:to xmlns:xdr="http://schemas.openxmlformats.org/drawingml/2006/spreadsheetDrawing">
      <xdr:col>24</xdr:col>
      <xdr:colOff>152400</xdr:colOff>
      <xdr:row>70</xdr:row>
      <xdr:rowOff>41910</xdr:rowOff>
    </xdr:to>
    <xdr:cxnSp macro="">
      <xdr:nvCxnSpPr>
        <xdr:cNvPr id="176" name="直線コネクタ 175"/>
        <xdr:cNvCxnSpPr/>
      </xdr:nvCxnSpPr>
      <xdr:spPr>
        <a:xfrm>
          <a:off x="4546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33655</xdr:rowOff>
    </xdr:from>
    <xdr:to xmlns:xdr="http://schemas.openxmlformats.org/drawingml/2006/spreadsheetDrawing">
      <xdr:col>24</xdr:col>
      <xdr:colOff>63500</xdr:colOff>
      <xdr:row>75</xdr:row>
      <xdr:rowOff>101600</xdr:rowOff>
    </xdr:to>
    <xdr:cxnSp macro="">
      <xdr:nvCxnSpPr>
        <xdr:cNvPr id="177" name="直線コネクタ 176"/>
        <xdr:cNvCxnSpPr/>
      </xdr:nvCxnSpPr>
      <xdr:spPr>
        <a:xfrm flipV="1">
          <a:off x="3797300" y="1289240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13335</xdr:rowOff>
    </xdr:from>
    <xdr:ext cx="598805" cy="259080"/>
    <xdr:sp macro="" textlink="">
      <xdr:nvSpPr>
        <xdr:cNvPr id="178" name="民生費平均値テキスト"/>
        <xdr:cNvSpPr txBox="1"/>
      </xdr:nvSpPr>
      <xdr:spPr>
        <a:xfrm>
          <a:off x="4686300" y="12872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34925</xdr:rowOff>
    </xdr:from>
    <xdr:to xmlns:xdr="http://schemas.openxmlformats.org/drawingml/2006/spreadsheetDrawing">
      <xdr:col>24</xdr:col>
      <xdr:colOff>114300</xdr:colOff>
      <xdr:row>75</xdr:row>
      <xdr:rowOff>136525</xdr:rowOff>
    </xdr:to>
    <xdr:sp macro="" textlink="">
      <xdr:nvSpPr>
        <xdr:cNvPr id="179" name="フローチャート: 判断 178"/>
        <xdr:cNvSpPr/>
      </xdr:nvSpPr>
      <xdr:spPr>
        <a:xfrm>
          <a:off x="45847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101600</xdr:rowOff>
    </xdr:from>
    <xdr:to xmlns:xdr="http://schemas.openxmlformats.org/drawingml/2006/spreadsheetDrawing">
      <xdr:col>19</xdr:col>
      <xdr:colOff>177800</xdr:colOff>
      <xdr:row>76</xdr:row>
      <xdr:rowOff>90805</xdr:rowOff>
    </xdr:to>
    <xdr:cxnSp macro="">
      <xdr:nvCxnSpPr>
        <xdr:cNvPr id="180" name="直線コネクタ 179"/>
        <xdr:cNvCxnSpPr/>
      </xdr:nvCxnSpPr>
      <xdr:spPr>
        <a:xfrm flipV="1">
          <a:off x="2908300" y="1296035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46990</xdr:rowOff>
    </xdr:from>
    <xdr:to xmlns:xdr="http://schemas.openxmlformats.org/drawingml/2006/spreadsheetDrawing">
      <xdr:col>20</xdr:col>
      <xdr:colOff>38100</xdr:colOff>
      <xdr:row>76</xdr:row>
      <xdr:rowOff>148590</xdr:rowOff>
    </xdr:to>
    <xdr:sp macro="" textlink="">
      <xdr:nvSpPr>
        <xdr:cNvPr id="181" name="フローチャート: 判断 180"/>
        <xdr:cNvSpPr/>
      </xdr:nvSpPr>
      <xdr:spPr>
        <a:xfrm>
          <a:off x="374650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139700</xdr:rowOff>
    </xdr:from>
    <xdr:ext cx="577215" cy="259080"/>
    <xdr:sp macro="" textlink="">
      <xdr:nvSpPr>
        <xdr:cNvPr id="182" name="テキスト ボックス 181"/>
        <xdr:cNvSpPr txBox="1"/>
      </xdr:nvSpPr>
      <xdr:spPr>
        <a:xfrm>
          <a:off x="3497580" y="1316990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90805</xdr:rowOff>
    </xdr:from>
    <xdr:to xmlns:xdr="http://schemas.openxmlformats.org/drawingml/2006/spreadsheetDrawing">
      <xdr:col>15</xdr:col>
      <xdr:colOff>50800</xdr:colOff>
      <xdr:row>76</xdr:row>
      <xdr:rowOff>154940</xdr:rowOff>
    </xdr:to>
    <xdr:cxnSp macro="">
      <xdr:nvCxnSpPr>
        <xdr:cNvPr id="183" name="直線コネクタ 182"/>
        <xdr:cNvCxnSpPr/>
      </xdr:nvCxnSpPr>
      <xdr:spPr>
        <a:xfrm flipV="1">
          <a:off x="2019300" y="131210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145415</xdr:rowOff>
    </xdr:from>
    <xdr:to xmlns:xdr="http://schemas.openxmlformats.org/drawingml/2006/spreadsheetDrawing">
      <xdr:col>15</xdr:col>
      <xdr:colOff>101600</xdr:colOff>
      <xdr:row>77</xdr:row>
      <xdr:rowOff>75565</xdr:rowOff>
    </xdr:to>
    <xdr:sp macro="" textlink="">
      <xdr:nvSpPr>
        <xdr:cNvPr id="184" name="フローチャート: 判断 183"/>
        <xdr:cNvSpPr/>
      </xdr:nvSpPr>
      <xdr:spPr>
        <a:xfrm>
          <a:off x="2857500" y="1317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66675</xdr:rowOff>
    </xdr:from>
    <xdr:ext cx="577215" cy="248285"/>
    <xdr:sp macro="" textlink="">
      <xdr:nvSpPr>
        <xdr:cNvPr id="185" name="テキスト ボックス 184"/>
        <xdr:cNvSpPr txBox="1"/>
      </xdr:nvSpPr>
      <xdr:spPr>
        <a:xfrm>
          <a:off x="2608580" y="13268325"/>
          <a:ext cx="5772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124460</xdr:rowOff>
    </xdr:from>
    <xdr:to xmlns:xdr="http://schemas.openxmlformats.org/drawingml/2006/spreadsheetDrawing">
      <xdr:col>10</xdr:col>
      <xdr:colOff>114300</xdr:colOff>
      <xdr:row>76</xdr:row>
      <xdr:rowOff>154940</xdr:rowOff>
    </xdr:to>
    <xdr:cxnSp macro="">
      <xdr:nvCxnSpPr>
        <xdr:cNvPr id="186" name="直線コネクタ 185"/>
        <xdr:cNvCxnSpPr/>
      </xdr:nvCxnSpPr>
      <xdr:spPr>
        <a:xfrm>
          <a:off x="1130300" y="131546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7620</xdr:rowOff>
    </xdr:from>
    <xdr:to xmlns:xdr="http://schemas.openxmlformats.org/drawingml/2006/spreadsheetDrawing">
      <xdr:col>10</xdr:col>
      <xdr:colOff>165100</xdr:colOff>
      <xdr:row>76</xdr:row>
      <xdr:rowOff>109220</xdr:rowOff>
    </xdr:to>
    <xdr:sp macro="" textlink="">
      <xdr:nvSpPr>
        <xdr:cNvPr id="187" name="フローチャート: 判断 186"/>
        <xdr:cNvSpPr/>
      </xdr:nvSpPr>
      <xdr:spPr>
        <a:xfrm>
          <a:off x="19685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125730</xdr:rowOff>
    </xdr:from>
    <xdr:ext cx="577215" cy="259080"/>
    <xdr:sp macro="" textlink="">
      <xdr:nvSpPr>
        <xdr:cNvPr id="188" name="テキスト ボックス 187"/>
        <xdr:cNvSpPr txBox="1"/>
      </xdr:nvSpPr>
      <xdr:spPr>
        <a:xfrm>
          <a:off x="1719580" y="1281303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130175</xdr:rowOff>
    </xdr:from>
    <xdr:to xmlns:xdr="http://schemas.openxmlformats.org/drawingml/2006/spreadsheetDrawing">
      <xdr:col>6</xdr:col>
      <xdr:colOff>38100</xdr:colOff>
      <xdr:row>76</xdr:row>
      <xdr:rowOff>60325</xdr:rowOff>
    </xdr:to>
    <xdr:sp macro="" textlink="">
      <xdr:nvSpPr>
        <xdr:cNvPr id="189" name="フローチャート: 判断 188"/>
        <xdr:cNvSpPr/>
      </xdr:nvSpPr>
      <xdr:spPr>
        <a:xfrm>
          <a:off x="10795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76835</xdr:rowOff>
    </xdr:from>
    <xdr:ext cx="577215" cy="249555"/>
    <xdr:sp macro="" textlink="">
      <xdr:nvSpPr>
        <xdr:cNvPr id="190" name="テキスト ボックス 189"/>
        <xdr:cNvSpPr txBox="1"/>
      </xdr:nvSpPr>
      <xdr:spPr>
        <a:xfrm>
          <a:off x="830580" y="12764135"/>
          <a:ext cx="5772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154940</xdr:rowOff>
    </xdr:from>
    <xdr:to xmlns:xdr="http://schemas.openxmlformats.org/drawingml/2006/spreadsheetDrawing">
      <xdr:col>24</xdr:col>
      <xdr:colOff>114300</xdr:colOff>
      <xdr:row>75</xdr:row>
      <xdr:rowOff>84455</xdr:rowOff>
    </xdr:to>
    <xdr:sp macro="" textlink="">
      <xdr:nvSpPr>
        <xdr:cNvPr id="196" name="楕円 195"/>
        <xdr:cNvSpPr/>
      </xdr:nvSpPr>
      <xdr:spPr>
        <a:xfrm>
          <a:off x="45847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6350</xdr:rowOff>
    </xdr:from>
    <xdr:ext cx="598805" cy="251460"/>
    <xdr:sp macro="" textlink="">
      <xdr:nvSpPr>
        <xdr:cNvPr id="197" name="民生費該当値テキスト"/>
        <xdr:cNvSpPr txBox="1"/>
      </xdr:nvSpPr>
      <xdr:spPr>
        <a:xfrm>
          <a:off x="4686300" y="126936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50800</xdr:rowOff>
    </xdr:from>
    <xdr:to xmlns:xdr="http://schemas.openxmlformats.org/drawingml/2006/spreadsheetDrawing">
      <xdr:col>20</xdr:col>
      <xdr:colOff>38100</xdr:colOff>
      <xdr:row>75</xdr:row>
      <xdr:rowOff>152400</xdr:rowOff>
    </xdr:to>
    <xdr:sp macro="" textlink="">
      <xdr:nvSpPr>
        <xdr:cNvPr id="198" name="楕円 197"/>
        <xdr:cNvSpPr/>
      </xdr:nvSpPr>
      <xdr:spPr>
        <a:xfrm>
          <a:off x="37465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168910</xdr:rowOff>
    </xdr:from>
    <xdr:ext cx="577215" cy="248920"/>
    <xdr:sp macro="" textlink="">
      <xdr:nvSpPr>
        <xdr:cNvPr id="199" name="テキスト ボックス 198"/>
        <xdr:cNvSpPr txBox="1"/>
      </xdr:nvSpPr>
      <xdr:spPr>
        <a:xfrm>
          <a:off x="3497580" y="1268476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40640</xdr:rowOff>
    </xdr:from>
    <xdr:to xmlns:xdr="http://schemas.openxmlformats.org/drawingml/2006/spreadsheetDrawing">
      <xdr:col>15</xdr:col>
      <xdr:colOff>101600</xdr:colOff>
      <xdr:row>76</xdr:row>
      <xdr:rowOff>141605</xdr:rowOff>
    </xdr:to>
    <xdr:sp macro="" textlink="">
      <xdr:nvSpPr>
        <xdr:cNvPr id="200" name="楕円 199"/>
        <xdr:cNvSpPr/>
      </xdr:nvSpPr>
      <xdr:spPr>
        <a:xfrm>
          <a:off x="28575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158115</xdr:rowOff>
    </xdr:from>
    <xdr:ext cx="577215" cy="248285"/>
    <xdr:sp macro="" textlink="">
      <xdr:nvSpPr>
        <xdr:cNvPr id="201" name="テキスト ボックス 200"/>
        <xdr:cNvSpPr txBox="1"/>
      </xdr:nvSpPr>
      <xdr:spPr>
        <a:xfrm>
          <a:off x="2608580" y="12845415"/>
          <a:ext cx="5772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103505</xdr:rowOff>
    </xdr:from>
    <xdr:to xmlns:xdr="http://schemas.openxmlformats.org/drawingml/2006/spreadsheetDrawing">
      <xdr:col>10</xdr:col>
      <xdr:colOff>165100</xdr:colOff>
      <xdr:row>77</xdr:row>
      <xdr:rowOff>33655</xdr:rowOff>
    </xdr:to>
    <xdr:sp macro="" textlink="">
      <xdr:nvSpPr>
        <xdr:cNvPr id="202" name="楕円 201"/>
        <xdr:cNvSpPr/>
      </xdr:nvSpPr>
      <xdr:spPr>
        <a:xfrm>
          <a:off x="19685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24765</xdr:rowOff>
    </xdr:from>
    <xdr:ext cx="577215" cy="259080"/>
    <xdr:sp macro="" textlink="">
      <xdr:nvSpPr>
        <xdr:cNvPr id="203" name="テキスト ボックス 202"/>
        <xdr:cNvSpPr txBox="1"/>
      </xdr:nvSpPr>
      <xdr:spPr>
        <a:xfrm>
          <a:off x="1719580" y="1322641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204" name="楕円 203"/>
        <xdr:cNvSpPr/>
      </xdr:nvSpPr>
      <xdr:spPr>
        <a:xfrm>
          <a:off x="1079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166370</xdr:rowOff>
    </xdr:from>
    <xdr:ext cx="577215" cy="251460"/>
    <xdr:sp macro="" textlink="">
      <xdr:nvSpPr>
        <xdr:cNvPr id="205" name="テキスト ボックス 204"/>
        <xdr:cNvSpPr txBox="1"/>
      </xdr:nvSpPr>
      <xdr:spPr>
        <a:xfrm>
          <a:off x="830580" y="1319657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28295" cy="217170"/>
    <xdr:sp macro="" textlink="">
      <xdr:nvSpPr>
        <xdr:cNvPr id="214" name="テキスト ボックス 213"/>
        <xdr:cNvSpPr txBox="1"/>
      </xdr:nvSpPr>
      <xdr:spPr>
        <a:xfrm>
          <a:off x="723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27330" cy="248920"/>
    <xdr:sp macro="" textlink="">
      <xdr:nvSpPr>
        <xdr:cNvPr id="216" name="テキスト ボックス 215"/>
        <xdr:cNvSpPr txBox="1"/>
      </xdr:nvSpPr>
      <xdr:spPr>
        <a:xfrm>
          <a:off x="513080" y="17256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8920"/>
    <xdr:sp macro="" textlink="">
      <xdr:nvSpPr>
        <xdr:cNvPr id="218" name="テキスト ボックス 217"/>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8920"/>
    <xdr:sp macro="" textlink="">
      <xdr:nvSpPr>
        <xdr:cNvPr id="220" name="テキスト ボックス 219"/>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48920"/>
    <xdr:sp macro="" textlink="">
      <xdr:nvSpPr>
        <xdr:cNvPr id="222" name="テキスト ボックス 221"/>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48920"/>
    <xdr:sp macro="" textlink="">
      <xdr:nvSpPr>
        <xdr:cNvPr id="224" name="テキスト ボックス 223"/>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4040" cy="248920"/>
    <xdr:sp macro="" textlink="">
      <xdr:nvSpPr>
        <xdr:cNvPr id="226" name="テキスト ボックス 225"/>
        <xdr:cNvSpPr txBox="1"/>
      </xdr:nvSpPr>
      <xdr:spPr>
        <a:xfrm>
          <a:off x="166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104775</xdr:rowOff>
    </xdr:from>
    <xdr:to xmlns:xdr="http://schemas.openxmlformats.org/drawingml/2006/spreadsheetDrawing">
      <xdr:col>24</xdr:col>
      <xdr:colOff>62865</xdr:colOff>
      <xdr:row>98</xdr:row>
      <xdr:rowOff>112395</xdr:rowOff>
    </xdr:to>
    <xdr:cxnSp macro="">
      <xdr:nvCxnSpPr>
        <xdr:cNvPr id="228" name="直線コネクタ 227"/>
        <xdr:cNvCxnSpPr/>
      </xdr:nvCxnSpPr>
      <xdr:spPr>
        <a:xfrm flipV="1">
          <a:off x="4633595" y="1553527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116205</xdr:rowOff>
    </xdr:from>
    <xdr:ext cx="534670" cy="259080"/>
    <xdr:sp macro="" textlink="">
      <xdr:nvSpPr>
        <xdr:cNvPr id="229" name="衛生費最小値テキスト"/>
        <xdr:cNvSpPr txBox="1"/>
      </xdr:nvSpPr>
      <xdr:spPr>
        <a:xfrm>
          <a:off x="4686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112395</xdr:rowOff>
    </xdr:from>
    <xdr:to xmlns:xdr="http://schemas.openxmlformats.org/drawingml/2006/spreadsheetDrawing">
      <xdr:col>24</xdr:col>
      <xdr:colOff>152400</xdr:colOff>
      <xdr:row>98</xdr:row>
      <xdr:rowOff>112395</xdr:rowOff>
    </xdr:to>
    <xdr:cxnSp macro="">
      <xdr:nvCxnSpPr>
        <xdr:cNvPr id="230" name="直線コネクタ 229"/>
        <xdr:cNvCxnSpPr/>
      </xdr:nvCxnSpPr>
      <xdr:spPr>
        <a:xfrm>
          <a:off x="4546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34670" cy="251460"/>
    <xdr:sp macro="" textlink="">
      <xdr:nvSpPr>
        <xdr:cNvPr id="231" name="衛生費最大値テキスト"/>
        <xdr:cNvSpPr txBox="1"/>
      </xdr:nvSpPr>
      <xdr:spPr>
        <a:xfrm>
          <a:off x="4686300" y="15311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81,524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104775</xdr:rowOff>
    </xdr:from>
    <xdr:to xmlns:xdr="http://schemas.openxmlformats.org/drawingml/2006/spreadsheetDrawing">
      <xdr:col>24</xdr:col>
      <xdr:colOff>152400</xdr:colOff>
      <xdr:row>90</xdr:row>
      <xdr:rowOff>104775</xdr:rowOff>
    </xdr:to>
    <xdr:cxnSp macro="">
      <xdr:nvCxnSpPr>
        <xdr:cNvPr id="232" name="直線コネクタ 231"/>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114300</xdr:rowOff>
    </xdr:from>
    <xdr:to xmlns:xdr="http://schemas.openxmlformats.org/drawingml/2006/spreadsheetDrawing">
      <xdr:col>24</xdr:col>
      <xdr:colOff>63500</xdr:colOff>
      <xdr:row>95</xdr:row>
      <xdr:rowOff>83185</xdr:rowOff>
    </xdr:to>
    <xdr:cxnSp macro="">
      <xdr:nvCxnSpPr>
        <xdr:cNvPr id="233" name="直線コネクタ 232"/>
        <xdr:cNvCxnSpPr/>
      </xdr:nvCxnSpPr>
      <xdr:spPr>
        <a:xfrm flipV="1">
          <a:off x="3797300" y="15716250"/>
          <a:ext cx="838200" cy="654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135890</xdr:rowOff>
    </xdr:from>
    <xdr:ext cx="534670" cy="259080"/>
    <xdr:sp macro="" textlink="">
      <xdr:nvSpPr>
        <xdr:cNvPr id="234" name="衛生費平均値テキスト"/>
        <xdr:cNvSpPr txBox="1"/>
      </xdr:nvSpPr>
      <xdr:spPr>
        <a:xfrm>
          <a:off x="4686300" y="16252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157480</xdr:rowOff>
    </xdr:from>
    <xdr:to xmlns:xdr="http://schemas.openxmlformats.org/drawingml/2006/spreadsheetDrawing">
      <xdr:col>24</xdr:col>
      <xdr:colOff>114300</xdr:colOff>
      <xdr:row>95</xdr:row>
      <xdr:rowOff>87630</xdr:rowOff>
    </xdr:to>
    <xdr:sp macro="" textlink="">
      <xdr:nvSpPr>
        <xdr:cNvPr id="235" name="フローチャート: 判断 234"/>
        <xdr:cNvSpPr/>
      </xdr:nvSpPr>
      <xdr:spPr>
        <a:xfrm>
          <a:off x="45847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83185</xdr:rowOff>
    </xdr:from>
    <xdr:to xmlns:xdr="http://schemas.openxmlformats.org/drawingml/2006/spreadsheetDrawing">
      <xdr:col>19</xdr:col>
      <xdr:colOff>177800</xdr:colOff>
      <xdr:row>95</xdr:row>
      <xdr:rowOff>101600</xdr:rowOff>
    </xdr:to>
    <xdr:cxnSp macro="">
      <xdr:nvCxnSpPr>
        <xdr:cNvPr id="236" name="直線コネクタ 235"/>
        <xdr:cNvCxnSpPr/>
      </xdr:nvCxnSpPr>
      <xdr:spPr>
        <a:xfrm flipV="1">
          <a:off x="2908300" y="163709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87630</xdr:rowOff>
    </xdr:from>
    <xdr:to xmlns:xdr="http://schemas.openxmlformats.org/drawingml/2006/spreadsheetDrawing">
      <xdr:col>20</xdr:col>
      <xdr:colOff>38100</xdr:colOff>
      <xdr:row>96</xdr:row>
      <xdr:rowOff>17780</xdr:rowOff>
    </xdr:to>
    <xdr:sp macro="" textlink="">
      <xdr:nvSpPr>
        <xdr:cNvPr id="237" name="フローチャート: 判断 236"/>
        <xdr:cNvSpPr/>
      </xdr:nvSpPr>
      <xdr:spPr>
        <a:xfrm>
          <a:off x="3746500" y="163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8890</xdr:rowOff>
    </xdr:from>
    <xdr:ext cx="513080" cy="248920"/>
    <xdr:sp macro="" textlink="">
      <xdr:nvSpPr>
        <xdr:cNvPr id="238" name="テキスト ボックス 237"/>
        <xdr:cNvSpPr txBox="1"/>
      </xdr:nvSpPr>
      <xdr:spPr>
        <a:xfrm>
          <a:off x="3529965" y="1646809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166370</xdr:rowOff>
    </xdr:from>
    <xdr:to xmlns:xdr="http://schemas.openxmlformats.org/drawingml/2006/spreadsheetDrawing">
      <xdr:col>15</xdr:col>
      <xdr:colOff>50800</xdr:colOff>
      <xdr:row>95</xdr:row>
      <xdr:rowOff>101600</xdr:rowOff>
    </xdr:to>
    <xdr:cxnSp macro="">
      <xdr:nvCxnSpPr>
        <xdr:cNvPr id="239" name="直線コネクタ 238"/>
        <xdr:cNvCxnSpPr/>
      </xdr:nvCxnSpPr>
      <xdr:spPr>
        <a:xfrm>
          <a:off x="2019300" y="1628267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151765</xdr:rowOff>
    </xdr:from>
    <xdr:to xmlns:xdr="http://schemas.openxmlformats.org/drawingml/2006/spreadsheetDrawing">
      <xdr:col>15</xdr:col>
      <xdr:colOff>101600</xdr:colOff>
      <xdr:row>95</xdr:row>
      <xdr:rowOff>81915</xdr:rowOff>
    </xdr:to>
    <xdr:sp macro="" textlink="">
      <xdr:nvSpPr>
        <xdr:cNvPr id="240" name="フローチャート: 判断 239"/>
        <xdr:cNvSpPr/>
      </xdr:nvSpPr>
      <xdr:spPr>
        <a:xfrm>
          <a:off x="285750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98425</xdr:rowOff>
    </xdr:from>
    <xdr:ext cx="513080" cy="250825"/>
    <xdr:sp macro="" textlink="">
      <xdr:nvSpPr>
        <xdr:cNvPr id="241" name="テキスト ボックス 240"/>
        <xdr:cNvSpPr txBox="1"/>
      </xdr:nvSpPr>
      <xdr:spPr>
        <a:xfrm>
          <a:off x="2640965" y="1604327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109855</xdr:rowOff>
    </xdr:from>
    <xdr:to xmlns:xdr="http://schemas.openxmlformats.org/drawingml/2006/spreadsheetDrawing">
      <xdr:col>10</xdr:col>
      <xdr:colOff>114300</xdr:colOff>
      <xdr:row>94</xdr:row>
      <xdr:rowOff>166370</xdr:rowOff>
    </xdr:to>
    <xdr:cxnSp macro="">
      <xdr:nvCxnSpPr>
        <xdr:cNvPr id="242" name="直線コネクタ 241"/>
        <xdr:cNvCxnSpPr/>
      </xdr:nvCxnSpPr>
      <xdr:spPr>
        <a:xfrm>
          <a:off x="1130300" y="1622615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20955</xdr:rowOff>
    </xdr:from>
    <xdr:to xmlns:xdr="http://schemas.openxmlformats.org/drawingml/2006/spreadsheetDrawing">
      <xdr:col>10</xdr:col>
      <xdr:colOff>165100</xdr:colOff>
      <xdr:row>96</xdr:row>
      <xdr:rowOff>122555</xdr:rowOff>
    </xdr:to>
    <xdr:sp macro="" textlink="">
      <xdr:nvSpPr>
        <xdr:cNvPr id="243" name="フローチャート: 判断 242"/>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113665</xdr:rowOff>
    </xdr:from>
    <xdr:ext cx="513080" cy="258445"/>
    <xdr:sp macro="" textlink="">
      <xdr:nvSpPr>
        <xdr:cNvPr id="244" name="テキスト ボックス 243"/>
        <xdr:cNvSpPr txBox="1"/>
      </xdr:nvSpPr>
      <xdr:spPr>
        <a:xfrm>
          <a:off x="1751965" y="1657286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86360</xdr:rowOff>
    </xdr:from>
    <xdr:to xmlns:xdr="http://schemas.openxmlformats.org/drawingml/2006/spreadsheetDrawing">
      <xdr:col>6</xdr:col>
      <xdr:colOff>38100</xdr:colOff>
      <xdr:row>96</xdr:row>
      <xdr:rowOff>16510</xdr:rowOff>
    </xdr:to>
    <xdr:sp macro="" textlink="">
      <xdr:nvSpPr>
        <xdr:cNvPr id="245" name="フローチャート: 判断 244"/>
        <xdr:cNvSpPr/>
      </xdr:nvSpPr>
      <xdr:spPr>
        <a:xfrm>
          <a:off x="1079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7620</xdr:rowOff>
    </xdr:from>
    <xdr:ext cx="513080" cy="250190"/>
    <xdr:sp macro="" textlink="">
      <xdr:nvSpPr>
        <xdr:cNvPr id="246" name="テキスト ボックス 245"/>
        <xdr:cNvSpPr txBox="1"/>
      </xdr:nvSpPr>
      <xdr:spPr>
        <a:xfrm>
          <a:off x="862965" y="1646682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63500</xdr:rowOff>
    </xdr:from>
    <xdr:to xmlns:xdr="http://schemas.openxmlformats.org/drawingml/2006/spreadsheetDrawing">
      <xdr:col>24</xdr:col>
      <xdr:colOff>114300</xdr:colOff>
      <xdr:row>91</xdr:row>
      <xdr:rowOff>165100</xdr:rowOff>
    </xdr:to>
    <xdr:sp macro="" textlink="">
      <xdr:nvSpPr>
        <xdr:cNvPr id="252" name="楕円 251"/>
        <xdr:cNvSpPr/>
      </xdr:nvSpPr>
      <xdr:spPr>
        <a:xfrm>
          <a:off x="4584700" y="156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86360</xdr:rowOff>
    </xdr:from>
    <xdr:ext cx="534670" cy="251460"/>
    <xdr:sp macro="" textlink="">
      <xdr:nvSpPr>
        <xdr:cNvPr id="253" name="衛生費該当値テキスト"/>
        <xdr:cNvSpPr txBox="1"/>
      </xdr:nvSpPr>
      <xdr:spPr>
        <a:xfrm>
          <a:off x="4686300" y="15516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32385</xdr:rowOff>
    </xdr:from>
    <xdr:to xmlns:xdr="http://schemas.openxmlformats.org/drawingml/2006/spreadsheetDrawing">
      <xdr:col>20</xdr:col>
      <xdr:colOff>38100</xdr:colOff>
      <xdr:row>95</xdr:row>
      <xdr:rowOff>133985</xdr:rowOff>
    </xdr:to>
    <xdr:sp macro="" textlink="">
      <xdr:nvSpPr>
        <xdr:cNvPr id="254" name="楕円 253"/>
        <xdr:cNvSpPr/>
      </xdr:nvSpPr>
      <xdr:spPr>
        <a:xfrm>
          <a:off x="3746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150495</xdr:rowOff>
    </xdr:from>
    <xdr:ext cx="513080" cy="259080"/>
    <xdr:sp macro="" textlink="">
      <xdr:nvSpPr>
        <xdr:cNvPr id="255" name="テキスト ボックス 254"/>
        <xdr:cNvSpPr txBox="1"/>
      </xdr:nvSpPr>
      <xdr:spPr>
        <a:xfrm>
          <a:off x="3529965" y="160953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50800</xdr:rowOff>
    </xdr:from>
    <xdr:to xmlns:xdr="http://schemas.openxmlformats.org/drawingml/2006/spreadsheetDrawing">
      <xdr:col>15</xdr:col>
      <xdr:colOff>101600</xdr:colOff>
      <xdr:row>95</xdr:row>
      <xdr:rowOff>152400</xdr:rowOff>
    </xdr:to>
    <xdr:sp macro="" textlink="">
      <xdr:nvSpPr>
        <xdr:cNvPr id="256" name="楕円 255"/>
        <xdr:cNvSpPr/>
      </xdr:nvSpPr>
      <xdr:spPr>
        <a:xfrm>
          <a:off x="2857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143510</xdr:rowOff>
    </xdr:from>
    <xdr:ext cx="513080" cy="251460"/>
    <xdr:sp macro="" textlink="">
      <xdr:nvSpPr>
        <xdr:cNvPr id="257" name="テキスト ボックス 256"/>
        <xdr:cNvSpPr txBox="1"/>
      </xdr:nvSpPr>
      <xdr:spPr>
        <a:xfrm>
          <a:off x="2640965" y="1643126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114935</xdr:rowOff>
    </xdr:from>
    <xdr:to xmlns:xdr="http://schemas.openxmlformats.org/drawingml/2006/spreadsheetDrawing">
      <xdr:col>10</xdr:col>
      <xdr:colOff>165100</xdr:colOff>
      <xdr:row>95</xdr:row>
      <xdr:rowOff>45085</xdr:rowOff>
    </xdr:to>
    <xdr:sp macro="" textlink="">
      <xdr:nvSpPr>
        <xdr:cNvPr id="258" name="楕円 257"/>
        <xdr:cNvSpPr/>
      </xdr:nvSpPr>
      <xdr:spPr>
        <a:xfrm>
          <a:off x="196850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61595</xdr:rowOff>
    </xdr:from>
    <xdr:ext cx="513080" cy="259080"/>
    <xdr:sp macro="" textlink="">
      <xdr:nvSpPr>
        <xdr:cNvPr id="259" name="テキスト ボックス 258"/>
        <xdr:cNvSpPr txBox="1"/>
      </xdr:nvSpPr>
      <xdr:spPr>
        <a:xfrm>
          <a:off x="1751965" y="160064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59055</xdr:rowOff>
    </xdr:from>
    <xdr:to xmlns:xdr="http://schemas.openxmlformats.org/drawingml/2006/spreadsheetDrawing">
      <xdr:col>6</xdr:col>
      <xdr:colOff>38100</xdr:colOff>
      <xdr:row>94</xdr:row>
      <xdr:rowOff>160655</xdr:rowOff>
    </xdr:to>
    <xdr:sp macro="" textlink="">
      <xdr:nvSpPr>
        <xdr:cNvPr id="260" name="楕円 259"/>
        <xdr:cNvSpPr/>
      </xdr:nvSpPr>
      <xdr:spPr>
        <a:xfrm>
          <a:off x="1079500" y="161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6350</xdr:rowOff>
    </xdr:from>
    <xdr:ext cx="513080" cy="251460"/>
    <xdr:sp macro="" textlink="">
      <xdr:nvSpPr>
        <xdr:cNvPr id="261" name="テキスト ボックス 260"/>
        <xdr:cNvSpPr txBox="1"/>
      </xdr:nvSpPr>
      <xdr:spPr>
        <a:xfrm>
          <a:off x="862965" y="1595120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28295" cy="217170"/>
    <xdr:sp macro="" textlink="">
      <xdr:nvSpPr>
        <xdr:cNvPr id="270" name="テキスト ボックス 269"/>
        <xdr:cNvSpPr txBox="1"/>
      </xdr:nvSpPr>
      <xdr:spPr>
        <a:xfrm>
          <a:off x="6565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27330" cy="259080"/>
    <xdr:sp macro="" textlink="">
      <xdr:nvSpPr>
        <xdr:cNvPr id="273" name="テキスト ボックス 272"/>
        <xdr:cNvSpPr txBox="1"/>
      </xdr:nvSpPr>
      <xdr:spPr>
        <a:xfrm>
          <a:off x="635508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36</xdr:row>
      <xdr:rowOff>35560</xdr:rowOff>
    </xdr:from>
    <xdr:ext cx="355600" cy="259080"/>
    <xdr:sp macro="" textlink="">
      <xdr:nvSpPr>
        <xdr:cNvPr id="275" name="テキスト ボックス 274"/>
        <xdr:cNvSpPr txBox="1"/>
      </xdr:nvSpPr>
      <xdr:spPr>
        <a:xfrm>
          <a:off x="6226810" y="6207760"/>
          <a:ext cx="355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33</xdr:row>
      <xdr:rowOff>168910</xdr:rowOff>
    </xdr:from>
    <xdr:ext cx="355600" cy="248920"/>
    <xdr:sp macro="" textlink="">
      <xdr:nvSpPr>
        <xdr:cNvPr id="277" name="テキスト ボックス 276"/>
        <xdr:cNvSpPr txBox="1"/>
      </xdr:nvSpPr>
      <xdr:spPr>
        <a:xfrm>
          <a:off x="6226810" y="5826760"/>
          <a:ext cx="355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31</xdr:row>
      <xdr:rowOff>130810</xdr:rowOff>
    </xdr:from>
    <xdr:ext cx="355600" cy="259080"/>
    <xdr:sp macro="" textlink="">
      <xdr:nvSpPr>
        <xdr:cNvPr id="279" name="テキスト ボックス 278"/>
        <xdr:cNvSpPr txBox="1"/>
      </xdr:nvSpPr>
      <xdr:spPr>
        <a:xfrm>
          <a:off x="6226810" y="5445760"/>
          <a:ext cx="355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45770" cy="259080"/>
    <xdr:sp macro="" textlink="">
      <xdr:nvSpPr>
        <xdr:cNvPr id="281" name="テキスト ボックス 280"/>
        <xdr:cNvSpPr txBox="1"/>
      </xdr:nvSpPr>
      <xdr:spPr>
        <a:xfrm>
          <a:off x="6136640" y="5064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45770" cy="248920"/>
    <xdr:sp macro="" textlink="">
      <xdr:nvSpPr>
        <xdr:cNvPr id="283" name="テキスト ボックス 282"/>
        <xdr:cNvSpPr txBox="1"/>
      </xdr:nvSpPr>
      <xdr:spPr>
        <a:xfrm>
          <a:off x="613664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156210</xdr:rowOff>
    </xdr:from>
    <xdr:to xmlns:xdr="http://schemas.openxmlformats.org/drawingml/2006/spreadsheetDrawing">
      <xdr:col>54</xdr:col>
      <xdr:colOff>189865</xdr:colOff>
      <xdr:row>39</xdr:row>
      <xdr:rowOff>3810</xdr:rowOff>
    </xdr:to>
    <xdr:cxnSp macro="">
      <xdr:nvCxnSpPr>
        <xdr:cNvPr id="285" name="直線コネクタ 284"/>
        <xdr:cNvCxnSpPr/>
      </xdr:nvCxnSpPr>
      <xdr:spPr>
        <a:xfrm flipV="1">
          <a:off x="10475595" y="5128260"/>
          <a:ext cx="127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7620</xdr:rowOff>
    </xdr:from>
    <xdr:ext cx="313690" cy="250190"/>
    <xdr:sp macro="" textlink="">
      <xdr:nvSpPr>
        <xdr:cNvPr id="286" name="労働費最小値テキスト"/>
        <xdr:cNvSpPr txBox="1"/>
      </xdr:nvSpPr>
      <xdr:spPr>
        <a:xfrm>
          <a:off x="10528300" y="6694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3810</xdr:rowOff>
    </xdr:from>
    <xdr:to xmlns:xdr="http://schemas.openxmlformats.org/drawingml/2006/spreadsheetDrawing">
      <xdr:col>55</xdr:col>
      <xdr:colOff>88900</xdr:colOff>
      <xdr:row>39</xdr:row>
      <xdr:rowOff>3810</xdr:rowOff>
    </xdr:to>
    <xdr:cxnSp macro="">
      <xdr:nvCxnSpPr>
        <xdr:cNvPr id="287" name="直線コネクタ 286"/>
        <xdr:cNvCxnSpPr/>
      </xdr:nvCxnSpPr>
      <xdr:spPr>
        <a:xfrm>
          <a:off x="10388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102870</xdr:rowOff>
    </xdr:from>
    <xdr:ext cx="469900" cy="259080"/>
    <xdr:sp macro="" textlink="">
      <xdr:nvSpPr>
        <xdr:cNvPr id="288" name="労働費最大値テキスト"/>
        <xdr:cNvSpPr txBox="1"/>
      </xdr:nvSpPr>
      <xdr:spPr>
        <a:xfrm>
          <a:off x="10528300" y="4903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156210</xdr:rowOff>
    </xdr:from>
    <xdr:to xmlns:xdr="http://schemas.openxmlformats.org/drawingml/2006/spreadsheetDrawing">
      <xdr:col>55</xdr:col>
      <xdr:colOff>88900</xdr:colOff>
      <xdr:row>29</xdr:row>
      <xdr:rowOff>156210</xdr:rowOff>
    </xdr:to>
    <xdr:cxnSp macro="">
      <xdr:nvCxnSpPr>
        <xdr:cNvPr id="289" name="直線コネクタ 288"/>
        <xdr:cNvCxnSpPr/>
      </xdr:nvCxnSpPr>
      <xdr:spPr>
        <a:xfrm>
          <a:off x="10388600" y="5128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129540</xdr:rowOff>
    </xdr:from>
    <xdr:to xmlns:xdr="http://schemas.openxmlformats.org/drawingml/2006/spreadsheetDrawing">
      <xdr:col>55</xdr:col>
      <xdr:colOff>0</xdr:colOff>
      <xdr:row>38</xdr:row>
      <xdr:rowOff>135890</xdr:rowOff>
    </xdr:to>
    <xdr:cxnSp macro="">
      <xdr:nvCxnSpPr>
        <xdr:cNvPr id="290" name="直線コネクタ 289"/>
        <xdr:cNvCxnSpPr/>
      </xdr:nvCxnSpPr>
      <xdr:spPr>
        <a:xfrm flipV="1">
          <a:off x="9639300" y="66446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35560</xdr:rowOff>
    </xdr:from>
    <xdr:ext cx="378460" cy="259080"/>
    <xdr:sp macro="" textlink="">
      <xdr:nvSpPr>
        <xdr:cNvPr id="291" name="労働費平均値テキスト"/>
        <xdr:cNvSpPr txBox="1"/>
      </xdr:nvSpPr>
      <xdr:spPr>
        <a:xfrm>
          <a:off x="10528300" y="6036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12700</xdr:rowOff>
    </xdr:from>
    <xdr:to xmlns:xdr="http://schemas.openxmlformats.org/drawingml/2006/spreadsheetDrawing">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135890</xdr:rowOff>
    </xdr:from>
    <xdr:to xmlns:xdr="http://schemas.openxmlformats.org/drawingml/2006/spreadsheetDrawing">
      <xdr:col>50</xdr:col>
      <xdr:colOff>114300</xdr:colOff>
      <xdr:row>38</xdr:row>
      <xdr:rowOff>146050</xdr:rowOff>
    </xdr:to>
    <xdr:cxnSp macro="">
      <xdr:nvCxnSpPr>
        <xdr:cNvPr id="293" name="直線コネクタ 292"/>
        <xdr:cNvCxnSpPr/>
      </xdr:nvCxnSpPr>
      <xdr:spPr>
        <a:xfrm flipV="1">
          <a:off x="8750300" y="66509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16510</xdr:rowOff>
    </xdr:from>
    <xdr:to xmlns:xdr="http://schemas.openxmlformats.org/drawingml/2006/spreadsheetDrawing">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34</xdr:row>
      <xdr:rowOff>134620</xdr:rowOff>
    </xdr:from>
    <xdr:ext cx="378460" cy="248920"/>
    <xdr:sp macro="" textlink="">
      <xdr:nvSpPr>
        <xdr:cNvPr id="295" name="テキスト ボックス 294"/>
        <xdr:cNvSpPr txBox="1"/>
      </xdr:nvSpPr>
      <xdr:spPr>
        <a:xfrm>
          <a:off x="9450070" y="59639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143510</xdr:rowOff>
    </xdr:from>
    <xdr:to xmlns:xdr="http://schemas.openxmlformats.org/drawingml/2006/spreadsheetDrawing">
      <xdr:col>45</xdr:col>
      <xdr:colOff>177800</xdr:colOff>
      <xdr:row>38</xdr:row>
      <xdr:rowOff>146050</xdr:rowOff>
    </xdr:to>
    <xdr:cxnSp macro="">
      <xdr:nvCxnSpPr>
        <xdr:cNvPr id="296" name="直線コネクタ 295"/>
        <xdr:cNvCxnSpPr/>
      </xdr:nvCxnSpPr>
      <xdr:spPr>
        <a:xfrm>
          <a:off x="7861300" y="66586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87630</xdr:rowOff>
    </xdr:from>
    <xdr:to xmlns:xdr="http://schemas.openxmlformats.org/drawingml/2006/spreadsheetDrawing">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31</xdr:row>
      <xdr:rowOff>34290</xdr:rowOff>
    </xdr:from>
    <xdr:ext cx="378460" cy="259080"/>
    <xdr:sp macro="" textlink="">
      <xdr:nvSpPr>
        <xdr:cNvPr id="298" name="テキスト ボックス 297"/>
        <xdr:cNvSpPr txBox="1"/>
      </xdr:nvSpPr>
      <xdr:spPr>
        <a:xfrm>
          <a:off x="8561070" y="5349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143510</xdr:rowOff>
    </xdr:from>
    <xdr:to xmlns:xdr="http://schemas.openxmlformats.org/drawingml/2006/spreadsheetDrawing">
      <xdr:col>41</xdr:col>
      <xdr:colOff>50800</xdr:colOff>
      <xdr:row>38</xdr:row>
      <xdr:rowOff>151130</xdr:rowOff>
    </xdr:to>
    <xdr:cxnSp macro="">
      <xdr:nvCxnSpPr>
        <xdr:cNvPr id="299" name="直線コネクタ 298"/>
        <xdr:cNvCxnSpPr/>
      </xdr:nvCxnSpPr>
      <xdr:spPr>
        <a:xfrm flipV="1">
          <a:off x="6972300" y="6658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45720</xdr:rowOff>
    </xdr:from>
    <xdr:to xmlns:xdr="http://schemas.openxmlformats.org/drawingml/2006/spreadsheetDrawing">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34</xdr:row>
      <xdr:rowOff>163830</xdr:rowOff>
    </xdr:from>
    <xdr:ext cx="378460" cy="259080"/>
    <xdr:sp macro="" textlink="">
      <xdr:nvSpPr>
        <xdr:cNvPr id="301" name="テキスト ボックス 300"/>
        <xdr:cNvSpPr txBox="1"/>
      </xdr:nvSpPr>
      <xdr:spPr>
        <a:xfrm>
          <a:off x="7672070" y="599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67310</xdr:rowOff>
    </xdr:from>
    <xdr:to xmlns:xdr="http://schemas.openxmlformats.org/drawingml/2006/spreadsheetDrawing">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32</xdr:row>
      <xdr:rowOff>13970</xdr:rowOff>
    </xdr:from>
    <xdr:ext cx="378460" cy="259080"/>
    <xdr:sp macro="" textlink="">
      <xdr:nvSpPr>
        <xdr:cNvPr id="303" name="テキスト ボックス 302"/>
        <xdr:cNvSpPr txBox="1"/>
      </xdr:nvSpPr>
      <xdr:spPr>
        <a:xfrm>
          <a:off x="6783070" y="550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78740</xdr:rowOff>
    </xdr:from>
    <xdr:to xmlns:xdr="http://schemas.openxmlformats.org/drawingml/2006/spreadsheetDrawing">
      <xdr:col>55</xdr:col>
      <xdr:colOff>50800</xdr:colOff>
      <xdr:row>39</xdr:row>
      <xdr:rowOff>8890</xdr:rowOff>
    </xdr:to>
    <xdr:sp macro="" textlink="">
      <xdr:nvSpPr>
        <xdr:cNvPr id="309" name="楕円 308"/>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165100</xdr:rowOff>
    </xdr:from>
    <xdr:ext cx="313690" cy="259080"/>
    <xdr:sp macro="" textlink="">
      <xdr:nvSpPr>
        <xdr:cNvPr id="310" name="労働費該当値テキスト"/>
        <xdr:cNvSpPr txBox="1"/>
      </xdr:nvSpPr>
      <xdr:spPr>
        <a:xfrm>
          <a:off x="10528300" y="65087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85090</xdr:rowOff>
    </xdr:from>
    <xdr:to xmlns:xdr="http://schemas.openxmlformats.org/drawingml/2006/spreadsheetDrawing">
      <xdr:col>50</xdr:col>
      <xdr:colOff>165100</xdr:colOff>
      <xdr:row>39</xdr:row>
      <xdr:rowOff>15240</xdr:rowOff>
    </xdr:to>
    <xdr:sp macro="" textlink="">
      <xdr:nvSpPr>
        <xdr:cNvPr id="311" name="楕円 310"/>
        <xdr:cNvSpPr/>
      </xdr:nvSpPr>
      <xdr:spPr>
        <a:xfrm>
          <a:off x="9588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6350</xdr:rowOff>
    </xdr:from>
    <xdr:ext cx="313690" cy="251460"/>
    <xdr:sp macro="" textlink="">
      <xdr:nvSpPr>
        <xdr:cNvPr id="312" name="テキスト ボックス 311"/>
        <xdr:cNvSpPr txBox="1"/>
      </xdr:nvSpPr>
      <xdr:spPr>
        <a:xfrm>
          <a:off x="9482455" y="66929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95250</xdr:rowOff>
    </xdr:from>
    <xdr:to xmlns:xdr="http://schemas.openxmlformats.org/drawingml/2006/spreadsheetDrawing">
      <xdr:col>46</xdr:col>
      <xdr:colOff>38100</xdr:colOff>
      <xdr:row>39</xdr:row>
      <xdr:rowOff>25400</xdr:rowOff>
    </xdr:to>
    <xdr:sp macro="" textlink="">
      <xdr:nvSpPr>
        <xdr:cNvPr id="313" name="楕円 312"/>
        <xdr:cNvSpPr/>
      </xdr:nvSpPr>
      <xdr:spPr>
        <a:xfrm>
          <a:off x="8699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16510</xdr:rowOff>
    </xdr:from>
    <xdr:ext cx="313690" cy="259080"/>
    <xdr:sp macro="" textlink="">
      <xdr:nvSpPr>
        <xdr:cNvPr id="314" name="テキスト ボックス 313"/>
        <xdr:cNvSpPr txBox="1"/>
      </xdr:nvSpPr>
      <xdr:spPr>
        <a:xfrm>
          <a:off x="8593455" y="6703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92710</xdr:rowOff>
    </xdr:from>
    <xdr:to xmlns:xdr="http://schemas.openxmlformats.org/drawingml/2006/spreadsheetDrawing">
      <xdr:col>41</xdr:col>
      <xdr:colOff>101600</xdr:colOff>
      <xdr:row>39</xdr:row>
      <xdr:rowOff>22860</xdr:rowOff>
    </xdr:to>
    <xdr:sp macro="" textlink="">
      <xdr:nvSpPr>
        <xdr:cNvPr id="315" name="楕円 314"/>
        <xdr:cNvSpPr/>
      </xdr:nvSpPr>
      <xdr:spPr>
        <a:xfrm>
          <a:off x="7810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13970</xdr:rowOff>
    </xdr:from>
    <xdr:ext cx="313690" cy="259080"/>
    <xdr:sp macro="" textlink="">
      <xdr:nvSpPr>
        <xdr:cNvPr id="316" name="テキスト ボックス 315"/>
        <xdr:cNvSpPr txBox="1"/>
      </xdr:nvSpPr>
      <xdr:spPr>
        <a:xfrm>
          <a:off x="7704455" y="6700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100330</xdr:rowOff>
    </xdr:from>
    <xdr:to xmlns:xdr="http://schemas.openxmlformats.org/drawingml/2006/spreadsheetDrawing">
      <xdr:col>36</xdr:col>
      <xdr:colOff>165100</xdr:colOff>
      <xdr:row>39</xdr:row>
      <xdr:rowOff>30480</xdr:rowOff>
    </xdr:to>
    <xdr:sp macro="" textlink="">
      <xdr:nvSpPr>
        <xdr:cNvPr id="317" name="楕円 316"/>
        <xdr:cNvSpPr/>
      </xdr:nvSpPr>
      <xdr:spPr>
        <a:xfrm>
          <a:off x="6921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21590</xdr:rowOff>
    </xdr:from>
    <xdr:ext cx="313690" cy="259080"/>
    <xdr:sp macro="" textlink="">
      <xdr:nvSpPr>
        <xdr:cNvPr id="318" name="テキスト ボックス 317"/>
        <xdr:cNvSpPr txBox="1"/>
      </xdr:nvSpPr>
      <xdr:spPr>
        <a:xfrm>
          <a:off x="6815455" y="67081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28295" cy="217170"/>
    <xdr:sp macro="" textlink="">
      <xdr:nvSpPr>
        <xdr:cNvPr id="327" name="テキスト ボックス 326"/>
        <xdr:cNvSpPr txBox="1"/>
      </xdr:nvSpPr>
      <xdr:spPr>
        <a:xfrm>
          <a:off x="6565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27330" cy="259080"/>
    <xdr:sp macro="" textlink="">
      <xdr:nvSpPr>
        <xdr:cNvPr id="330" name="テキスト ボックス 329"/>
        <xdr:cNvSpPr txBox="1"/>
      </xdr:nvSpPr>
      <xdr:spPr>
        <a:xfrm>
          <a:off x="6355080" y="10017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34" name="テキスト ボックス 333"/>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8" name="テキスト ボックス 337"/>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48920"/>
    <xdr:sp macro="" textlink="">
      <xdr:nvSpPr>
        <xdr:cNvPr id="340" name="テキスト ボックス 339"/>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43180</xdr:rowOff>
    </xdr:from>
    <xdr:to xmlns:xdr="http://schemas.openxmlformats.org/drawingml/2006/spreadsheetDrawing">
      <xdr:col>54</xdr:col>
      <xdr:colOff>189865</xdr:colOff>
      <xdr:row>57</xdr:row>
      <xdr:rowOff>39370</xdr:rowOff>
    </xdr:to>
    <xdr:cxnSp macro="">
      <xdr:nvCxnSpPr>
        <xdr:cNvPr id="342" name="直線コネクタ 341"/>
        <xdr:cNvCxnSpPr/>
      </xdr:nvCxnSpPr>
      <xdr:spPr>
        <a:xfrm flipV="1">
          <a:off x="10475595" y="861568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43180</xdr:rowOff>
    </xdr:from>
    <xdr:ext cx="469900" cy="248920"/>
    <xdr:sp macro="" textlink="">
      <xdr:nvSpPr>
        <xdr:cNvPr id="343" name="農林水産業費最小値テキスト"/>
        <xdr:cNvSpPr txBox="1"/>
      </xdr:nvSpPr>
      <xdr:spPr>
        <a:xfrm>
          <a:off x="10528300" y="98158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39370</xdr:rowOff>
    </xdr:from>
    <xdr:to xmlns:xdr="http://schemas.openxmlformats.org/drawingml/2006/spreadsheetDrawing">
      <xdr:col>55</xdr:col>
      <xdr:colOff>88900</xdr:colOff>
      <xdr:row>57</xdr:row>
      <xdr:rowOff>39370</xdr:rowOff>
    </xdr:to>
    <xdr:cxnSp macro="">
      <xdr:nvCxnSpPr>
        <xdr:cNvPr id="344" name="直線コネクタ 343"/>
        <xdr:cNvCxnSpPr/>
      </xdr:nvCxnSpPr>
      <xdr:spPr>
        <a:xfrm>
          <a:off x="10388600" y="981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161290</xdr:rowOff>
    </xdr:from>
    <xdr:ext cx="534670" cy="259080"/>
    <xdr:sp macro="" textlink="">
      <xdr:nvSpPr>
        <xdr:cNvPr id="345" name="農林水産業費最大値テキスト"/>
        <xdr:cNvSpPr txBox="1"/>
      </xdr:nvSpPr>
      <xdr:spPr>
        <a:xfrm>
          <a:off x="10528300" y="839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40,529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43180</xdr:rowOff>
    </xdr:from>
    <xdr:to xmlns:xdr="http://schemas.openxmlformats.org/drawingml/2006/spreadsheetDrawing">
      <xdr:col>55</xdr:col>
      <xdr:colOff>88900</xdr:colOff>
      <xdr:row>50</xdr:row>
      <xdr:rowOff>43180</xdr:rowOff>
    </xdr:to>
    <xdr:cxnSp macro="">
      <xdr:nvCxnSpPr>
        <xdr:cNvPr id="346" name="直線コネクタ 345"/>
        <xdr:cNvCxnSpPr/>
      </xdr:nvCxnSpPr>
      <xdr:spPr>
        <a:xfrm>
          <a:off x="10388600" y="861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127000</xdr:rowOff>
    </xdr:from>
    <xdr:to xmlns:xdr="http://schemas.openxmlformats.org/drawingml/2006/spreadsheetDrawing">
      <xdr:col>55</xdr:col>
      <xdr:colOff>0</xdr:colOff>
      <xdr:row>57</xdr:row>
      <xdr:rowOff>73660</xdr:rowOff>
    </xdr:to>
    <xdr:cxnSp macro="">
      <xdr:nvCxnSpPr>
        <xdr:cNvPr id="347" name="直線コネクタ 346"/>
        <xdr:cNvCxnSpPr/>
      </xdr:nvCxnSpPr>
      <xdr:spPr>
        <a:xfrm flipV="1">
          <a:off x="9639300" y="972820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53</xdr:row>
      <xdr:rowOff>31115</xdr:rowOff>
    </xdr:from>
    <xdr:ext cx="534670" cy="249555"/>
    <xdr:sp macro="" textlink="">
      <xdr:nvSpPr>
        <xdr:cNvPr id="348" name="農林水産業費平均値テキスト"/>
        <xdr:cNvSpPr txBox="1"/>
      </xdr:nvSpPr>
      <xdr:spPr>
        <a:xfrm>
          <a:off x="10528300" y="91179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8255</xdr:rowOff>
    </xdr:from>
    <xdr:to xmlns:xdr="http://schemas.openxmlformats.org/drawingml/2006/spreadsheetDrawing">
      <xdr:col>55</xdr:col>
      <xdr:colOff>50800</xdr:colOff>
      <xdr:row>54</xdr:row>
      <xdr:rowOff>109855</xdr:rowOff>
    </xdr:to>
    <xdr:sp macro="" textlink="">
      <xdr:nvSpPr>
        <xdr:cNvPr id="349" name="フローチャート: 判断 348"/>
        <xdr:cNvSpPr/>
      </xdr:nvSpPr>
      <xdr:spPr>
        <a:xfrm>
          <a:off x="10426700" y="926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161290</xdr:rowOff>
    </xdr:from>
    <xdr:to xmlns:xdr="http://schemas.openxmlformats.org/drawingml/2006/spreadsheetDrawing">
      <xdr:col>50</xdr:col>
      <xdr:colOff>114300</xdr:colOff>
      <xdr:row>57</xdr:row>
      <xdr:rowOff>73660</xdr:rowOff>
    </xdr:to>
    <xdr:cxnSp macro="">
      <xdr:nvCxnSpPr>
        <xdr:cNvPr id="350" name="直線コネクタ 349"/>
        <xdr:cNvCxnSpPr/>
      </xdr:nvCxnSpPr>
      <xdr:spPr>
        <a:xfrm>
          <a:off x="8750300" y="9591040"/>
          <a:ext cx="8890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45085</xdr:rowOff>
    </xdr:from>
    <xdr:to xmlns:xdr="http://schemas.openxmlformats.org/drawingml/2006/spreadsheetDrawing">
      <xdr:col>50</xdr:col>
      <xdr:colOff>165100</xdr:colOff>
      <xdr:row>54</xdr:row>
      <xdr:rowOff>146685</xdr:rowOff>
    </xdr:to>
    <xdr:sp macro="" textlink="">
      <xdr:nvSpPr>
        <xdr:cNvPr id="351" name="フローチャート: 判断 350"/>
        <xdr:cNvSpPr/>
      </xdr:nvSpPr>
      <xdr:spPr>
        <a:xfrm>
          <a:off x="9588500" y="930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163195</xdr:rowOff>
    </xdr:from>
    <xdr:ext cx="513080" cy="259080"/>
    <xdr:sp macro="" textlink="">
      <xdr:nvSpPr>
        <xdr:cNvPr id="352" name="テキスト ボックス 351"/>
        <xdr:cNvSpPr txBox="1"/>
      </xdr:nvSpPr>
      <xdr:spPr>
        <a:xfrm>
          <a:off x="9371965" y="90785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161290</xdr:rowOff>
    </xdr:from>
    <xdr:to xmlns:xdr="http://schemas.openxmlformats.org/drawingml/2006/spreadsheetDrawing">
      <xdr:col>45</xdr:col>
      <xdr:colOff>177800</xdr:colOff>
      <xdr:row>57</xdr:row>
      <xdr:rowOff>110490</xdr:rowOff>
    </xdr:to>
    <xdr:cxnSp macro="">
      <xdr:nvCxnSpPr>
        <xdr:cNvPr id="353" name="直線コネクタ 352"/>
        <xdr:cNvCxnSpPr/>
      </xdr:nvCxnSpPr>
      <xdr:spPr>
        <a:xfrm flipV="1">
          <a:off x="7861300" y="959104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27940</xdr:rowOff>
    </xdr:from>
    <xdr:to xmlns:xdr="http://schemas.openxmlformats.org/drawingml/2006/spreadsheetDrawing">
      <xdr:col>46</xdr:col>
      <xdr:colOff>38100</xdr:colOff>
      <xdr:row>54</xdr:row>
      <xdr:rowOff>129540</xdr:rowOff>
    </xdr:to>
    <xdr:sp macro="" textlink="">
      <xdr:nvSpPr>
        <xdr:cNvPr id="354" name="フローチャート: 判断 353"/>
        <xdr:cNvSpPr/>
      </xdr:nvSpPr>
      <xdr:spPr>
        <a:xfrm>
          <a:off x="8699500" y="928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146050</xdr:rowOff>
    </xdr:from>
    <xdr:ext cx="513080" cy="248920"/>
    <xdr:sp macro="" textlink="">
      <xdr:nvSpPr>
        <xdr:cNvPr id="355" name="テキスト ボックス 354"/>
        <xdr:cNvSpPr txBox="1"/>
      </xdr:nvSpPr>
      <xdr:spPr>
        <a:xfrm>
          <a:off x="8482965" y="906145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107950</xdr:rowOff>
    </xdr:from>
    <xdr:to xmlns:xdr="http://schemas.openxmlformats.org/drawingml/2006/spreadsheetDrawing">
      <xdr:col>41</xdr:col>
      <xdr:colOff>50800</xdr:colOff>
      <xdr:row>57</xdr:row>
      <xdr:rowOff>110490</xdr:rowOff>
    </xdr:to>
    <xdr:cxnSp macro="">
      <xdr:nvCxnSpPr>
        <xdr:cNvPr id="356" name="直線コネクタ 355"/>
        <xdr:cNvCxnSpPr/>
      </xdr:nvCxnSpPr>
      <xdr:spPr>
        <a:xfrm>
          <a:off x="6972300" y="98806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129540</xdr:rowOff>
    </xdr:from>
    <xdr:to xmlns:xdr="http://schemas.openxmlformats.org/drawingml/2006/spreadsheetDrawing">
      <xdr:col>41</xdr:col>
      <xdr:colOff>101600</xdr:colOff>
      <xdr:row>55</xdr:row>
      <xdr:rowOff>59690</xdr:rowOff>
    </xdr:to>
    <xdr:sp macro="" textlink="">
      <xdr:nvSpPr>
        <xdr:cNvPr id="357" name="フローチャート: 判断 356"/>
        <xdr:cNvSpPr/>
      </xdr:nvSpPr>
      <xdr:spPr>
        <a:xfrm>
          <a:off x="78105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76200</xdr:rowOff>
    </xdr:from>
    <xdr:ext cx="513080" cy="250190"/>
    <xdr:sp macro="" textlink="">
      <xdr:nvSpPr>
        <xdr:cNvPr id="358" name="テキスト ボックス 357"/>
        <xdr:cNvSpPr txBox="1"/>
      </xdr:nvSpPr>
      <xdr:spPr>
        <a:xfrm>
          <a:off x="7593965" y="916305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83185</xdr:rowOff>
    </xdr:from>
    <xdr:to xmlns:xdr="http://schemas.openxmlformats.org/drawingml/2006/spreadsheetDrawing">
      <xdr:col>36</xdr:col>
      <xdr:colOff>165100</xdr:colOff>
      <xdr:row>55</xdr:row>
      <xdr:rowOff>13335</xdr:rowOff>
    </xdr:to>
    <xdr:sp macro="" textlink="">
      <xdr:nvSpPr>
        <xdr:cNvPr id="359" name="フローチャート: 判断 358"/>
        <xdr:cNvSpPr/>
      </xdr:nvSpPr>
      <xdr:spPr>
        <a:xfrm>
          <a:off x="6921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29845</xdr:rowOff>
    </xdr:from>
    <xdr:ext cx="513080" cy="250825"/>
    <xdr:sp macro="" textlink="">
      <xdr:nvSpPr>
        <xdr:cNvPr id="360" name="テキスト ボックス 359"/>
        <xdr:cNvSpPr txBox="1"/>
      </xdr:nvSpPr>
      <xdr:spPr>
        <a:xfrm>
          <a:off x="6704965" y="911669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76200</xdr:rowOff>
    </xdr:from>
    <xdr:to xmlns:xdr="http://schemas.openxmlformats.org/drawingml/2006/spreadsheetDrawing">
      <xdr:col>55</xdr:col>
      <xdr:colOff>50800</xdr:colOff>
      <xdr:row>57</xdr:row>
      <xdr:rowOff>6350</xdr:rowOff>
    </xdr:to>
    <xdr:sp macro="" textlink="">
      <xdr:nvSpPr>
        <xdr:cNvPr id="366" name="楕円 365"/>
        <xdr:cNvSpPr/>
      </xdr:nvSpPr>
      <xdr:spPr>
        <a:xfrm>
          <a:off x="10426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162560</xdr:rowOff>
    </xdr:from>
    <xdr:ext cx="534670" cy="259080"/>
    <xdr:sp macro="" textlink="">
      <xdr:nvSpPr>
        <xdr:cNvPr id="367" name="農林水産業費該当値テキスト"/>
        <xdr:cNvSpPr txBox="1"/>
      </xdr:nvSpPr>
      <xdr:spPr>
        <a:xfrm>
          <a:off x="10528300" y="959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22860</xdr:rowOff>
    </xdr:from>
    <xdr:to xmlns:xdr="http://schemas.openxmlformats.org/drawingml/2006/spreadsheetDrawing">
      <xdr:col>50</xdr:col>
      <xdr:colOff>165100</xdr:colOff>
      <xdr:row>57</xdr:row>
      <xdr:rowOff>124460</xdr:rowOff>
    </xdr:to>
    <xdr:sp macro="" textlink="">
      <xdr:nvSpPr>
        <xdr:cNvPr id="368" name="楕円 367"/>
        <xdr:cNvSpPr/>
      </xdr:nvSpPr>
      <xdr:spPr>
        <a:xfrm>
          <a:off x="9588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115570</xdr:rowOff>
    </xdr:from>
    <xdr:ext cx="448310" cy="259080"/>
    <xdr:sp macro="" textlink="">
      <xdr:nvSpPr>
        <xdr:cNvPr id="369" name="テキスト ボックス 368"/>
        <xdr:cNvSpPr txBox="1"/>
      </xdr:nvSpPr>
      <xdr:spPr>
        <a:xfrm>
          <a:off x="9404350" y="988822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110490</xdr:rowOff>
    </xdr:from>
    <xdr:to xmlns:xdr="http://schemas.openxmlformats.org/drawingml/2006/spreadsheetDrawing">
      <xdr:col>46</xdr:col>
      <xdr:colOff>38100</xdr:colOff>
      <xdr:row>56</xdr:row>
      <xdr:rowOff>40640</xdr:rowOff>
    </xdr:to>
    <xdr:sp macro="" textlink="">
      <xdr:nvSpPr>
        <xdr:cNvPr id="370" name="楕円 369"/>
        <xdr:cNvSpPr/>
      </xdr:nvSpPr>
      <xdr:spPr>
        <a:xfrm>
          <a:off x="86995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31750</xdr:rowOff>
    </xdr:from>
    <xdr:ext cx="513080" cy="248920"/>
    <xdr:sp macro="" textlink="">
      <xdr:nvSpPr>
        <xdr:cNvPr id="371" name="テキスト ボックス 370"/>
        <xdr:cNvSpPr txBox="1"/>
      </xdr:nvSpPr>
      <xdr:spPr>
        <a:xfrm>
          <a:off x="8482965" y="963295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59690</xdr:rowOff>
    </xdr:from>
    <xdr:to xmlns:xdr="http://schemas.openxmlformats.org/drawingml/2006/spreadsheetDrawing">
      <xdr:col>41</xdr:col>
      <xdr:colOff>101600</xdr:colOff>
      <xdr:row>57</xdr:row>
      <xdr:rowOff>161290</xdr:rowOff>
    </xdr:to>
    <xdr:sp macro="" textlink="">
      <xdr:nvSpPr>
        <xdr:cNvPr id="372" name="楕円 371"/>
        <xdr:cNvSpPr/>
      </xdr:nvSpPr>
      <xdr:spPr>
        <a:xfrm>
          <a:off x="781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152400</xdr:rowOff>
    </xdr:from>
    <xdr:ext cx="448310" cy="259080"/>
    <xdr:sp macro="" textlink="">
      <xdr:nvSpPr>
        <xdr:cNvPr id="373" name="テキスト ボックス 372"/>
        <xdr:cNvSpPr txBox="1"/>
      </xdr:nvSpPr>
      <xdr:spPr>
        <a:xfrm>
          <a:off x="7626350" y="992505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57150</xdr:rowOff>
    </xdr:from>
    <xdr:to xmlns:xdr="http://schemas.openxmlformats.org/drawingml/2006/spreadsheetDrawing">
      <xdr:col>36</xdr:col>
      <xdr:colOff>165100</xdr:colOff>
      <xdr:row>57</xdr:row>
      <xdr:rowOff>158750</xdr:rowOff>
    </xdr:to>
    <xdr:sp macro="" textlink="">
      <xdr:nvSpPr>
        <xdr:cNvPr id="374" name="楕円 373"/>
        <xdr:cNvSpPr/>
      </xdr:nvSpPr>
      <xdr:spPr>
        <a:xfrm>
          <a:off x="6921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149860</xdr:rowOff>
    </xdr:from>
    <xdr:ext cx="448310" cy="259080"/>
    <xdr:sp macro="" textlink="">
      <xdr:nvSpPr>
        <xdr:cNvPr id="375" name="テキスト ボックス 374"/>
        <xdr:cNvSpPr txBox="1"/>
      </xdr:nvSpPr>
      <xdr:spPr>
        <a:xfrm>
          <a:off x="6737350" y="992251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28295" cy="217170"/>
    <xdr:sp macro="" textlink="">
      <xdr:nvSpPr>
        <xdr:cNvPr id="384" name="テキスト ボックス 383"/>
        <xdr:cNvSpPr txBox="1"/>
      </xdr:nvSpPr>
      <xdr:spPr>
        <a:xfrm>
          <a:off x="6565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27330" cy="259080"/>
    <xdr:sp macro="" textlink="">
      <xdr:nvSpPr>
        <xdr:cNvPr id="387" name="テキスト ボックス 386"/>
        <xdr:cNvSpPr txBox="1"/>
      </xdr:nvSpPr>
      <xdr:spPr>
        <a:xfrm>
          <a:off x="6355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1" name="テキスト ボックス 390"/>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5" name="テキスト ボックス 39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397" name="テキスト ボックス 396"/>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86360</xdr:rowOff>
    </xdr:from>
    <xdr:to xmlns:xdr="http://schemas.openxmlformats.org/drawingml/2006/spreadsheetDrawing">
      <xdr:col>54</xdr:col>
      <xdr:colOff>189865</xdr:colOff>
      <xdr:row>78</xdr:row>
      <xdr:rowOff>78105</xdr:rowOff>
    </xdr:to>
    <xdr:cxnSp macro="">
      <xdr:nvCxnSpPr>
        <xdr:cNvPr id="399" name="直線コネクタ 398"/>
        <xdr:cNvCxnSpPr/>
      </xdr:nvCxnSpPr>
      <xdr:spPr>
        <a:xfrm flipV="1">
          <a:off x="10475595" y="1208786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81915</xdr:rowOff>
    </xdr:from>
    <xdr:ext cx="469900" cy="259080"/>
    <xdr:sp macro="" textlink="">
      <xdr:nvSpPr>
        <xdr:cNvPr id="400" name="商工費最小値テキスト"/>
        <xdr:cNvSpPr txBox="1"/>
      </xdr:nvSpPr>
      <xdr:spPr>
        <a:xfrm>
          <a:off x="10528300" y="13455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78105</xdr:rowOff>
    </xdr:from>
    <xdr:to xmlns:xdr="http://schemas.openxmlformats.org/drawingml/2006/spreadsheetDrawing">
      <xdr:col>55</xdr:col>
      <xdr:colOff>88900</xdr:colOff>
      <xdr:row>78</xdr:row>
      <xdr:rowOff>78105</xdr:rowOff>
    </xdr:to>
    <xdr:cxnSp macro="">
      <xdr:nvCxnSpPr>
        <xdr:cNvPr id="401" name="直線コネクタ 400"/>
        <xdr:cNvCxnSpPr/>
      </xdr:nvCxnSpPr>
      <xdr:spPr>
        <a:xfrm>
          <a:off x="10388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32385</xdr:rowOff>
    </xdr:from>
    <xdr:ext cx="534670" cy="248285"/>
    <xdr:sp macro="" textlink="">
      <xdr:nvSpPr>
        <xdr:cNvPr id="402" name="商工費最大値テキスト"/>
        <xdr:cNvSpPr txBox="1"/>
      </xdr:nvSpPr>
      <xdr:spPr>
        <a:xfrm>
          <a:off x="10528300" y="118624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39,419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86360</xdr:rowOff>
    </xdr:from>
    <xdr:to xmlns:xdr="http://schemas.openxmlformats.org/drawingml/2006/spreadsheetDrawing">
      <xdr:col>55</xdr:col>
      <xdr:colOff>88900</xdr:colOff>
      <xdr:row>70</xdr:row>
      <xdr:rowOff>86360</xdr:rowOff>
    </xdr:to>
    <xdr:cxnSp macro="">
      <xdr:nvCxnSpPr>
        <xdr:cNvPr id="403" name="直線コネクタ 402"/>
        <xdr:cNvCxnSpPr/>
      </xdr:nvCxnSpPr>
      <xdr:spPr>
        <a:xfrm>
          <a:off x="10388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127635</xdr:rowOff>
    </xdr:from>
    <xdr:to xmlns:xdr="http://schemas.openxmlformats.org/drawingml/2006/spreadsheetDrawing">
      <xdr:col>55</xdr:col>
      <xdr:colOff>0</xdr:colOff>
      <xdr:row>77</xdr:row>
      <xdr:rowOff>123190</xdr:rowOff>
    </xdr:to>
    <xdr:cxnSp macro="">
      <xdr:nvCxnSpPr>
        <xdr:cNvPr id="404" name="直線コネクタ 403"/>
        <xdr:cNvCxnSpPr/>
      </xdr:nvCxnSpPr>
      <xdr:spPr>
        <a:xfrm flipV="1">
          <a:off x="9639300" y="13157835"/>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31750</xdr:rowOff>
    </xdr:from>
    <xdr:ext cx="534670" cy="248920"/>
    <xdr:sp macro="" textlink="">
      <xdr:nvSpPr>
        <xdr:cNvPr id="405" name="商工費平均値テキスト"/>
        <xdr:cNvSpPr txBox="1"/>
      </xdr:nvSpPr>
      <xdr:spPr>
        <a:xfrm>
          <a:off x="10528300" y="127190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8890</xdr:rowOff>
    </xdr:from>
    <xdr:to xmlns:xdr="http://schemas.openxmlformats.org/drawingml/2006/spreadsheetDrawing">
      <xdr:col>55</xdr:col>
      <xdr:colOff>50800</xdr:colOff>
      <xdr:row>75</xdr:row>
      <xdr:rowOff>110490</xdr:rowOff>
    </xdr:to>
    <xdr:sp macro="" textlink="">
      <xdr:nvSpPr>
        <xdr:cNvPr id="406" name="フローチャート: 判断 405"/>
        <xdr:cNvSpPr/>
      </xdr:nvSpPr>
      <xdr:spPr>
        <a:xfrm>
          <a:off x="104267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122555</xdr:rowOff>
    </xdr:from>
    <xdr:to xmlns:xdr="http://schemas.openxmlformats.org/drawingml/2006/spreadsheetDrawing">
      <xdr:col>50</xdr:col>
      <xdr:colOff>114300</xdr:colOff>
      <xdr:row>77</xdr:row>
      <xdr:rowOff>123190</xdr:rowOff>
    </xdr:to>
    <xdr:cxnSp macro="">
      <xdr:nvCxnSpPr>
        <xdr:cNvPr id="407" name="直線コネクタ 406"/>
        <xdr:cNvCxnSpPr/>
      </xdr:nvCxnSpPr>
      <xdr:spPr>
        <a:xfrm>
          <a:off x="8750300" y="133242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135890</xdr:rowOff>
    </xdr:from>
    <xdr:to xmlns:xdr="http://schemas.openxmlformats.org/drawingml/2006/spreadsheetDrawing">
      <xdr:col>50</xdr:col>
      <xdr:colOff>165100</xdr:colOff>
      <xdr:row>77</xdr:row>
      <xdr:rowOff>66040</xdr:rowOff>
    </xdr:to>
    <xdr:sp macro="" textlink="">
      <xdr:nvSpPr>
        <xdr:cNvPr id="408" name="フローチャート: 判断 407"/>
        <xdr:cNvSpPr/>
      </xdr:nvSpPr>
      <xdr:spPr>
        <a:xfrm>
          <a:off x="9588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82550</xdr:rowOff>
    </xdr:from>
    <xdr:ext cx="448310" cy="259080"/>
    <xdr:sp macro="" textlink="">
      <xdr:nvSpPr>
        <xdr:cNvPr id="409" name="テキスト ボックス 408"/>
        <xdr:cNvSpPr txBox="1"/>
      </xdr:nvSpPr>
      <xdr:spPr>
        <a:xfrm>
          <a:off x="9404350" y="1294130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122555</xdr:rowOff>
    </xdr:from>
    <xdr:to xmlns:xdr="http://schemas.openxmlformats.org/drawingml/2006/spreadsheetDrawing">
      <xdr:col>45</xdr:col>
      <xdr:colOff>177800</xdr:colOff>
      <xdr:row>77</xdr:row>
      <xdr:rowOff>141605</xdr:rowOff>
    </xdr:to>
    <xdr:cxnSp macro="">
      <xdr:nvCxnSpPr>
        <xdr:cNvPr id="410" name="直線コネクタ 409"/>
        <xdr:cNvCxnSpPr/>
      </xdr:nvCxnSpPr>
      <xdr:spPr>
        <a:xfrm flipV="1">
          <a:off x="7861300" y="133242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109855</xdr:rowOff>
    </xdr:from>
    <xdr:to xmlns:xdr="http://schemas.openxmlformats.org/drawingml/2006/spreadsheetDrawing">
      <xdr:col>46</xdr:col>
      <xdr:colOff>38100</xdr:colOff>
      <xdr:row>77</xdr:row>
      <xdr:rowOff>40640</xdr:rowOff>
    </xdr:to>
    <xdr:sp macro="" textlink="">
      <xdr:nvSpPr>
        <xdr:cNvPr id="411" name="フローチャート: 判断 410"/>
        <xdr:cNvSpPr/>
      </xdr:nvSpPr>
      <xdr:spPr>
        <a:xfrm>
          <a:off x="8699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56515</xdr:rowOff>
    </xdr:from>
    <xdr:ext cx="513080" cy="258445"/>
    <xdr:sp macro="" textlink="">
      <xdr:nvSpPr>
        <xdr:cNvPr id="412" name="テキスト ボックス 411"/>
        <xdr:cNvSpPr txBox="1"/>
      </xdr:nvSpPr>
      <xdr:spPr>
        <a:xfrm>
          <a:off x="8482965" y="1291526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141605</xdr:rowOff>
    </xdr:from>
    <xdr:to xmlns:xdr="http://schemas.openxmlformats.org/drawingml/2006/spreadsheetDrawing">
      <xdr:col>41</xdr:col>
      <xdr:colOff>50800</xdr:colOff>
      <xdr:row>78</xdr:row>
      <xdr:rowOff>39370</xdr:rowOff>
    </xdr:to>
    <xdr:cxnSp macro="">
      <xdr:nvCxnSpPr>
        <xdr:cNvPr id="413" name="直線コネクタ 412"/>
        <xdr:cNvCxnSpPr/>
      </xdr:nvCxnSpPr>
      <xdr:spPr>
        <a:xfrm flipV="1">
          <a:off x="6972300" y="1334325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92075</xdr:rowOff>
    </xdr:from>
    <xdr:to xmlns:xdr="http://schemas.openxmlformats.org/drawingml/2006/spreadsheetDrawing">
      <xdr:col>41</xdr:col>
      <xdr:colOff>101600</xdr:colOff>
      <xdr:row>77</xdr:row>
      <xdr:rowOff>22225</xdr:rowOff>
    </xdr:to>
    <xdr:sp macro="" textlink="">
      <xdr:nvSpPr>
        <xdr:cNvPr id="414" name="フローチャート: 判断 413"/>
        <xdr:cNvSpPr/>
      </xdr:nvSpPr>
      <xdr:spPr>
        <a:xfrm>
          <a:off x="7810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38735</xdr:rowOff>
    </xdr:from>
    <xdr:ext cx="513080" cy="259080"/>
    <xdr:sp macro="" textlink="">
      <xdr:nvSpPr>
        <xdr:cNvPr id="415" name="テキスト ボックス 414"/>
        <xdr:cNvSpPr txBox="1"/>
      </xdr:nvSpPr>
      <xdr:spPr>
        <a:xfrm>
          <a:off x="7593965" y="128974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160020</xdr:rowOff>
    </xdr:from>
    <xdr:to xmlns:xdr="http://schemas.openxmlformats.org/drawingml/2006/spreadsheetDrawing">
      <xdr:col>36</xdr:col>
      <xdr:colOff>165100</xdr:colOff>
      <xdr:row>76</xdr:row>
      <xdr:rowOff>90170</xdr:rowOff>
    </xdr:to>
    <xdr:sp macro="" textlink="">
      <xdr:nvSpPr>
        <xdr:cNvPr id="416" name="フローチャート: 判断 415"/>
        <xdr:cNvSpPr/>
      </xdr:nvSpPr>
      <xdr:spPr>
        <a:xfrm>
          <a:off x="6921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106680</xdr:rowOff>
    </xdr:from>
    <xdr:ext cx="513080" cy="259080"/>
    <xdr:sp macro="" textlink="">
      <xdr:nvSpPr>
        <xdr:cNvPr id="417" name="テキスト ボックス 416"/>
        <xdr:cNvSpPr txBox="1"/>
      </xdr:nvSpPr>
      <xdr:spPr>
        <a:xfrm>
          <a:off x="6704965" y="127939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76835</xdr:rowOff>
    </xdr:from>
    <xdr:to xmlns:xdr="http://schemas.openxmlformats.org/drawingml/2006/spreadsheetDrawing">
      <xdr:col>55</xdr:col>
      <xdr:colOff>50800</xdr:colOff>
      <xdr:row>77</xdr:row>
      <xdr:rowOff>6985</xdr:rowOff>
    </xdr:to>
    <xdr:sp macro="" textlink="">
      <xdr:nvSpPr>
        <xdr:cNvPr id="423" name="楕円 422"/>
        <xdr:cNvSpPr/>
      </xdr:nvSpPr>
      <xdr:spPr>
        <a:xfrm>
          <a:off x="104267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55245</xdr:rowOff>
    </xdr:from>
    <xdr:ext cx="534670" cy="248285"/>
    <xdr:sp macro="" textlink="">
      <xdr:nvSpPr>
        <xdr:cNvPr id="424" name="商工費該当値テキスト"/>
        <xdr:cNvSpPr txBox="1"/>
      </xdr:nvSpPr>
      <xdr:spPr>
        <a:xfrm>
          <a:off x="10528300" y="130854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72390</xdr:rowOff>
    </xdr:from>
    <xdr:to xmlns:xdr="http://schemas.openxmlformats.org/drawingml/2006/spreadsheetDrawing">
      <xdr:col>50</xdr:col>
      <xdr:colOff>165100</xdr:colOff>
      <xdr:row>78</xdr:row>
      <xdr:rowOff>2540</xdr:rowOff>
    </xdr:to>
    <xdr:sp macro="" textlink="">
      <xdr:nvSpPr>
        <xdr:cNvPr id="425" name="楕円 424"/>
        <xdr:cNvSpPr/>
      </xdr:nvSpPr>
      <xdr:spPr>
        <a:xfrm>
          <a:off x="9588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165100</xdr:rowOff>
    </xdr:from>
    <xdr:ext cx="448310" cy="259080"/>
    <xdr:sp macro="" textlink="">
      <xdr:nvSpPr>
        <xdr:cNvPr id="426" name="テキスト ボックス 425"/>
        <xdr:cNvSpPr txBox="1"/>
      </xdr:nvSpPr>
      <xdr:spPr>
        <a:xfrm>
          <a:off x="9404350" y="1336675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71755</xdr:rowOff>
    </xdr:from>
    <xdr:to xmlns:xdr="http://schemas.openxmlformats.org/drawingml/2006/spreadsheetDrawing">
      <xdr:col>46</xdr:col>
      <xdr:colOff>38100</xdr:colOff>
      <xdr:row>78</xdr:row>
      <xdr:rowOff>1905</xdr:rowOff>
    </xdr:to>
    <xdr:sp macro="" textlink="">
      <xdr:nvSpPr>
        <xdr:cNvPr id="427" name="楕円 426"/>
        <xdr:cNvSpPr/>
      </xdr:nvSpPr>
      <xdr:spPr>
        <a:xfrm>
          <a:off x="8699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164465</xdr:rowOff>
    </xdr:from>
    <xdr:ext cx="448310" cy="259080"/>
    <xdr:sp macro="" textlink="">
      <xdr:nvSpPr>
        <xdr:cNvPr id="428" name="テキスト ボックス 427"/>
        <xdr:cNvSpPr txBox="1"/>
      </xdr:nvSpPr>
      <xdr:spPr>
        <a:xfrm>
          <a:off x="8515350" y="1336611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90805</xdr:rowOff>
    </xdr:from>
    <xdr:to xmlns:xdr="http://schemas.openxmlformats.org/drawingml/2006/spreadsheetDrawing">
      <xdr:col>41</xdr:col>
      <xdr:colOff>101600</xdr:colOff>
      <xdr:row>78</xdr:row>
      <xdr:rowOff>20955</xdr:rowOff>
    </xdr:to>
    <xdr:sp macro="" textlink="">
      <xdr:nvSpPr>
        <xdr:cNvPr id="429" name="楕円 428"/>
        <xdr:cNvSpPr/>
      </xdr:nvSpPr>
      <xdr:spPr>
        <a:xfrm>
          <a:off x="78105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12065</xdr:rowOff>
    </xdr:from>
    <xdr:ext cx="448310" cy="259080"/>
    <xdr:sp macro="" textlink="">
      <xdr:nvSpPr>
        <xdr:cNvPr id="430" name="テキスト ボックス 429"/>
        <xdr:cNvSpPr txBox="1"/>
      </xdr:nvSpPr>
      <xdr:spPr>
        <a:xfrm>
          <a:off x="7626350" y="1338516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160020</xdr:rowOff>
    </xdr:from>
    <xdr:to xmlns:xdr="http://schemas.openxmlformats.org/drawingml/2006/spreadsheetDrawing">
      <xdr:col>36</xdr:col>
      <xdr:colOff>165100</xdr:colOff>
      <xdr:row>78</xdr:row>
      <xdr:rowOff>90170</xdr:rowOff>
    </xdr:to>
    <xdr:sp macro="" textlink="">
      <xdr:nvSpPr>
        <xdr:cNvPr id="431" name="楕円 430"/>
        <xdr:cNvSpPr/>
      </xdr:nvSpPr>
      <xdr:spPr>
        <a:xfrm>
          <a:off x="6921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81280</xdr:rowOff>
    </xdr:from>
    <xdr:ext cx="448310" cy="259080"/>
    <xdr:sp macro="" textlink="">
      <xdr:nvSpPr>
        <xdr:cNvPr id="432" name="テキスト ボックス 431"/>
        <xdr:cNvSpPr txBox="1"/>
      </xdr:nvSpPr>
      <xdr:spPr>
        <a:xfrm>
          <a:off x="6737350" y="134543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28295" cy="217170"/>
    <xdr:sp macro="" textlink="">
      <xdr:nvSpPr>
        <xdr:cNvPr id="441" name="テキスト ボックス 440"/>
        <xdr:cNvSpPr txBox="1"/>
      </xdr:nvSpPr>
      <xdr:spPr>
        <a:xfrm>
          <a:off x="6565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27330" cy="248920"/>
    <xdr:sp macro="" textlink="">
      <xdr:nvSpPr>
        <xdr:cNvPr id="443" name="テキスト ボックス 442"/>
        <xdr:cNvSpPr txBox="1"/>
      </xdr:nvSpPr>
      <xdr:spPr>
        <a:xfrm>
          <a:off x="6355080" y="17256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5" name="テキスト ボックス 444"/>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49" name="テキスト ボックス 448"/>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74040" cy="259080"/>
    <xdr:sp macro="" textlink="">
      <xdr:nvSpPr>
        <xdr:cNvPr id="453" name="テキスト ボックス 452"/>
        <xdr:cNvSpPr txBox="1"/>
      </xdr:nvSpPr>
      <xdr:spPr>
        <a:xfrm>
          <a:off x="6008370" y="15351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74040" cy="248920"/>
    <xdr:sp macro="" textlink="">
      <xdr:nvSpPr>
        <xdr:cNvPr id="455" name="テキスト ボックス 454"/>
        <xdr:cNvSpPr txBox="1"/>
      </xdr:nvSpPr>
      <xdr:spPr>
        <a:xfrm>
          <a:off x="6008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95</xdr:row>
      <xdr:rowOff>27940</xdr:rowOff>
    </xdr:from>
    <xdr:to xmlns:xdr="http://schemas.openxmlformats.org/drawingml/2006/spreadsheetDrawing">
      <xdr:col>54</xdr:col>
      <xdr:colOff>189865</xdr:colOff>
      <xdr:row>98</xdr:row>
      <xdr:rowOff>34925</xdr:rowOff>
    </xdr:to>
    <xdr:cxnSp macro="">
      <xdr:nvCxnSpPr>
        <xdr:cNvPr id="457" name="直線コネクタ 456"/>
        <xdr:cNvCxnSpPr/>
      </xdr:nvCxnSpPr>
      <xdr:spPr>
        <a:xfrm flipV="1">
          <a:off x="10475595" y="16315690"/>
          <a:ext cx="1270" cy="521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38735</xdr:rowOff>
    </xdr:from>
    <xdr:ext cx="534670" cy="259080"/>
    <xdr:sp macro="" textlink="">
      <xdr:nvSpPr>
        <xdr:cNvPr id="458" name="土木費最小値テキスト"/>
        <xdr:cNvSpPr txBox="1"/>
      </xdr:nvSpPr>
      <xdr:spPr>
        <a:xfrm>
          <a:off x="10528300"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34925</xdr:rowOff>
    </xdr:from>
    <xdr:to xmlns:xdr="http://schemas.openxmlformats.org/drawingml/2006/spreadsheetDrawing">
      <xdr:col>55</xdr:col>
      <xdr:colOff>88900</xdr:colOff>
      <xdr:row>98</xdr:row>
      <xdr:rowOff>34925</xdr:rowOff>
    </xdr:to>
    <xdr:cxnSp macro="">
      <xdr:nvCxnSpPr>
        <xdr:cNvPr id="459" name="直線コネクタ 458"/>
        <xdr:cNvCxnSpPr/>
      </xdr:nvCxnSpPr>
      <xdr:spPr>
        <a:xfrm>
          <a:off x="10388600" y="1683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146050</xdr:rowOff>
    </xdr:from>
    <xdr:ext cx="534670" cy="248920"/>
    <xdr:sp macro="" textlink="">
      <xdr:nvSpPr>
        <xdr:cNvPr id="460" name="土木費最大値テキスト"/>
        <xdr:cNvSpPr txBox="1"/>
      </xdr:nvSpPr>
      <xdr:spPr>
        <a:xfrm>
          <a:off x="10528300" y="160909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56,856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95</xdr:row>
      <xdr:rowOff>27940</xdr:rowOff>
    </xdr:from>
    <xdr:to xmlns:xdr="http://schemas.openxmlformats.org/drawingml/2006/spreadsheetDrawing">
      <xdr:col>55</xdr:col>
      <xdr:colOff>88900</xdr:colOff>
      <xdr:row>95</xdr:row>
      <xdr:rowOff>27940</xdr:rowOff>
    </xdr:to>
    <xdr:cxnSp macro="">
      <xdr:nvCxnSpPr>
        <xdr:cNvPr id="461" name="直線コネクタ 460"/>
        <xdr:cNvCxnSpPr/>
      </xdr:nvCxnSpPr>
      <xdr:spPr>
        <a:xfrm>
          <a:off x="10388600" y="163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153035</xdr:rowOff>
    </xdr:from>
    <xdr:to xmlns:xdr="http://schemas.openxmlformats.org/drawingml/2006/spreadsheetDrawing">
      <xdr:col>55</xdr:col>
      <xdr:colOff>0</xdr:colOff>
      <xdr:row>95</xdr:row>
      <xdr:rowOff>160020</xdr:rowOff>
    </xdr:to>
    <xdr:cxnSp macro="">
      <xdr:nvCxnSpPr>
        <xdr:cNvPr id="462" name="直線コネクタ 461"/>
        <xdr:cNvCxnSpPr/>
      </xdr:nvCxnSpPr>
      <xdr:spPr>
        <a:xfrm>
          <a:off x="9639300" y="164407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34925</xdr:rowOff>
    </xdr:from>
    <xdr:ext cx="534670" cy="259080"/>
    <xdr:sp macro="" textlink="">
      <xdr:nvSpPr>
        <xdr:cNvPr id="463" name="土木費平均値テキスト"/>
        <xdr:cNvSpPr txBox="1"/>
      </xdr:nvSpPr>
      <xdr:spPr>
        <a:xfrm>
          <a:off x="10528300" y="16494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56515</xdr:rowOff>
    </xdr:from>
    <xdr:to xmlns:xdr="http://schemas.openxmlformats.org/drawingml/2006/spreadsheetDrawing">
      <xdr:col>55</xdr:col>
      <xdr:colOff>50800</xdr:colOff>
      <xdr:row>96</xdr:row>
      <xdr:rowOff>158115</xdr:rowOff>
    </xdr:to>
    <xdr:sp macro="" textlink="">
      <xdr:nvSpPr>
        <xdr:cNvPr id="464" name="フローチャート: 判断 463"/>
        <xdr:cNvSpPr/>
      </xdr:nvSpPr>
      <xdr:spPr>
        <a:xfrm>
          <a:off x="104267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101600</xdr:rowOff>
    </xdr:from>
    <xdr:to xmlns:xdr="http://schemas.openxmlformats.org/drawingml/2006/spreadsheetDrawing">
      <xdr:col>50</xdr:col>
      <xdr:colOff>114300</xdr:colOff>
      <xdr:row>95</xdr:row>
      <xdr:rowOff>153035</xdr:rowOff>
    </xdr:to>
    <xdr:cxnSp macro="">
      <xdr:nvCxnSpPr>
        <xdr:cNvPr id="465" name="直線コネクタ 464"/>
        <xdr:cNvCxnSpPr/>
      </xdr:nvCxnSpPr>
      <xdr:spPr>
        <a:xfrm>
          <a:off x="8750300" y="16046450"/>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81280</xdr:rowOff>
    </xdr:from>
    <xdr:to xmlns:xdr="http://schemas.openxmlformats.org/drawingml/2006/spreadsheetDrawing">
      <xdr:col>50</xdr:col>
      <xdr:colOff>165100</xdr:colOff>
      <xdr:row>97</xdr:row>
      <xdr:rowOff>11430</xdr:rowOff>
    </xdr:to>
    <xdr:sp macro="" textlink="">
      <xdr:nvSpPr>
        <xdr:cNvPr id="466" name="フローチャート: 判断 465"/>
        <xdr:cNvSpPr/>
      </xdr:nvSpPr>
      <xdr:spPr>
        <a:xfrm>
          <a:off x="9588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2540</xdr:rowOff>
    </xdr:from>
    <xdr:ext cx="513080" cy="259080"/>
    <xdr:sp macro="" textlink="">
      <xdr:nvSpPr>
        <xdr:cNvPr id="467" name="テキスト ボックス 466"/>
        <xdr:cNvSpPr txBox="1"/>
      </xdr:nvSpPr>
      <xdr:spPr>
        <a:xfrm>
          <a:off x="9371965" y="1663319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101600</xdr:rowOff>
    </xdr:from>
    <xdr:to xmlns:xdr="http://schemas.openxmlformats.org/drawingml/2006/spreadsheetDrawing">
      <xdr:col>45</xdr:col>
      <xdr:colOff>177800</xdr:colOff>
      <xdr:row>96</xdr:row>
      <xdr:rowOff>52070</xdr:rowOff>
    </xdr:to>
    <xdr:cxnSp macro="">
      <xdr:nvCxnSpPr>
        <xdr:cNvPr id="468" name="直線コネクタ 467"/>
        <xdr:cNvCxnSpPr/>
      </xdr:nvCxnSpPr>
      <xdr:spPr>
        <a:xfrm flipV="1">
          <a:off x="7861300" y="16046450"/>
          <a:ext cx="8890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123190</xdr:rowOff>
    </xdr:from>
    <xdr:to xmlns:xdr="http://schemas.openxmlformats.org/drawingml/2006/spreadsheetDrawing">
      <xdr:col>46</xdr:col>
      <xdr:colOff>38100</xdr:colOff>
      <xdr:row>96</xdr:row>
      <xdr:rowOff>53340</xdr:rowOff>
    </xdr:to>
    <xdr:sp macro="" textlink="">
      <xdr:nvSpPr>
        <xdr:cNvPr id="469" name="フローチャート: 判断 468"/>
        <xdr:cNvSpPr/>
      </xdr:nvSpPr>
      <xdr:spPr>
        <a:xfrm>
          <a:off x="8699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44450</xdr:rowOff>
    </xdr:from>
    <xdr:ext cx="513080" cy="259080"/>
    <xdr:sp macro="" textlink="">
      <xdr:nvSpPr>
        <xdr:cNvPr id="470" name="テキスト ボックス 469"/>
        <xdr:cNvSpPr txBox="1"/>
      </xdr:nvSpPr>
      <xdr:spPr>
        <a:xfrm>
          <a:off x="8482965" y="165036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66040</xdr:rowOff>
    </xdr:from>
    <xdr:to xmlns:xdr="http://schemas.openxmlformats.org/drawingml/2006/spreadsheetDrawing">
      <xdr:col>41</xdr:col>
      <xdr:colOff>50800</xdr:colOff>
      <xdr:row>96</xdr:row>
      <xdr:rowOff>52070</xdr:rowOff>
    </xdr:to>
    <xdr:cxnSp macro="">
      <xdr:nvCxnSpPr>
        <xdr:cNvPr id="471" name="直線コネクタ 470"/>
        <xdr:cNvCxnSpPr/>
      </xdr:nvCxnSpPr>
      <xdr:spPr>
        <a:xfrm>
          <a:off x="6972300" y="15667990"/>
          <a:ext cx="889000" cy="843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19685</xdr:rowOff>
    </xdr:from>
    <xdr:to xmlns:xdr="http://schemas.openxmlformats.org/drawingml/2006/spreadsheetDrawing">
      <xdr:col>41</xdr:col>
      <xdr:colOff>101600</xdr:colOff>
      <xdr:row>96</xdr:row>
      <xdr:rowOff>121285</xdr:rowOff>
    </xdr:to>
    <xdr:sp macro="" textlink="">
      <xdr:nvSpPr>
        <xdr:cNvPr id="472" name="フローチャート: 判断 471"/>
        <xdr:cNvSpPr/>
      </xdr:nvSpPr>
      <xdr:spPr>
        <a:xfrm>
          <a:off x="7810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112395</xdr:rowOff>
    </xdr:from>
    <xdr:ext cx="513080" cy="248285"/>
    <xdr:sp macro="" textlink="">
      <xdr:nvSpPr>
        <xdr:cNvPr id="473" name="テキスト ボックス 472"/>
        <xdr:cNvSpPr txBox="1"/>
      </xdr:nvSpPr>
      <xdr:spPr>
        <a:xfrm>
          <a:off x="7593965" y="1657159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71120</xdr:rowOff>
    </xdr:from>
    <xdr:to xmlns:xdr="http://schemas.openxmlformats.org/drawingml/2006/spreadsheetDrawing">
      <xdr:col>36</xdr:col>
      <xdr:colOff>165100</xdr:colOff>
      <xdr:row>96</xdr:row>
      <xdr:rowOff>1270</xdr:rowOff>
    </xdr:to>
    <xdr:sp macro="" textlink="">
      <xdr:nvSpPr>
        <xdr:cNvPr id="474" name="フローチャート: 判断 473"/>
        <xdr:cNvSpPr/>
      </xdr:nvSpPr>
      <xdr:spPr>
        <a:xfrm>
          <a:off x="6921500" y="1635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163830</xdr:rowOff>
    </xdr:from>
    <xdr:ext cx="513080" cy="259080"/>
    <xdr:sp macro="" textlink="">
      <xdr:nvSpPr>
        <xdr:cNvPr id="475" name="テキスト ボックス 474"/>
        <xdr:cNvSpPr txBox="1"/>
      </xdr:nvSpPr>
      <xdr:spPr>
        <a:xfrm>
          <a:off x="6704965" y="164515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109220</xdr:rowOff>
    </xdr:from>
    <xdr:to xmlns:xdr="http://schemas.openxmlformats.org/drawingml/2006/spreadsheetDrawing">
      <xdr:col>55</xdr:col>
      <xdr:colOff>50800</xdr:colOff>
      <xdr:row>96</xdr:row>
      <xdr:rowOff>39370</xdr:rowOff>
    </xdr:to>
    <xdr:sp macro="" textlink="">
      <xdr:nvSpPr>
        <xdr:cNvPr id="481" name="楕円 480"/>
        <xdr:cNvSpPr/>
      </xdr:nvSpPr>
      <xdr:spPr>
        <a:xfrm>
          <a:off x="104267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132080</xdr:rowOff>
    </xdr:from>
    <xdr:ext cx="534670" cy="251460"/>
    <xdr:sp macro="" textlink="">
      <xdr:nvSpPr>
        <xdr:cNvPr id="482" name="土木費該当値テキスト"/>
        <xdr:cNvSpPr txBox="1"/>
      </xdr:nvSpPr>
      <xdr:spPr>
        <a:xfrm>
          <a:off x="10528300" y="162483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102235</xdr:rowOff>
    </xdr:from>
    <xdr:to xmlns:xdr="http://schemas.openxmlformats.org/drawingml/2006/spreadsheetDrawing">
      <xdr:col>50</xdr:col>
      <xdr:colOff>165100</xdr:colOff>
      <xdr:row>96</xdr:row>
      <xdr:rowOff>32385</xdr:rowOff>
    </xdr:to>
    <xdr:sp macro="" textlink="">
      <xdr:nvSpPr>
        <xdr:cNvPr id="483" name="楕円 482"/>
        <xdr:cNvSpPr/>
      </xdr:nvSpPr>
      <xdr:spPr>
        <a:xfrm>
          <a:off x="9588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48895</xdr:rowOff>
    </xdr:from>
    <xdr:ext cx="513080" cy="259080"/>
    <xdr:sp macro="" textlink="">
      <xdr:nvSpPr>
        <xdr:cNvPr id="484" name="テキスト ボックス 483"/>
        <xdr:cNvSpPr txBox="1"/>
      </xdr:nvSpPr>
      <xdr:spPr>
        <a:xfrm>
          <a:off x="9371965" y="161651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50800</xdr:rowOff>
    </xdr:from>
    <xdr:to xmlns:xdr="http://schemas.openxmlformats.org/drawingml/2006/spreadsheetDrawing">
      <xdr:col>46</xdr:col>
      <xdr:colOff>38100</xdr:colOff>
      <xdr:row>93</xdr:row>
      <xdr:rowOff>152400</xdr:rowOff>
    </xdr:to>
    <xdr:sp macro="" textlink="">
      <xdr:nvSpPr>
        <xdr:cNvPr id="485" name="楕円 484"/>
        <xdr:cNvSpPr/>
      </xdr:nvSpPr>
      <xdr:spPr>
        <a:xfrm>
          <a:off x="8699500" y="1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168910</xdr:rowOff>
    </xdr:from>
    <xdr:ext cx="513080" cy="248920"/>
    <xdr:sp macro="" textlink="">
      <xdr:nvSpPr>
        <xdr:cNvPr id="486" name="テキスト ボックス 485"/>
        <xdr:cNvSpPr txBox="1"/>
      </xdr:nvSpPr>
      <xdr:spPr>
        <a:xfrm>
          <a:off x="8482965" y="1577086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635</xdr:rowOff>
    </xdr:from>
    <xdr:to xmlns:xdr="http://schemas.openxmlformats.org/drawingml/2006/spreadsheetDrawing">
      <xdr:col>41</xdr:col>
      <xdr:colOff>101600</xdr:colOff>
      <xdr:row>96</xdr:row>
      <xdr:rowOff>102235</xdr:rowOff>
    </xdr:to>
    <xdr:sp macro="" textlink="">
      <xdr:nvSpPr>
        <xdr:cNvPr id="487" name="楕円 486"/>
        <xdr:cNvSpPr/>
      </xdr:nvSpPr>
      <xdr:spPr>
        <a:xfrm>
          <a:off x="7810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118745</xdr:rowOff>
    </xdr:from>
    <xdr:ext cx="513080" cy="259080"/>
    <xdr:sp macro="" textlink="">
      <xdr:nvSpPr>
        <xdr:cNvPr id="488" name="テキスト ボックス 487"/>
        <xdr:cNvSpPr txBox="1"/>
      </xdr:nvSpPr>
      <xdr:spPr>
        <a:xfrm>
          <a:off x="7593965" y="162350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15240</xdr:rowOff>
    </xdr:from>
    <xdr:to xmlns:xdr="http://schemas.openxmlformats.org/drawingml/2006/spreadsheetDrawing">
      <xdr:col>36</xdr:col>
      <xdr:colOff>165100</xdr:colOff>
      <xdr:row>91</xdr:row>
      <xdr:rowOff>116840</xdr:rowOff>
    </xdr:to>
    <xdr:sp macro="" textlink="">
      <xdr:nvSpPr>
        <xdr:cNvPr id="489" name="楕円 488"/>
        <xdr:cNvSpPr/>
      </xdr:nvSpPr>
      <xdr:spPr>
        <a:xfrm>
          <a:off x="6921500"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89</xdr:row>
      <xdr:rowOff>133350</xdr:rowOff>
    </xdr:from>
    <xdr:ext cx="513080" cy="250190"/>
    <xdr:sp macro="" textlink="">
      <xdr:nvSpPr>
        <xdr:cNvPr id="490" name="テキスト ボックス 489"/>
        <xdr:cNvSpPr txBox="1"/>
      </xdr:nvSpPr>
      <xdr:spPr>
        <a:xfrm>
          <a:off x="6704965" y="1539240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28295" cy="217170"/>
    <xdr:sp macro="" textlink="">
      <xdr:nvSpPr>
        <xdr:cNvPr id="499" name="テキスト ボックス 498"/>
        <xdr:cNvSpPr txBox="1"/>
      </xdr:nvSpPr>
      <xdr:spPr>
        <a:xfrm>
          <a:off x="12407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27330" cy="248920"/>
    <xdr:sp macro="" textlink="">
      <xdr:nvSpPr>
        <xdr:cNvPr id="501" name="テキスト ボックス 500"/>
        <xdr:cNvSpPr txBox="1"/>
      </xdr:nvSpPr>
      <xdr:spPr>
        <a:xfrm>
          <a:off x="12197080" y="6969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3" name="テキスト ボックス 502"/>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7" name="テキスト ボックス 506"/>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1" name="テキスト ボックス 51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3" name="テキスト ボックス 512"/>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57150</xdr:rowOff>
    </xdr:from>
    <xdr:to xmlns:xdr="http://schemas.openxmlformats.org/drawingml/2006/spreadsheetDrawing">
      <xdr:col>85</xdr:col>
      <xdr:colOff>126365</xdr:colOff>
      <xdr:row>38</xdr:row>
      <xdr:rowOff>20955</xdr:rowOff>
    </xdr:to>
    <xdr:cxnSp macro="">
      <xdr:nvCxnSpPr>
        <xdr:cNvPr id="515" name="直線コネクタ 514"/>
        <xdr:cNvCxnSpPr/>
      </xdr:nvCxnSpPr>
      <xdr:spPr>
        <a:xfrm flipV="1">
          <a:off x="16317595" y="5372100"/>
          <a:ext cx="127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24765</xdr:rowOff>
    </xdr:from>
    <xdr:ext cx="534670" cy="259080"/>
    <xdr:sp macro="" textlink="">
      <xdr:nvSpPr>
        <xdr:cNvPr id="516" name="消防費最小値テキスト"/>
        <xdr:cNvSpPr txBox="1"/>
      </xdr:nvSpPr>
      <xdr:spPr>
        <a:xfrm>
          <a:off x="16370300"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20955</xdr:rowOff>
    </xdr:from>
    <xdr:to xmlns:xdr="http://schemas.openxmlformats.org/drawingml/2006/spreadsheetDrawing">
      <xdr:col>86</xdr:col>
      <xdr:colOff>25400</xdr:colOff>
      <xdr:row>38</xdr:row>
      <xdr:rowOff>20955</xdr:rowOff>
    </xdr:to>
    <xdr:cxnSp macro="">
      <xdr:nvCxnSpPr>
        <xdr:cNvPr id="517" name="直線コネクタ 516"/>
        <xdr:cNvCxnSpPr/>
      </xdr:nvCxnSpPr>
      <xdr:spPr>
        <a:xfrm>
          <a:off x="16230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3810</xdr:rowOff>
    </xdr:from>
    <xdr:ext cx="534670" cy="259080"/>
    <xdr:sp macro="" textlink="">
      <xdr:nvSpPr>
        <xdr:cNvPr id="518" name="消防費最大値テキスト"/>
        <xdr:cNvSpPr txBox="1"/>
      </xdr:nvSpPr>
      <xdr:spPr>
        <a:xfrm>
          <a:off x="16370300" y="514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57150</xdr:rowOff>
    </xdr:from>
    <xdr:to xmlns:xdr="http://schemas.openxmlformats.org/drawingml/2006/spreadsheetDrawing">
      <xdr:col>86</xdr:col>
      <xdr:colOff>25400</xdr:colOff>
      <xdr:row>31</xdr:row>
      <xdr:rowOff>57150</xdr:rowOff>
    </xdr:to>
    <xdr:cxnSp macro="">
      <xdr:nvCxnSpPr>
        <xdr:cNvPr id="519" name="直線コネクタ 518"/>
        <xdr:cNvCxnSpPr/>
      </xdr:nvCxnSpPr>
      <xdr:spPr>
        <a:xfrm>
          <a:off x="16230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39370</xdr:rowOff>
    </xdr:from>
    <xdr:to xmlns:xdr="http://schemas.openxmlformats.org/drawingml/2006/spreadsheetDrawing">
      <xdr:col>85</xdr:col>
      <xdr:colOff>127000</xdr:colOff>
      <xdr:row>35</xdr:row>
      <xdr:rowOff>57785</xdr:rowOff>
    </xdr:to>
    <xdr:cxnSp macro="">
      <xdr:nvCxnSpPr>
        <xdr:cNvPr id="520" name="直線コネクタ 519"/>
        <xdr:cNvCxnSpPr/>
      </xdr:nvCxnSpPr>
      <xdr:spPr>
        <a:xfrm flipV="1">
          <a:off x="15481300" y="60401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140970</xdr:rowOff>
    </xdr:from>
    <xdr:ext cx="534670" cy="259080"/>
    <xdr:sp macro="" textlink="">
      <xdr:nvSpPr>
        <xdr:cNvPr id="521" name="消防費平均値テキスト"/>
        <xdr:cNvSpPr txBox="1"/>
      </xdr:nvSpPr>
      <xdr:spPr>
        <a:xfrm>
          <a:off x="16370300" y="6141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162560</xdr:rowOff>
    </xdr:from>
    <xdr:to xmlns:xdr="http://schemas.openxmlformats.org/drawingml/2006/spreadsheetDrawing">
      <xdr:col>85</xdr:col>
      <xdr:colOff>177800</xdr:colOff>
      <xdr:row>36</xdr:row>
      <xdr:rowOff>92710</xdr:rowOff>
    </xdr:to>
    <xdr:sp macro="" textlink="">
      <xdr:nvSpPr>
        <xdr:cNvPr id="522" name="フローチャート: 判断 521"/>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57785</xdr:rowOff>
    </xdr:from>
    <xdr:to xmlns:xdr="http://schemas.openxmlformats.org/drawingml/2006/spreadsheetDrawing">
      <xdr:col>81</xdr:col>
      <xdr:colOff>50800</xdr:colOff>
      <xdr:row>36</xdr:row>
      <xdr:rowOff>5080</xdr:rowOff>
    </xdr:to>
    <xdr:cxnSp macro="">
      <xdr:nvCxnSpPr>
        <xdr:cNvPr id="523" name="直線コネクタ 522"/>
        <xdr:cNvCxnSpPr/>
      </xdr:nvCxnSpPr>
      <xdr:spPr>
        <a:xfrm flipV="1">
          <a:off x="14592300" y="60585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109220</xdr:rowOff>
    </xdr:from>
    <xdr:to xmlns:xdr="http://schemas.openxmlformats.org/drawingml/2006/spreadsheetDrawing">
      <xdr:col>81</xdr:col>
      <xdr:colOff>101600</xdr:colOff>
      <xdr:row>37</xdr:row>
      <xdr:rowOff>38735</xdr:rowOff>
    </xdr:to>
    <xdr:sp macro="" textlink="">
      <xdr:nvSpPr>
        <xdr:cNvPr id="524" name="フローチャート: 判断 523"/>
        <xdr:cNvSpPr/>
      </xdr:nvSpPr>
      <xdr:spPr>
        <a:xfrm>
          <a:off x="15430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29845</xdr:rowOff>
    </xdr:from>
    <xdr:ext cx="513080" cy="250825"/>
    <xdr:sp macro="" textlink="">
      <xdr:nvSpPr>
        <xdr:cNvPr id="525" name="テキスト ボックス 524"/>
        <xdr:cNvSpPr txBox="1"/>
      </xdr:nvSpPr>
      <xdr:spPr>
        <a:xfrm>
          <a:off x="15213965" y="637349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5080</xdr:rowOff>
    </xdr:from>
    <xdr:to xmlns:xdr="http://schemas.openxmlformats.org/drawingml/2006/spreadsheetDrawing">
      <xdr:col>76</xdr:col>
      <xdr:colOff>114300</xdr:colOff>
      <xdr:row>36</xdr:row>
      <xdr:rowOff>34925</xdr:rowOff>
    </xdr:to>
    <xdr:cxnSp macro="">
      <xdr:nvCxnSpPr>
        <xdr:cNvPr id="526" name="直線コネクタ 525"/>
        <xdr:cNvCxnSpPr/>
      </xdr:nvCxnSpPr>
      <xdr:spPr>
        <a:xfrm flipV="1">
          <a:off x="13703300" y="61772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101600</xdr:rowOff>
    </xdr:from>
    <xdr:to xmlns:xdr="http://schemas.openxmlformats.org/drawingml/2006/spreadsheetDrawing">
      <xdr:col>76</xdr:col>
      <xdr:colOff>165100</xdr:colOff>
      <xdr:row>37</xdr:row>
      <xdr:rowOff>31750</xdr:rowOff>
    </xdr:to>
    <xdr:sp macro="" textlink="">
      <xdr:nvSpPr>
        <xdr:cNvPr id="527" name="フローチャート: 判断 526"/>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22860</xdr:rowOff>
    </xdr:from>
    <xdr:ext cx="513080" cy="259080"/>
    <xdr:sp macro="" textlink="">
      <xdr:nvSpPr>
        <xdr:cNvPr id="528" name="テキスト ボックス 527"/>
        <xdr:cNvSpPr txBox="1"/>
      </xdr:nvSpPr>
      <xdr:spPr>
        <a:xfrm>
          <a:off x="14324965" y="63665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10160</xdr:rowOff>
    </xdr:from>
    <xdr:to xmlns:xdr="http://schemas.openxmlformats.org/drawingml/2006/spreadsheetDrawing">
      <xdr:col>71</xdr:col>
      <xdr:colOff>177800</xdr:colOff>
      <xdr:row>36</xdr:row>
      <xdr:rowOff>34925</xdr:rowOff>
    </xdr:to>
    <xdr:cxnSp macro="">
      <xdr:nvCxnSpPr>
        <xdr:cNvPr id="529" name="直線コネクタ 528"/>
        <xdr:cNvCxnSpPr/>
      </xdr:nvCxnSpPr>
      <xdr:spPr>
        <a:xfrm>
          <a:off x="12814300" y="61823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153035</xdr:rowOff>
    </xdr:from>
    <xdr:to xmlns:xdr="http://schemas.openxmlformats.org/drawingml/2006/spreadsheetDrawing">
      <xdr:col>72</xdr:col>
      <xdr:colOff>38100</xdr:colOff>
      <xdr:row>37</xdr:row>
      <xdr:rowOff>83185</xdr:rowOff>
    </xdr:to>
    <xdr:sp macro="" textlink="">
      <xdr:nvSpPr>
        <xdr:cNvPr id="530" name="フローチャート: 判断 529"/>
        <xdr:cNvSpPr/>
      </xdr:nvSpPr>
      <xdr:spPr>
        <a:xfrm>
          <a:off x="13652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74930</xdr:rowOff>
    </xdr:from>
    <xdr:ext cx="513080" cy="251460"/>
    <xdr:sp macro="" textlink="">
      <xdr:nvSpPr>
        <xdr:cNvPr id="531" name="テキスト ボックス 530"/>
        <xdr:cNvSpPr txBox="1"/>
      </xdr:nvSpPr>
      <xdr:spPr>
        <a:xfrm>
          <a:off x="13435965" y="641858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161925</xdr:rowOff>
    </xdr:from>
    <xdr:to xmlns:xdr="http://schemas.openxmlformats.org/drawingml/2006/spreadsheetDrawing">
      <xdr:col>67</xdr:col>
      <xdr:colOff>101600</xdr:colOff>
      <xdr:row>37</xdr:row>
      <xdr:rowOff>92075</xdr:rowOff>
    </xdr:to>
    <xdr:sp macro="" textlink="">
      <xdr:nvSpPr>
        <xdr:cNvPr id="532" name="フローチャート: 判断 531"/>
        <xdr:cNvSpPr/>
      </xdr:nvSpPr>
      <xdr:spPr>
        <a:xfrm>
          <a:off x="12763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83185</xdr:rowOff>
    </xdr:from>
    <xdr:ext cx="513080" cy="259080"/>
    <xdr:sp macro="" textlink="">
      <xdr:nvSpPr>
        <xdr:cNvPr id="533" name="テキスト ボックス 532"/>
        <xdr:cNvSpPr txBox="1"/>
      </xdr:nvSpPr>
      <xdr:spPr>
        <a:xfrm>
          <a:off x="12546965" y="64268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160020</xdr:rowOff>
    </xdr:from>
    <xdr:to xmlns:xdr="http://schemas.openxmlformats.org/drawingml/2006/spreadsheetDrawing">
      <xdr:col>85</xdr:col>
      <xdr:colOff>177800</xdr:colOff>
      <xdr:row>35</xdr:row>
      <xdr:rowOff>90170</xdr:rowOff>
    </xdr:to>
    <xdr:sp macro="" textlink="">
      <xdr:nvSpPr>
        <xdr:cNvPr id="539" name="楕円 538"/>
        <xdr:cNvSpPr/>
      </xdr:nvSpPr>
      <xdr:spPr>
        <a:xfrm>
          <a:off x="162687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11430</xdr:rowOff>
    </xdr:from>
    <xdr:ext cx="534670" cy="259080"/>
    <xdr:sp macro="" textlink="">
      <xdr:nvSpPr>
        <xdr:cNvPr id="540" name="消防費該当値テキスト"/>
        <xdr:cNvSpPr txBox="1"/>
      </xdr:nvSpPr>
      <xdr:spPr>
        <a:xfrm>
          <a:off x="16370300" y="5840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6985</xdr:rowOff>
    </xdr:from>
    <xdr:to xmlns:xdr="http://schemas.openxmlformats.org/drawingml/2006/spreadsheetDrawing">
      <xdr:col>81</xdr:col>
      <xdr:colOff>101600</xdr:colOff>
      <xdr:row>35</xdr:row>
      <xdr:rowOff>109220</xdr:rowOff>
    </xdr:to>
    <xdr:sp macro="" textlink="">
      <xdr:nvSpPr>
        <xdr:cNvPr id="541" name="楕円 540"/>
        <xdr:cNvSpPr/>
      </xdr:nvSpPr>
      <xdr:spPr>
        <a:xfrm>
          <a:off x="15430500" y="6007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125095</xdr:rowOff>
    </xdr:from>
    <xdr:ext cx="513080" cy="258445"/>
    <xdr:sp macro="" textlink="">
      <xdr:nvSpPr>
        <xdr:cNvPr id="542" name="テキスト ボックス 541"/>
        <xdr:cNvSpPr txBox="1"/>
      </xdr:nvSpPr>
      <xdr:spPr>
        <a:xfrm>
          <a:off x="15213965" y="578294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125730</xdr:rowOff>
    </xdr:from>
    <xdr:to xmlns:xdr="http://schemas.openxmlformats.org/drawingml/2006/spreadsheetDrawing">
      <xdr:col>76</xdr:col>
      <xdr:colOff>165100</xdr:colOff>
      <xdr:row>36</xdr:row>
      <xdr:rowOff>55880</xdr:rowOff>
    </xdr:to>
    <xdr:sp macro="" textlink="">
      <xdr:nvSpPr>
        <xdr:cNvPr id="543" name="楕円 542"/>
        <xdr:cNvSpPr/>
      </xdr:nvSpPr>
      <xdr:spPr>
        <a:xfrm>
          <a:off x="14541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72390</xdr:rowOff>
    </xdr:from>
    <xdr:ext cx="513080" cy="259080"/>
    <xdr:sp macro="" textlink="">
      <xdr:nvSpPr>
        <xdr:cNvPr id="544" name="テキスト ボックス 543"/>
        <xdr:cNvSpPr txBox="1"/>
      </xdr:nvSpPr>
      <xdr:spPr>
        <a:xfrm>
          <a:off x="14324965" y="590169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155575</xdr:rowOff>
    </xdr:from>
    <xdr:to xmlns:xdr="http://schemas.openxmlformats.org/drawingml/2006/spreadsheetDrawing">
      <xdr:col>72</xdr:col>
      <xdr:colOff>38100</xdr:colOff>
      <xdr:row>36</xdr:row>
      <xdr:rowOff>86360</xdr:rowOff>
    </xdr:to>
    <xdr:sp macro="" textlink="">
      <xdr:nvSpPr>
        <xdr:cNvPr id="545" name="楕円 544"/>
        <xdr:cNvSpPr/>
      </xdr:nvSpPr>
      <xdr:spPr>
        <a:xfrm>
          <a:off x="13652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102235</xdr:rowOff>
    </xdr:from>
    <xdr:ext cx="513080" cy="258445"/>
    <xdr:sp macro="" textlink="">
      <xdr:nvSpPr>
        <xdr:cNvPr id="546" name="テキスト ボックス 545"/>
        <xdr:cNvSpPr txBox="1"/>
      </xdr:nvSpPr>
      <xdr:spPr>
        <a:xfrm>
          <a:off x="13435965" y="593153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130810</xdr:rowOff>
    </xdr:from>
    <xdr:to xmlns:xdr="http://schemas.openxmlformats.org/drawingml/2006/spreadsheetDrawing">
      <xdr:col>67</xdr:col>
      <xdr:colOff>101600</xdr:colOff>
      <xdr:row>36</xdr:row>
      <xdr:rowOff>60960</xdr:rowOff>
    </xdr:to>
    <xdr:sp macro="" textlink="">
      <xdr:nvSpPr>
        <xdr:cNvPr id="547" name="楕円 546"/>
        <xdr:cNvSpPr/>
      </xdr:nvSpPr>
      <xdr:spPr>
        <a:xfrm>
          <a:off x="12763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77470</xdr:rowOff>
    </xdr:from>
    <xdr:ext cx="513080" cy="248920"/>
    <xdr:sp macro="" textlink="">
      <xdr:nvSpPr>
        <xdr:cNvPr id="548" name="テキスト ボックス 547"/>
        <xdr:cNvSpPr txBox="1"/>
      </xdr:nvSpPr>
      <xdr:spPr>
        <a:xfrm>
          <a:off x="12546965" y="590677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28295" cy="217170"/>
    <xdr:sp macro="" textlink="">
      <xdr:nvSpPr>
        <xdr:cNvPr id="557" name="テキスト ボックス 556"/>
        <xdr:cNvSpPr txBox="1"/>
      </xdr:nvSpPr>
      <xdr:spPr>
        <a:xfrm>
          <a:off x="12407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48920"/>
    <xdr:sp macro="" textlink="">
      <xdr:nvSpPr>
        <xdr:cNvPr id="559" name="テキスト ボックス 558"/>
        <xdr:cNvSpPr txBox="1"/>
      </xdr:nvSpPr>
      <xdr:spPr>
        <a:xfrm>
          <a:off x="11914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0" name="直線コネクタ 559"/>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48920"/>
    <xdr:sp macro="" textlink="">
      <xdr:nvSpPr>
        <xdr:cNvPr id="561" name="テキスト ボックス 560"/>
        <xdr:cNvSpPr txBox="1"/>
      </xdr:nvSpPr>
      <xdr:spPr>
        <a:xfrm>
          <a:off x="11914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2" name="直線コネクタ 561"/>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48920"/>
    <xdr:sp macro="" textlink="">
      <xdr:nvSpPr>
        <xdr:cNvPr id="563" name="テキスト ボックス 562"/>
        <xdr:cNvSpPr txBox="1"/>
      </xdr:nvSpPr>
      <xdr:spPr>
        <a:xfrm>
          <a:off x="11914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4" name="直線コネクタ 563"/>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48920"/>
    <xdr:sp macro="" textlink="">
      <xdr:nvSpPr>
        <xdr:cNvPr id="565" name="テキスト ボックス 564"/>
        <xdr:cNvSpPr txBox="1"/>
      </xdr:nvSpPr>
      <xdr:spPr>
        <a:xfrm>
          <a:off x="11914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6" name="直線コネクタ 565"/>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168910</xdr:rowOff>
    </xdr:from>
    <xdr:ext cx="531495" cy="248920"/>
    <xdr:sp macro="" textlink="">
      <xdr:nvSpPr>
        <xdr:cNvPr id="567" name="テキスト ボックス 566"/>
        <xdr:cNvSpPr txBox="1"/>
      </xdr:nvSpPr>
      <xdr:spPr>
        <a:xfrm>
          <a:off x="11914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1495" cy="248920"/>
    <xdr:sp macro="" textlink="">
      <xdr:nvSpPr>
        <xdr:cNvPr id="569" name="テキスト ボックス 568"/>
        <xdr:cNvSpPr txBox="1"/>
      </xdr:nvSpPr>
      <xdr:spPr>
        <a:xfrm>
          <a:off x="11914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154940</xdr:rowOff>
    </xdr:from>
    <xdr:to xmlns:xdr="http://schemas.openxmlformats.org/drawingml/2006/spreadsheetDrawing">
      <xdr:col>85</xdr:col>
      <xdr:colOff>126365</xdr:colOff>
      <xdr:row>58</xdr:row>
      <xdr:rowOff>115570</xdr:rowOff>
    </xdr:to>
    <xdr:cxnSp macro="">
      <xdr:nvCxnSpPr>
        <xdr:cNvPr id="571" name="直線コネクタ 570"/>
        <xdr:cNvCxnSpPr/>
      </xdr:nvCxnSpPr>
      <xdr:spPr>
        <a:xfrm flipV="1">
          <a:off x="16317595" y="872744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119380</xdr:rowOff>
    </xdr:from>
    <xdr:ext cx="534670" cy="259080"/>
    <xdr:sp macro="" textlink="">
      <xdr:nvSpPr>
        <xdr:cNvPr id="572" name="教育費最小値テキスト"/>
        <xdr:cNvSpPr txBox="1"/>
      </xdr:nvSpPr>
      <xdr:spPr>
        <a:xfrm>
          <a:off x="16370300" y="1006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115570</xdr:rowOff>
    </xdr:from>
    <xdr:to xmlns:xdr="http://schemas.openxmlformats.org/drawingml/2006/spreadsheetDrawing">
      <xdr:col>86</xdr:col>
      <xdr:colOff>25400</xdr:colOff>
      <xdr:row>58</xdr:row>
      <xdr:rowOff>115570</xdr:rowOff>
    </xdr:to>
    <xdr:cxnSp macro="">
      <xdr:nvCxnSpPr>
        <xdr:cNvPr id="573" name="直線コネクタ 572"/>
        <xdr:cNvCxnSpPr/>
      </xdr:nvCxnSpPr>
      <xdr:spPr>
        <a:xfrm>
          <a:off x="16230600" y="1005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100965</xdr:rowOff>
    </xdr:from>
    <xdr:ext cx="534670" cy="248285"/>
    <xdr:sp macro="" textlink="">
      <xdr:nvSpPr>
        <xdr:cNvPr id="574" name="教育費最大値テキスト"/>
        <xdr:cNvSpPr txBox="1"/>
      </xdr:nvSpPr>
      <xdr:spPr>
        <a:xfrm>
          <a:off x="16370300" y="85020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79,676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154940</xdr:rowOff>
    </xdr:from>
    <xdr:to xmlns:xdr="http://schemas.openxmlformats.org/drawingml/2006/spreadsheetDrawing">
      <xdr:col>86</xdr:col>
      <xdr:colOff>25400</xdr:colOff>
      <xdr:row>50</xdr:row>
      <xdr:rowOff>154940</xdr:rowOff>
    </xdr:to>
    <xdr:cxnSp macro="">
      <xdr:nvCxnSpPr>
        <xdr:cNvPr id="575" name="直線コネクタ 574"/>
        <xdr:cNvCxnSpPr/>
      </xdr:nvCxnSpPr>
      <xdr:spPr>
        <a:xfrm>
          <a:off x="16230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52</xdr:row>
      <xdr:rowOff>29210</xdr:rowOff>
    </xdr:from>
    <xdr:to xmlns:xdr="http://schemas.openxmlformats.org/drawingml/2006/spreadsheetDrawing">
      <xdr:col>85</xdr:col>
      <xdr:colOff>127000</xdr:colOff>
      <xdr:row>54</xdr:row>
      <xdr:rowOff>74930</xdr:rowOff>
    </xdr:to>
    <xdr:cxnSp macro="">
      <xdr:nvCxnSpPr>
        <xdr:cNvPr id="576" name="直線コネクタ 575"/>
        <xdr:cNvCxnSpPr/>
      </xdr:nvCxnSpPr>
      <xdr:spPr>
        <a:xfrm>
          <a:off x="15481300" y="8944610"/>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69850</xdr:rowOff>
    </xdr:from>
    <xdr:ext cx="534670" cy="259080"/>
    <xdr:sp macro="" textlink="">
      <xdr:nvSpPr>
        <xdr:cNvPr id="577" name="教育費平均値テキスト"/>
        <xdr:cNvSpPr txBox="1"/>
      </xdr:nvSpPr>
      <xdr:spPr>
        <a:xfrm>
          <a:off x="16370300" y="9328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91440</xdr:rowOff>
    </xdr:from>
    <xdr:to xmlns:xdr="http://schemas.openxmlformats.org/drawingml/2006/spreadsheetDrawing">
      <xdr:col>85</xdr:col>
      <xdr:colOff>177800</xdr:colOff>
      <xdr:row>55</xdr:row>
      <xdr:rowOff>21590</xdr:rowOff>
    </xdr:to>
    <xdr:sp macro="" textlink="">
      <xdr:nvSpPr>
        <xdr:cNvPr id="578" name="フローチャート: 判断 577"/>
        <xdr:cNvSpPr/>
      </xdr:nvSpPr>
      <xdr:spPr>
        <a:xfrm>
          <a:off x="162687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52</xdr:row>
      <xdr:rowOff>29210</xdr:rowOff>
    </xdr:from>
    <xdr:to xmlns:xdr="http://schemas.openxmlformats.org/drawingml/2006/spreadsheetDrawing">
      <xdr:col>81</xdr:col>
      <xdr:colOff>50800</xdr:colOff>
      <xdr:row>52</xdr:row>
      <xdr:rowOff>166370</xdr:rowOff>
    </xdr:to>
    <xdr:cxnSp macro="">
      <xdr:nvCxnSpPr>
        <xdr:cNvPr id="579" name="直線コネクタ 578"/>
        <xdr:cNvCxnSpPr/>
      </xdr:nvCxnSpPr>
      <xdr:spPr>
        <a:xfrm flipV="1">
          <a:off x="14592300" y="894461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92075</xdr:rowOff>
    </xdr:from>
    <xdr:to xmlns:xdr="http://schemas.openxmlformats.org/drawingml/2006/spreadsheetDrawing">
      <xdr:col>81</xdr:col>
      <xdr:colOff>101600</xdr:colOff>
      <xdr:row>55</xdr:row>
      <xdr:rowOff>22225</xdr:rowOff>
    </xdr:to>
    <xdr:sp macro="" textlink="">
      <xdr:nvSpPr>
        <xdr:cNvPr id="580" name="フローチャート: 判断 579"/>
        <xdr:cNvSpPr/>
      </xdr:nvSpPr>
      <xdr:spPr>
        <a:xfrm>
          <a:off x="15430500" y="935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13335</xdr:rowOff>
    </xdr:from>
    <xdr:ext cx="513080" cy="259080"/>
    <xdr:sp macro="" textlink="">
      <xdr:nvSpPr>
        <xdr:cNvPr id="581" name="テキスト ボックス 580"/>
        <xdr:cNvSpPr txBox="1"/>
      </xdr:nvSpPr>
      <xdr:spPr>
        <a:xfrm>
          <a:off x="15213965" y="94430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52</xdr:row>
      <xdr:rowOff>166370</xdr:rowOff>
    </xdr:from>
    <xdr:to xmlns:xdr="http://schemas.openxmlformats.org/drawingml/2006/spreadsheetDrawing">
      <xdr:col>76</xdr:col>
      <xdr:colOff>114300</xdr:colOff>
      <xdr:row>56</xdr:row>
      <xdr:rowOff>99695</xdr:rowOff>
    </xdr:to>
    <xdr:cxnSp macro="">
      <xdr:nvCxnSpPr>
        <xdr:cNvPr id="582" name="直線コネクタ 581"/>
        <xdr:cNvCxnSpPr/>
      </xdr:nvCxnSpPr>
      <xdr:spPr>
        <a:xfrm flipV="1">
          <a:off x="13703300" y="9081770"/>
          <a:ext cx="889000" cy="619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113665</xdr:rowOff>
    </xdr:from>
    <xdr:to xmlns:xdr="http://schemas.openxmlformats.org/drawingml/2006/spreadsheetDrawing">
      <xdr:col>76</xdr:col>
      <xdr:colOff>165100</xdr:colOff>
      <xdr:row>56</xdr:row>
      <xdr:rowOff>43815</xdr:rowOff>
    </xdr:to>
    <xdr:sp macro="" textlink="">
      <xdr:nvSpPr>
        <xdr:cNvPr id="583" name="フローチャート: 判断 582"/>
        <xdr:cNvSpPr/>
      </xdr:nvSpPr>
      <xdr:spPr>
        <a:xfrm>
          <a:off x="14541500" y="954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34925</xdr:rowOff>
    </xdr:from>
    <xdr:ext cx="513080" cy="259080"/>
    <xdr:sp macro="" textlink="">
      <xdr:nvSpPr>
        <xdr:cNvPr id="584" name="テキスト ボックス 583"/>
        <xdr:cNvSpPr txBox="1"/>
      </xdr:nvSpPr>
      <xdr:spPr>
        <a:xfrm>
          <a:off x="14324965" y="96361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82550</xdr:rowOff>
    </xdr:from>
    <xdr:to xmlns:xdr="http://schemas.openxmlformats.org/drawingml/2006/spreadsheetDrawing">
      <xdr:col>71</xdr:col>
      <xdr:colOff>177800</xdr:colOff>
      <xdr:row>56</xdr:row>
      <xdr:rowOff>99695</xdr:rowOff>
    </xdr:to>
    <xdr:cxnSp macro="">
      <xdr:nvCxnSpPr>
        <xdr:cNvPr id="585" name="直線コネクタ 584"/>
        <xdr:cNvCxnSpPr/>
      </xdr:nvCxnSpPr>
      <xdr:spPr>
        <a:xfrm>
          <a:off x="12814300" y="96837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117475</xdr:rowOff>
    </xdr:from>
    <xdr:to xmlns:xdr="http://schemas.openxmlformats.org/drawingml/2006/spreadsheetDrawing">
      <xdr:col>72</xdr:col>
      <xdr:colOff>38100</xdr:colOff>
      <xdr:row>57</xdr:row>
      <xdr:rowOff>47625</xdr:rowOff>
    </xdr:to>
    <xdr:sp macro="" textlink="">
      <xdr:nvSpPr>
        <xdr:cNvPr id="586" name="フローチャート: 判断 585"/>
        <xdr:cNvSpPr/>
      </xdr:nvSpPr>
      <xdr:spPr>
        <a:xfrm>
          <a:off x="13652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38735</xdr:rowOff>
    </xdr:from>
    <xdr:ext cx="513080" cy="259080"/>
    <xdr:sp macro="" textlink="">
      <xdr:nvSpPr>
        <xdr:cNvPr id="587" name="テキスト ボックス 586"/>
        <xdr:cNvSpPr txBox="1"/>
      </xdr:nvSpPr>
      <xdr:spPr>
        <a:xfrm>
          <a:off x="13435965" y="98113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26035</xdr:rowOff>
    </xdr:from>
    <xdr:to xmlns:xdr="http://schemas.openxmlformats.org/drawingml/2006/spreadsheetDrawing">
      <xdr:col>67</xdr:col>
      <xdr:colOff>101600</xdr:colOff>
      <xdr:row>56</xdr:row>
      <xdr:rowOff>127635</xdr:rowOff>
    </xdr:to>
    <xdr:sp macro="" textlink="">
      <xdr:nvSpPr>
        <xdr:cNvPr id="588" name="フローチャート: 判断 587"/>
        <xdr:cNvSpPr/>
      </xdr:nvSpPr>
      <xdr:spPr>
        <a:xfrm>
          <a:off x="127635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144145</xdr:rowOff>
    </xdr:from>
    <xdr:ext cx="513080" cy="250825"/>
    <xdr:sp macro="" textlink="">
      <xdr:nvSpPr>
        <xdr:cNvPr id="589" name="テキスト ボックス 588"/>
        <xdr:cNvSpPr txBox="1"/>
      </xdr:nvSpPr>
      <xdr:spPr>
        <a:xfrm>
          <a:off x="12546965" y="940244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23495</xdr:rowOff>
    </xdr:from>
    <xdr:to xmlns:xdr="http://schemas.openxmlformats.org/drawingml/2006/spreadsheetDrawing">
      <xdr:col>85</xdr:col>
      <xdr:colOff>177800</xdr:colOff>
      <xdr:row>54</xdr:row>
      <xdr:rowOff>125095</xdr:rowOff>
    </xdr:to>
    <xdr:sp macro="" textlink="">
      <xdr:nvSpPr>
        <xdr:cNvPr id="595" name="楕円 594"/>
        <xdr:cNvSpPr/>
      </xdr:nvSpPr>
      <xdr:spPr>
        <a:xfrm>
          <a:off x="16268700" y="92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46355</xdr:rowOff>
    </xdr:from>
    <xdr:ext cx="534670" cy="259080"/>
    <xdr:sp macro="" textlink="">
      <xdr:nvSpPr>
        <xdr:cNvPr id="596" name="教育費該当値テキスト"/>
        <xdr:cNvSpPr txBox="1"/>
      </xdr:nvSpPr>
      <xdr:spPr>
        <a:xfrm>
          <a:off x="16370300" y="9133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51</xdr:row>
      <xdr:rowOff>149860</xdr:rowOff>
    </xdr:from>
    <xdr:to xmlns:xdr="http://schemas.openxmlformats.org/drawingml/2006/spreadsheetDrawing">
      <xdr:col>81</xdr:col>
      <xdr:colOff>101600</xdr:colOff>
      <xdr:row>52</xdr:row>
      <xdr:rowOff>80010</xdr:rowOff>
    </xdr:to>
    <xdr:sp macro="" textlink="">
      <xdr:nvSpPr>
        <xdr:cNvPr id="597" name="楕円 596"/>
        <xdr:cNvSpPr/>
      </xdr:nvSpPr>
      <xdr:spPr>
        <a:xfrm>
          <a:off x="15430500" y="88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50</xdr:row>
      <xdr:rowOff>96520</xdr:rowOff>
    </xdr:from>
    <xdr:ext cx="513080" cy="259080"/>
    <xdr:sp macro="" textlink="">
      <xdr:nvSpPr>
        <xdr:cNvPr id="598" name="テキスト ボックス 597"/>
        <xdr:cNvSpPr txBox="1"/>
      </xdr:nvSpPr>
      <xdr:spPr>
        <a:xfrm>
          <a:off x="15213965" y="86690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52</xdr:row>
      <xdr:rowOff>114935</xdr:rowOff>
    </xdr:from>
    <xdr:to xmlns:xdr="http://schemas.openxmlformats.org/drawingml/2006/spreadsheetDrawing">
      <xdr:col>76</xdr:col>
      <xdr:colOff>165100</xdr:colOff>
      <xdr:row>53</xdr:row>
      <xdr:rowOff>45085</xdr:rowOff>
    </xdr:to>
    <xdr:sp macro="" textlink="">
      <xdr:nvSpPr>
        <xdr:cNvPr id="599" name="楕円 598"/>
        <xdr:cNvSpPr/>
      </xdr:nvSpPr>
      <xdr:spPr>
        <a:xfrm>
          <a:off x="14541500" y="90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51</xdr:row>
      <xdr:rowOff>61595</xdr:rowOff>
    </xdr:from>
    <xdr:ext cx="513080" cy="259080"/>
    <xdr:sp macro="" textlink="">
      <xdr:nvSpPr>
        <xdr:cNvPr id="600" name="テキスト ボックス 599"/>
        <xdr:cNvSpPr txBox="1"/>
      </xdr:nvSpPr>
      <xdr:spPr>
        <a:xfrm>
          <a:off x="14324965" y="88055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48895</xdr:rowOff>
    </xdr:from>
    <xdr:to xmlns:xdr="http://schemas.openxmlformats.org/drawingml/2006/spreadsheetDrawing">
      <xdr:col>72</xdr:col>
      <xdr:colOff>38100</xdr:colOff>
      <xdr:row>56</xdr:row>
      <xdr:rowOff>150495</xdr:rowOff>
    </xdr:to>
    <xdr:sp macro="" textlink="">
      <xdr:nvSpPr>
        <xdr:cNvPr id="601" name="楕円 600"/>
        <xdr:cNvSpPr/>
      </xdr:nvSpPr>
      <xdr:spPr>
        <a:xfrm>
          <a:off x="136525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167005</xdr:rowOff>
    </xdr:from>
    <xdr:ext cx="513080" cy="250825"/>
    <xdr:sp macro="" textlink="">
      <xdr:nvSpPr>
        <xdr:cNvPr id="602" name="テキスト ボックス 601"/>
        <xdr:cNvSpPr txBox="1"/>
      </xdr:nvSpPr>
      <xdr:spPr>
        <a:xfrm>
          <a:off x="13435965" y="942530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31750</xdr:rowOff>
    </xdr:from>
    <xdr:to xmlns:xdr="http://schemas.openxmlformats.org/drawingml/2006/spreadsheetDrawing">
      <xdr:col>67</xdr:col>
      <xdr:colOff>101600</xdr:colOff>
      <xdr:row>56</xdr:row>
      <xdr:rowOff>133350</xdr:rowOff>
    </xdr:to>
    <xdr:sp macro="" textlink="">
      <xdr:nvSpPr>
        <xdr:cNvPr id="603" name="楕円 602"/>
        <xdr:cNvSpPr/>
      </xdr:nvSpPr>
      <xdr:spPr>
        <a:xfrm>
          <a:off x="1276350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124460</xdr:rowOff>
    </xdr:from>
    <xdr:ext cx="513080" cy="259080"/>
    <xdr:sp macro="" textlink="">
      <xdr:nvSpPr>
        <xdr:cNvPr id="604" name="テキスト ボックス 603"/>
        <xdr:cNvSpPr txBox="1"/>
      </xdr:nvSpPr>
      <xdr:spPr>
        <a:xfrm>
          <a:off x="12546965" y="97256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28295" cy="217170"/>
    <xdr:sp macro="" textlink="">
      <xdr:nvSpPr>
        <xdr:cNvPr id="613" name="テキスト ボックス 612"/>
        <xdr:cNvSpPr txBox="1"/>
      </xdr:nvSpPr>
      <xdr:spPr>
        <a:xfrm>
          <a:off x="12407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27330" cy="259080"/>
    <xdr:sp macro="" textlink="">
      <xdr:nvSpPr>
        <xdr:cNvPr id="616" name="テキスト ボックス 615"/>
        <xdr:cNvSpPr txBox="1"/>
      </xdr:nvSpPr>
      <xdr:spPr>
        <a:xfrm>
          <a:off x="12197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8" name="テキスト ボックス 61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0" name="テキスト ボックス 619"/>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2" name="テキスト ボックス 62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4" name="テキスト ボックス 62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26" name="テキスト ボックス 625"/>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9525</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6317595" y="1218247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127635</xdr:rowOff>
    </xdr:from>
    <xdr:ext cx="534670" cy="259080"/>
    <xdr:sp macro="" textlink="">
      <xdr:nvSpPr>
        <xdr:cNvPr id="631" name="災害復旧費最大値テキスト"/>
        <xdr:cNvSpPr txBox="1"/>
      </xdr:nvSpPr>
      <xdr:spPr>
        <a:xfrm>
          <a:off x="16370300" y="1195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36,917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9525</xdr:rowOff>
    </xdr:from>
    <xdr:to xmlns:xdr="http://schemas.openxmlformats.org/drawingml/2006/spreadsheetDrawing">
      <xdr:col>86</xdr:col>
      <xdr:colOff>25400</xdr:colOff>
      <xdr:row>71</xdr:row>
      <xdr:rowOff>9525</xdr:rowOff>
    </xdr:to>
    <xdr:cxnSp macro="">
      <xdr:nvCxnSpPr>
        <xdr:cNvPr id="632" name="直線コネクタ 631"/>
        <xdr:cNvCxnSpPr/>
      </xdr:nvCxnSpPr>
      <xdr:spPr>
        <a:xfrm>
          <a:off x="16230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3" name="直線コネクタ 632"/>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117475</xdr:rowOff>
    </xdr:from>
    <xdr:ext cx="469900" cy="259080"/>
    <xdr:sp macro="" textlink="">
      <xdr:nvSpPr>
        <xdr:cNvPr id="634" name="災害復旧費平均値テキスト"/>
        <xdr:cNvSpPr txBox="1"/>
      </xdr:nvSpPr>
      <xdr:spPr>
        <a:xfrm>
          <a:off x="16370300" y="1314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94615</xdr:rowOff>
    </xdr:from>
    <xdr:to xmlns:xdr="http://schemas.openxmlformats.org/drawingml/2006/spreadsheetDrawing">
      <xdr:col>85</xdr:col>
      <xdr:colOff>177800</xdr:colOff>
      <xdr:row>78</xdr:row>
      <xdr:rowOff>24765</xdr:rowOff>
    </xdr:to>
    <xdr:sp macro="" textlink="">
      <xdr:nvSpPr>
        <xdr:cNvPr id="635" name="フローチャート: 判断 634"/>
        <xdr:cNvSpPr/>
      </xdr:nvSpPr>
      <xdr:spPr>
        <a:xfrm>
          <a:off x="16268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6" name="直線コネクタ 635"/>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27940</xdr:rowOff>
    </xdr:from>
    <xdr:to xmlns:xdr="http://schemas.openxmlformats.org/drawingml/2006/spreadsheetDrawing">
      <xdr:col>81</xdr:col>
      <xdr:colOff>101600</xdr:colOff>
      <xdr:row>78</xdr:row>
      <xdr:rowOff>129540</xdr:rowOff>
    </xdr:to>
    <xdr:sp macro="" textlink="">
      <xdr:nvSpPr>
        <xdr:cNvPr id="637" name="フローチャート: 判断 636"/>
        <xdr:cNvSpPr/>
      </xdr:nvSpPr>
      <xdr:spPr>
        <a:xfrm>
          <a:off x="15430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146050</xdr:rowOff>
    </xdr:from>
    <xdr:ext cx="448310" cy="248920"/>
    <xdr:sp macro="" textlink="">
      <xdr:nvSpPr>
        <xdr:cNvPr id="638" name="テキスト ボックス 637"/>
        <xdr:cNvSpPr txBox="1"/>
      </xdr:nvSpPr>
      <xdr:spPr>
        <a:xfrm>
          <a:off x="15246350" y="1317625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9" name="直線コネクタ 638"/>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149860</xdr:rowOff>
    </xdr:from>
    <xdr:to xmlns:xdr="http://schemas.openxmlformats.org/drawingml/2006/spreadsheetDrawing">
      <xdr:col>76</xdr:col>
      <xdr:colOff>165100</xdr:colOff>
      <xdr:row>78</xdr:row>
      <xdr:rowOff>80010</xdr:rowOff>
    </xdr:to>
    <xdr:sp macro="" textlink="">
      <xdr:nvSpPr>
        <xdr:cNvPr id="640" name="フローチャート: 判断 639"/>
        <xdr:cNvSpPr/>
      </xdr:nvSpPr>
      <xdr:spPr>
        <a:xfrm>
          <a:off x="14541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96520</xdr:rowOff>
    </xdr:from>
    <xdr:ext cx="448310" cy="259080"/>
    <xdr:sp macro="" textlink="">
      <xdr:nvSpPr>
        <xdr:cNvPr id="641" name="テキスト ボックス 640"/>
        <xdr:cNvSpPr txBox="1"/>
      </xdr:nvSpPr>
      <xdr:spPr>
        <a:xfrm>
          <a:off x="14357350" y="1312672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2" name="直線コネクタ 641"/>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109220</xdr:rowOff>
    </xdr:from>
    <xdr:to xmlns:xdr="http://schemas.openxmlformats.org/drawingml/2006/spreadsheetDrawing">
      <xdr:col>72</xdr:col>
      <xdr:colOff>38100</xdr:colOff>
      <xdr:row>78</xdr:row>
      <xdr:rowOff>39370</xdr:rowOff>
    </xdr:to>
    <xdr:sp macro="" textlink="">
      <xdr:nvSpPr>
        <xdr:cNvPr id="643" name="フローチャート: 判断 642"/>
        <xdr:cNvSpPr/>
      </xdr:nvSpPr>
      <xdr:spPr>
        <a:xfrm>
          <a:off x="13652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55880</xdr:rowOff>
    </xdr:from>
    <xdr:ext cx="448310" cy="259080"/>
    <xdr:sp macro="" textlink="">
      <xdr:nvSpPr>
        <xdr:cNvPr id="644" name="テキスト ボックス 643"/>
        <xdr:cNvSpPr txBox="1"/>
      </xdr:nvSpPr>
      <xdr:spPr>
        <a:xfrm>
          <a:off x="13468350" y="130860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132080</xdr:rowOff>
    </xdr:from>
    <xdr:to xmlns:xdr="http://schemas.openxmlformats.org/drawingml/2006/spreadsheetDrawing">
      <xdr:col>67</xdr:col>
      <xdr:colOff>101600</xdr:colOff>
      <xdr:row>77</xdr:row>
      <xdr:rowOff>62230</xdr:rowOff>
    </xdr:to>
    <xdr:sp macro="" textlink="">
      <xdr:nvSpPr>
        <xdr:cNvPr id="645" name="フローチャート: 判断 644"/>
        <xdr:cNvSpPr/>
      </xdr:nvSpPr>
      <xdr:spPr>
        <a:xfrm>
          <a:off x="127635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78740</xdr:rowOff>
    </xdr:from>
    <xdr:ext cx="448310" cy="259080"/>
    <xdr:sp macro="" textlink="">
      <xdr:nvSpPr>
        <xdr:cNvPr id="646" name="テキスト ボックス 645"/>
        <xdr:cNvSpPr txBox="1"/>
      </xdr:nvSpPr>
      <xdr:spPr>
        <a:xfrm>
          <a:off x="12579350" y="1293749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3"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27965" cy="251460"/>
    <xdr:sp macro="" textlink="">
      <xdr:nvSpPr>
        <xdr:cNvPr id="655" name="テキスト ボックス 654"/>
        <xdr:cNvSpPr txBox="1"/>
      </xdr:nvSpPr>
      <xdr:spPr>
        <a:xfrm>
          <a:off x="15356840" y="13630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27965" cy="251460"/>
    <xdr:sp macro="" textlink="">
      <xdr:nvSpPr>
        <xdr:cNvPr id="657" name="テキスト ボックス 656"/>
        <xdr:cNvSpPr txBox="1"/>
      </xdr:nvSpPr>
      <xdr:spPr>
        <a:xfrm>
          <a:off x="14467840" y="13630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27965" cy="251460"/>
    <xdr:sp macro="" textlink="">
      <xdr:nvSpPr>
        <xdr:cNvPr id="659" name="テキスト ボックス 658"/>
        <xdr:cNvSpPr txBox="1"/>
      </xdr:nvSpPr>
      <xdr:spPr>
        <a:xfrm>
          <a:off x="13578840" y="13630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27965" cy="251460"/>
    <xdr:sp macro="" textlink="">
      <xdr:nvSpPr>
        <xdr:cNvPr id="661" name="テキスト ボックス 660"/>
        <xdr:cNvSpPr txBox="1"/>
      </xdr:nvSpPr>
      <xdr:spPr>
        <a:xfrm>
          <a:off x="12689840" y="13630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28295" cy="217170"/>
    <xdr:sp macro="" textlink="">
      <xdr:nvSpPr>
        <xdr:cNvPr id="670" name="テキスト ボックス 669"/>
        <xdr:cNvSpPr txBox="1"/>
      </xdr:nvSpPr>
      <xdr:spPr>
        <a:xfrm>
          <a:off x="12407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27330" cy="248920"/>
    <xdr:sp macro="" textlink="">
      <xdr:nvSpPr>
        <xdr:cNvPr id="672" name="テキスト ボックス 671"/>
        <xdr:cNvSpPr txBox="1"/>
      </xdr:nvSpPr>
      <xdr:spPr>
        <a:xfrm>
          <a:off x="12197080" y="17256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4" name="テキスト ボックス 673"/>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6" name="テキスト ボックス 675"/>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8" name="テキスト ボックス 677"/>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80" name="テキスト ボックス 679"/>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2" name="テキスト ボックス 681"/>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1495" cy="259080"/>
    <xdr:sp macro="" textlink="">
      <xdr:nvSpPr>
        <xdr:cNvPr id="684" name="テキスト ボックス 683"/>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48920"/>
    <xdr:sp macro="" textlink="">
      <xdr:nvSpPr>
        <xdr:cNvPr id="686" name="テキスト ボックス 685"/>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111125</xdr:rowOff>
    </xdr:from>
    <xdr:to xmlns:xdr="http://schemas.openxmlformats.org/drawingml/2006/spreadsheetDrawing">
      <xdr:col>85</xdr:col>
      <xdr:colOff>126365</xdr:colOff>
      <xdr:row>98</xdr:row>
      <xdr:rowOff>60960</xdr:rowOff>
    </xdr:to>
    <xdr:cxnSp macro="">
      <xdr:nvCxnSpPr>
        <xdr:cNvPr id="688" name="直線コネクタ 687"/>
        <xdr:cNvCxnSpPr/>
      </xdr:nvCxnSpPr>
      <xdr:spPr>
        <a:xfrm flipV="1">
          <a:off x="16317595" y="15370175"/>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64770</xdr:rowOff>
    </xdr:from>
    <xdr:ext cx="534670" cy="250190"/>
    <xdr:sp macro="" textlink="">
      <xdr:nvSpPr>
        <xdr:cNvPr id="689" name="公債費最小値テキスト"/>
        <xdr:cNvSpPr txBox="1"/>
      </xdr:nvSpPr>
      <xdr:spPr>
        <a:xfrm>
          <a:off x="16370300" y="16866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60960</xdr:rowOff>
    </xdr:from>
    <xdr:to xmlns:xdr="http://schemas.openxmlformats.org/drawingml/2006/spreadsheetDrawing">
      <xdr:col>86</xdr:col>
      <xdr:colOff>25400</xdr:colOff>
      <xdr:row>98</xdr:row>
      <xdr:rowOff>60960</xdr:rowOff>
    </xdr:to>
    <xdr:cxnSp macro="">
      <xdr:nvCxnSpPr>
        <xdr:cNvPr id="690" name="直線コネクタ 689"/>
        <xdr:cNvCxnSpPr/>
      </xdr:nvCxnSpPr>
      <xdr:spPr>
        <a:xfrm>
          <a:off x="16230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57785</xdr:rowOff>
    </xdr:from>
    <xdr:ext cx="534670" cy="259080"/>
    <xdr:sp macro="" textlink="">
      <xdr:nvSpPr>
        <xdr:cNvPr id="691" name="公債費最大値テキスト"/>
        <xdr:cNvSpPr txBox="1"/>
      </xdr:nvSpPr>
      <xdr:spPr>
        <a:xfrm>
          <a:off x="16370300" y="1514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62,122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111125</xdr:rowOff>
    </xdr:from>
    <xdr:to xmlns:xdr="http://schemas.openxmlformats.org/drawingml/2006/spreadsheetDrawing">
      <xdr:col>86</xdr:col>
      <xdr:colOff>25400</xdr:colOff>
      <xdr:row>89</xdr:row>
      <xdr:rowOff>111125</xdr:rowOff>
    </xdr:to>
    <xdr:cxnSp macro="">
      <xdr:nvCxnSpPr>
        <xdr:cNvPr id="692" name="直線コネクタ 691"/>
        <xdr:cNvCxnSpPr/>
      </xdr:nvCxnSpPr>
      <xdr:spPr>
        <a:xfrm>
          <a:off x="16230600" y="15370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166370</xdr:rowOff>
    </xdr:from>
    <xdr:to xmlns:xdr="http://schemas.openxmlformats.org/drawingml/2006/spreadsheetDrawing">
      <xdr:col>85</xdr:col>
      <xdr:colOff>127000</xdr:colOff>
      <xdr:row>98</xdr:row>
      <xdr:rowOff>60960</xdr:rowOff>
    </xdr:to>
    <xdr:cxnSp macro="">
      <xdr:nvCxnSpPr>
        <xdr:cNvPr id="693" name="直線コネクタ 692"/>
        <xdr:cNvCxnSpPr/>
      </xdr:nvCxnSpPr>
      <xdr:spPr>
        <a:xfrm>
          <a:off x="15481300" y="1679702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168910</xdr:rowOff>
    </xdr:from>
    <xdr:ext cx="534670" cy="248920"/>
    <xdr:sp macro="" textlink="">
      <xdr:nvSpPr>
        <xdr:cNvPr id="694" name="公債費平均値テキスト"/>
        <xdr:cNvSpPr txBox="1"/>
      </xdr:nvSpPr>
      <xdr:spPr>
        <a:xfrm>
          <a:off x="16370300" y="1577086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146050</xdr:rowOff>
    </xdr:from>
    <xdr:to xmlns:xdr="http://schemas.openxmlformats.org/drawingml/2006/spreadsheetDrawing">
      <xdr:col>85</xdr:col>
      <xdr:colOff>177800</xdr:colOff>
      <xdr:row>93</xdr:row>
      <xdr:rowOff>76200</xdr:rowOff>
    </xdr:to>
    <xdr:sp macro="" textlink="">
      <xdr:nvSpPr>
        <xdr:cNvPr id="695" name="フローチャート: 判断 694"/>
        <xdr:cNvSpPr/>
      </xdr:nvSpPr>
      <xdr:spPr>
        <a:xfrm>
          <a:off x="16268700" y="159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81280</xdr:rowOff>
    </xdr:from>
    <xdr:to xmlns:xdr="http://schemas.openxmlformats.org/drawingml/2006/spreadsheetDrawing">
      <xdr:col>81</xdr:col>
      <xdr:colOff>50800</xdr:colOff>
      <xdr:row>97</xdr:row>
      <xdr:rowOff>166370</xdr:rowOff>
    </xdr:to>
    <xdr:cxnSp macro="">
      <xdr:nvCxnSpPr>
        <xdr:cNvPr id="696" name="直線コネクタ 695"/>
        <xdr:cNvCxnSpPr/>
      </xdr:nvCxnSpPr>
      <xdr:spPr>
        <a:xfrm>
          <a:off x="14592300" y="1671193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8255</xdr:rowOff>
    </xdr:from>
    <xdr:to xmlns:xdr="http://schemas.openxmlformats.org/drawingml/2006/spreadsheetDrawing">
      <xdr:col>81</xdr:col>
      <xdr:colOff>101600</xdr:colOff>
      <xdr:row>93</xdr:row>
      <xdr:rowOff>109855</xdr:rowOff>
    </xdr:to>
    <xdr:sp macro="" textlink="">
      <xdr:nvSpPr>
        <xdr:cNvPr id="697" name="フローチャート: 判断 696"/>
        <xdr:cNvSpPr/>
      </xdr:nvSpPr>
      <xdr:spPr>
        <a:xfrm>
          <a:off x="15430500" y="1595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127000</xdr:rowOff>
    </xdr:from>
    <xdr:ext cx="513080" cy="259080"/>
    <xdr:sp macro="" textlink="">
      <xdr:nvSpPr>
        <xdr:cNvPr id="698" name="テキスト ボックス 697"/>
        <xdr:cNvSpPr txBox="1"/>
      </xdr:nvSpPr>
      <xdr:spPr>
        <a:xfrm>
          <a:off x="15213965" y="157289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47625</xdr:rowOff>
    </xdr:from>
    <xdr:to xmlns:xdr="http://schemas.openxmlformats.org/drawingml/2006/spreadsheetDrawing">
      <xdr:col>76</xdr:col>
      <xdr:colOff>114300</xdr:colOff>
      <xdr:row>97</xdr:row>
      <xdr:rowOff>81280</xdr:rowOff>
    </xdr:to>
    <xdr:cxnSp macro="">
      <xdr:nvCxnSpPr>
        <xdr:cNvPr id="699" name="直線コネクタ 698"/>
        <xdr:cNvCxnSpPr/>
      </xdr:nvCxnSpPr>
      <xdr:spPr>
        <a:xfrm>
          <a:off x="13703300" y="1650682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18415</xdr:rowOff>
    </xdr:from>
    <xdr:to xmlns:xdr="http://schemas.openxmlformats.org/drawingml/2006/spreadsheetDrawing">
      <xdr:col>76</xdr:col>
      <xdr:colOff>165100</xdr:colOff>
      <xdr:row>93</xdr:row>
      <xdr:rowOff>120650</xdr:rowOff>
    </xdr:to>
    <xdr:sp macro="" textlink="">
      <xdr:nvSpPr>
        <xdr:cNvPr id="700" name="フローチャート: 判断 699"/>
        <xdr:cNvSpPr/>
      </xdr:nvSpPr>
      <xdr:spPr>
        <a:xfrm>
          <a:off x="14541500" y="15963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136525</xdr:rowOff>
    </xdr:from>
    <xdr:ext cx="513080" cy="258445"/>
    <xdr:sp macro="" textlink="">
      <xdr:nvSpPr>
        <xdr:cNvPr id="701" name="テキスト ボックス 700"/>
        <xdr:cNvSpPr txBox="1"/>
      </xdr:nvSpPr>
      <xdr:spPr>
        <a:xfrm>
          <a:off x="14324965" y="1573847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36195</xdr:rowOff>
    </xdr:from>
    <xdr:to xmlns:xdr="http://schemas.openxmlformats.org/drawingml/2006/spreadsheetDrawing">
      <xdr:col>71</xdr:col>
      <xdr:colOff>177800</xdr:colOff>
      <xdr:row>96</xdr:row>
      <xdr:rowOff>47625</xdr:rowOff>
    </xdr:to>
    <xdr:cxnSp macro="">
      <xdr:nvCxnSpPr>
        <xdr:cNvPr id="702" name="直線コネクタ 701"/>
        <xdr:cNvCxnSpPr/>
      </xdr:nvCxnSpPr>
      <xdr:spPr>
        <a:xfrm>
          <a:off x="12814300" y="16495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92</xdr:row>
      <xdr:rowOff>164465</xdr:rowOff>
    </xdr:from>
    <xdr:to xmlns:xdr="http://schemas.openxmlformats.org/drawingml/2006/spreadsheetDrawing">
      <xdr:col>72</xdr:col>
      <xdr:colOff>38100</xdr:colOff>
      <xdr:row>93</xdr:row>
      <xdr:rowOff>94615</xdr:rowOff>
    </xdr:to>
    <xdr:sp macro="" textlink="">
      <xdr:nvSpPr>
        <xdr:cNvPr id="703" name="フローチャート: 判断 702"/>
        <xdr:cNvSpPr/>
      </xdr:nvSpPr>
      <xdr:spPr>
        <a:xfrm>
          <a:off x="13652500" y="1593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111125</xdr:rowOff>
    </xdr:from>
    <xdr:ext cx="513080" cy="249555"/>
    <xdr:sp macro="" textlink="">
      <xdr:nvSpPr>
        <xdr:cNvPr id="704" name="テキスト ボックス 703"/>
        <xdr:cNvSpPr txBox="1"/>
      </xdr:nvSpPr>
      <xdr:spPr>
        <a:xfrm>
          <a:off x="13435965" y="1571307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143510</xdr:rowOff>
    </xdr:from>
    <xdr:to xmlns:xdr="http://schemas.openxmlformats.org/drawingml/2006/spreadsheetDrawing">
      <xdr:col>67</xdr:col>
      <xdr:colOff>101600</xdr:colOff>
      <xdr:row>93</xdr:row>
      <xdr:rowOff>73025</xdr:rowOff>
    </xdr:to>
    <xdr:sp macro="" textlink="">
      <xdr:nvSpPr>
        <xdr:cNvPr id="705" name="フローチャート: 判断 704"/>
        <xdr:cNvSpPr/>
      </xdr:nvSpPr>
      <xdr:spPr>
        <a:xfrm>
          <a:off x="1276350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89535</xdr:rowOff>
    </xdr:from>
    <xdr:ext cx="513080" cy="248285"/>
    <xdr:sp macro="" textlink="">
      <xdr:nvSpPr>
        <xdr:cNvPr id="706" name="テキスト ボックス 705"/>
        <xdr:cNvSpPr txBox="1"/>
      </xdr:nvSpPr>
      <xdr:spPr>
        <a:xfrm>
          <a:off x="12546965" y="1569148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10160</xdr:rowOff>
    </xdr:from>
    <xdr:to xmlns:xdr="http://schemas.openxmlformats.org/drawingml/2006/spreadsheetDrawing">
      <xdr:col>85</xdr:col>
      <xdr:colOff>177800</xdr:colOff>
      <xdr:row>98</xdr:row>
      <xdr:rowOff>111760</xdr:rowOff>
    </xdr:to>
    <xdr:sp macro="" textlink="">
      <xdr:nvSpPr>
        <xdr:cNvPr id="712" name="楕円 711"/>
        <xdr:cNvSpPr/>
      </xdr:nvSpPr>
      <xdr:spPr>
        <a:xfrm>
          <a:off x="162687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96520</xdr:rowOff>
    </xdr:from>
    <xdr:ext cx="534670" cy="259080"/>
    <xdr:sp macro="" textlink="">
      <xdr:nvSpPr>
        <xdr:cNvPr id="713" name="公債費該当値テキスト"/>
        <xdr:cNvSpPr txBox="1"/>
      </xdr:nvSpPr>
      <xdr:spPr>
        <a:xfrm>
          <a:off x="16370300" y="1672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115570</xdr:rowOff>
    </xdr:from>
    <xdr:to xmlns:xdr="http://schemas.openxmlformats.org/drawingml/2006/spreadsheetDrawing">
      <xdr:col>81</xdr:col>
      <xdr:colOff>101600</xdr:colOff>
      <xdr:row>98</xdr:row>
      <xdr:rowOff>45720</xdr:rowOff>
    </xdr:to>
    <xdr:sp macro="" textlink="">
      <xdr:nvSpPr>
        <xdr:cNvPr id="714" name="楕円 713"/>
        <xdr:cNvSpPr/>
      </xdr:nvSpPr>
      <xdr:spPr>
        <a:xfrm>
          <a:off x="15430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36830</xdr:rowOff>
    </xdr:from>
    <xdr:ext cx="513080" cy="259080"/>
    <xdr:sp macro="" textlink="">
      <xdr:nvSpPr>
        <xdr:cNvPr id="715" name="テキスト ボックス 714"/>
        <xdr:cNvSpPr txBox="1"/>
      </xdr:nvSpPr>
      <xdr:spPr>
        <a:xfrm>
          <a:off x="15213965" y="168389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30480</xdr:rowOff>
    </xdr:from>
    <xdr:to xmlns:xdr="http://schemas.openxmlformats.org/drawingml/2006/spreadsheetDrawing">
      <xdr:col>76</xdr:col>
      <xdr:colOff>165100</xdr:colOff>
      <xdr:row>97</xdr:row>
      <xdr:rowOff>132080</xdr:rowOff>
    </xdr:to>
    <xdr:sp macro="" textlink="">
      <xdr:nvSpPr>
        <xdr:cNvPr id="716" name="楕円 715"/>
        <xdr:cNvSpPr/>
      </xdr:nvSpPr>
      <xdr:spPr>
        <a:xfrm>
          <a:off x="14541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123190</xdr:rowOff>
    </xdr:from>
    <xdr:ext cx="513080" cy="248920"/>
    <xdr:sp macro="" textlink="">
      <xdr:nvSpPr>
        <xdr:cNvPr id="717" name="テキスト ボックス 716"/>
        <xdr:cNvSpPr txBox="1"/>
      </xdr:nvSpPr>
      <xdr:spPr>
        <a:xfrm>
          <a:off x="14324965" y="1675384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168275</xdr:rowOff>
    </xdr:from>
    <xdr:to xmlns:xdr="http://schemas.openxmlformats.org/drawingml/2006/spreadsheetDrawing">
      <xdr:col>72</xdr:col>
      <xdr:colOff>38100</xdr:colOff>
      <xdr:row>96</xdr:row>
      <xdr:rowOff>98425</xdr:rowOff>
    </xdr:to>
    <xdr:sp macro="" textlink="">
      <xdr:nvSpPr>
        <xdr:cNvPr id="718" name="楕円 717"/>
        <xdr:cNvSpPr/>
      </xdr:nvSpPr>
      <xdr:spPr>
        <a:xfrm>
          <a:off x="13652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89535</xdr:rowOff>
    </xdr:from>
    <xdr:ext cx="513080" cy="248285"/>
    <xdr:sp macro="" textlink="">
      <xdr:nvSpPr>
        <xdr:cNvPr id="719" name="テキスト ボックス 718"/>
        <xdr:cNvSpPr txBox="1"/>
      </xdr:nvSpPr>
      <xdr:spPr>
        <a:xfrm>
          <a:off x="13435965" y="1654873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156845</xdr:rowOff>
    </xdr:from>
    <xdr:to xmlns:xdr="http://schemas.openxmlformats.org/drawingml/2006/spreadsheetDrawing">
      <xdr:col>67</xdr:col>
      <xdr:colOff>101600</xdr:colOff>
      <xdr:row>96</xdr:row>
      <xdr:rowOff>86995</xdr:rowOff>
    </xdr:to>
    <xdr:sp macro="" textlink="">
      <xdr:nvSpPr>
        <xdr:cNvPr id="720" name="楕円 719"/>
        <xdr:cNvSpPr/>
      </xdr:nvSpPr>
      <xdr:spPr>
        <a:xfrm>
          <a:off x="12763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78105</xdr:rowOff>
    </xdr:from>
    <xdr:ext cx="513080" cy="248285"/>
    <xdr:sp macro="" textlink="">
      <xdr:nvSpPr>
        <xdr:cNvPr id="721" name="テキスト ボックス 720"/>
        <xdr:cNvSpPr txBox="1"/>
      </xdr:nvSpPr>
      <xdr:spPr>
        <a:xfrm>
          <a:off x="12546965" y="1653730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28295" cy="217170"/>
    <xdr:sp macro="" textlink="">
      <xdr:nvSpPr>
        <xdr:cNvPr id="730" name="テキスト ボックス 729"/>
        <xdr:cNvSpPr txBox="1"/>
      </xdr:nvSpPr>
      <xdr:spPr>
        <a:xfrm>
          <a:off x="18249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27330" cy="259080"/>
    <xdr:sp macro="" textlink="">
      <xdr:nvSpPr>
        <xdr:cNvPr id="733" name="テキスト ボックス 732"/>
        <xdr:cNvSpPr txBox="1"/>
      </xdr:nvSpPr>
      <xdr:spPr>
        <a:xfrm>
          <a:off x="1803908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55600" cy="259080"/>
    <xdr:sp macro="" textlink="">
      <xdr:nvSpPr>
        <xdr:cNvPr id="735" name="テキスト ボックス 734"/>
        <xdr:cNvSpPr txBox="1"/>
      </xdr:nvSpPr>
      <xdr:spPr>
        <a:xfrm>
          <a:off x="17910810" y="6207760"/>
          <a:ext cx="355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55600" cy="248920"/>
    <xdr:sp macro="" textlink="">
      <xdr:nvSpPr>
        <xdr:cNvPr id="737" name="テキスト ボックス 736"/>
        <xdr:cNvSpPr txBox="1"/>
      </xdr:nvSpPr>
      <xdr:spPr>
        <a:xfrm>
          <a:off x="17910810" y="5826760"/>
          <a:ext cx="355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55600" cy="259080"/>
    <xdr:sp macro="" textlink="">
      <xdr:nvSpPr>
        <xdr:cNvPr id="739" name="テキスト ボックス 738"/>
        <xdr:cNvSpPr txBox="1"/>
      </xdr:nvSpPr>
      <xdr:spPr>
        <a:xfrm>
          <a:off x="17910810" y="5445760"/>
          <a:ext cx="355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92710</xdr:rowOff>
    </xdr:from>
    <xdr:ext cx="355600" cy="259080"/>
    <xdr:sp macro="" textlink="">
      <xdr:nvSpPr>
        <xdr:cNvPr id="741" name="テキスト ボックス 740"/>
        <xdr:cNvSpPr txBox="1"/>
      </xdr:nvSpPr>
      <xdr:spPr>
        <a:xfrm>
          <a:off x="17910810" y="5064760"/>
          <a:ext cx="355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55600" cy="248920"/>
    <xdr:sp macro="" textlink="">
      <xdr:nvSpPr>
        <xdr:cNvPr id="743" name="テキスト ボックス 742"/>
        <xdr:cNvSpPr txBox="1"/>
      </xdr:nvSpPr>
      <xdr:spPr>
        <a:xfrm>
          <a:off x="17910810" y="4683760"/>
          <a:ext cx="355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97790</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24129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6"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44450</xdr:rowOff>
    </xdr:from>
    <xdr:ext cx="378460" cy="259080"/>
    <xdr:sp macro="" textlink="">
      <xdr:nvSpPr>
        <xdr:cNvPr id="748" name="諸支出金最大値テキスト"/>
        <xdr:cNvSpPr txBox="1"/>
      </xdr:nvSpPr>
      <xdr:spPr>
        <a:xfrm>
          <a:off x="22212300" y="501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97790</xdr:rowOff>
    </xdr:from>
    <xdr:to xmlns:xdr="http://schemas.openxmlformats.org/drawingml/2006/spreadsheetDrawing">
      <xdr:col>116</xdr:col>
      <xdr:colOff>152400</xdr:colOff>
      <xdr:row>30</xdr:row>
      <xdr:rowOff>97790</xdr:rowOff>
    </xdr:to>
    <xdr:cxnSp macro="">
      <xdr:nvCxnSpPr>
        <xdr:cNvPr id="749" name="直線コネクタ 748"/>
        <xdr:cNvCxnSpPr/>
      </xdr:nvCxnSpPr>
      <xdr:spPr>
        <a:xfrm>
          <a:off x="22072600" y="524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46990</xdr:rowOff>
    </xdr:from>
    <xdr:ext cx="313690" cy="259080"/>
    <xdr:sp macro="" textlink="">
      <xdr:nvSpPr>
        <xdr:cNvPr id="751" name="諸支出金平均値テキスト"/>
        <xdr:cNvSpPr txBox="1"/>
      </xdr:nvSpPr>
      <xdr:spPr>
        <a:xfrm>
          <a:off x="22212300" y="639064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24130</xdr:rowOff>
    </xdr:from>
    <xdr:to xmlns:xdr="http://schemas.openxmlformats.org/drawingml/2006/spreadsheetDrawing">
      <xdr:col>116</xdr:col>
      <xdr:colOff>114300</xdr:colOff>
      <xdr:row>38</xdr:row>
      <xdr:rowOff>125730</xdr:rowOff>
    </xdr:to>
    <xdr:sp macro="" textlink="">
      <xdr:nvSpPr>
        <xdr:cNvPr id="752" name="フローチャート: 判断 751"/>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39370</xdr:rowOff>
    </xdr:from>
    <xdr:to xmlns:xdr="http://schemas.openxmlformats.org/drawingml/2006/spreadsheetDrawing">
      <xdr:col>112</xdr:col>
      <xdr:colOff>38100</xdr:colOff>
      <xdr:row>38</xdr:row>
      <xdr:rowOff>140970</xdr:rowOff>
    </xdr:to>
    <xdr:sp macro="" textlink="">
      <xdr:nvSpPr>
        <xdr:cNvPr id="754" name="フローチャート: 判断 753"/>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157480</xdr:rowOff>
    </xdr:from>
    <xdr:ext cx="313690" cy="248920"/>
    <xdr:sp macro="" textlink="">
      <xdr:nvSpPr>
        <xdr:cNvPr id="755" name="テキスト ボックス 754"/>
        <xdr:cNvSpPr txBox="1"/>
      </xdr:nvSpPr>
      <xdr:spPr>
        <a:xfrm>
          <a:off x="21166455" y="632968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24130</xdr:rowOff>
    </xdr:from>
    <xdr:to xmlns:xdr="http://schemas.openxmlformats.org/drawingml/2006/spreadsheetDrawing">
      <xdr:col>107</xdr:col>
      <xdr:colOff>101600</xdr:colOff>
      <xdr:row>37</xdr:row>
      <xdr:rowOff>125730</xdr:rowOff>
    </xdr:to>
    <xdr:sp macro="" textlink="">
      <xdr:nvSpPr>
        <xdr:cNvPr id="757" name="フローチャート: 判断 756"/>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35</xdr:row>
      <xdr:rowOff>142240</xdr:rowOff>
    </xdr:from>
    <xdr:ext cx="313690" cy="259080"/>
    <xdr:sp macro="" textlink="">
      <xdr:nvSpPr>
        <xdr:cNvPr id="758" name="テキスト ボックス 757"/>
        <xdr:cNvSpPr txBox="1"/>
      </xdr:nvSpPr>
      <xdr:spPr>
        <a:xfrm>
          <a:off x="20277455" y="6142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54610</xdr:rowOff>
    </xdr:from>
    <xdr:to xmlns:xdr="http://schemas.openxmlformats.org/drawingml/2006/spreadsheetDrawing">
      <xdr:col>102</xdr:col>
      <xdr:colOff>165100</xdr:colOff>
      <xdr:row>37</xdr:row>
      <xdr:rowOff>156210</xdr:rowOff>
    </xdr:to>
    <xdr:sp macro="" textlink="">
      <xdr:nvSpPr>
        <xdr:cNvPr id="760" name="フローチャート: 判断 759"/>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1270</xdr:rowOff>
    </xdr:from>
    <xdr:ext cx="313690" cy="259080"/>
    <xdr:sp macro="" textlink="">
      <xdr:nvSpPr>
        <xdr:cNvPr id="761" name="テキスト ボックス 760"/>
        <xdr:cNvSpPr txBox="1"/>
      </xdr:nvSpPr>
      <xdr:spPr>
        <a:xfrm>
          <a:off x="19388455" y="6173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46990</xdr:rowOff>
    </xdr:from>
    <xdr:to xmlns:xdr="http://schemas.openxmlformats.org/drawingml/2006/spreadsheetDrawing">
      <xdr:col>98</xdr:col>
      <xdr:colOff>38100</xdr:colOff>
      <xdr:row>38</xdr:row>
      <xdr:rowOff>148590</xdr:rowOff>
    </xdr:to>
    <xdr:sp macro="" textlink="">
      <xdr:nvSpPr>
        <xdr:cNvPr id="762" name="フローチャート: 判断 761"/>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165100</xdr:rowOff>
    </xdr:from>
    <xdr:ext cx="313690" cy="259080"/>
    <xdr:sp macro="" textlink="">
      <xdr:nvSpPr>
        <xdr:cNvPr id="763" name="テキスト ボックス 762"/>
        <xdr:cNvSpPr txBox="1"/>
      </xdr:nvSpPr>
      <xdr:spPr>
        <a:xfrm>
          <a:off x="18499455" y="63373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70"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27965" cy="251460"/>
    <xdr:sp macro="" textlink="">
      <xdr:nvSpPr>
        <xdr:cNvPr id="772" name="テキスト ボックス 771"/>
        <xdr:cNvSpPr txBox="1"/>
      </xdr:nvSpPr>
      <xdr:spPr>
        <a:xfrm>
          <a:off x="21198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27965" cy="251460"/>
    <xdr:sp macro="" textlink="">
      <xdr:nvSpPr>
        <xdr:cNvPr id="774" name="テキスト ボックス 773"/>
        <xdr:cNvSpPr txBox="1"/>
      </xdr:nvSpPr>
      <xdr:spPr>
        <a:xfrm>
          <a:off x="20309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27965" cy="251460"/>
    <xdr:sp macro="" textlink="">
      <xdr:nvSpPr>
        <xdr:cNvPr id="776" name="テキスト ボックス 775"/>
        <xdr:cNvSpPr txBox="1"/>
      </xdr:nvSpPr>
      <xdr:spPr>
        <a:xfrm>
          <a:off x="19420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27965" cy="251460"/>
    <xdr:sp macro="" textlink="">
      <xdr:nvSpPr>
        <xdr:cNvPr id="778" name="テキスト ボックス 777"/>
        <xdr:cNvSpPr txBox="1"/>
      </xdr:nvSpPr>
      <xdr:spPr>
        <a:xfrm>
          <a:off x="18531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28295" cy="217170"/>
    <xdr:sp macro="" textlink="">
      <xdr:nvSpPr>
        <xdr:cNvPr id="787" name="テキスト ボックス 786"/>
        <xdr:cNvSpPr txBox="1"/>
      </xdr:nvSpPr>
      <xdr:spPr>
        <a:xfrm>
          <a:off x="18249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27330" cy="248920"/>
    <xdr:sp macro="" textlink="">
      <xdr:nvSpPr>
        <xdr:cNvPr id="790" name="テキスト ボックス 789"/>
        <xdr:cNvSpPr txBox="1"/>
      </xdr:nvSpPr>
      <xdr:spPr>
        <a:xfrm>
          <a:off x="18039080" y="9255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27330" cy="248920"/>
    <xdr:sp macro="" textlink="">
      <xdr:nvSpPr>
        <xdr:cNvPr id="792" name="テキスト ボックス 791"/>
        <xdr:cNvSpPr txBox="1"/>
      </xdr:nvSpPr>
      <xdr:spPr>
        <a:xfrm>
          <a:off x="18039080" y="8112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27965" cy="259080"/>
    <xdr:sp macro="" textlink="">
      <xdr:nvSpPr>
        <xdr:cNvPr id="804" name="テキスト ボックス 803"/>
        <xdr:cNvSpPr txBox="1"/>
      </xdr:nvSpPr>
      <xdr:spPr>
        <a:xfrm>
          <a:off x="21198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27965" cy="259080"/>
    <xdr:sp macro="" textlink="">
      <xdr:nvSpPr>
        <xdr:cNvPr id="807" name="テキスト ボックス 806"/>
        <xdr:cNvSpPr txBox="1"/>
      </xdr:nvSpPr>
      <xdr:spPr>
        <a:xfrm>
          <a:off x="20309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27965" cy="259080"/>
    <xdr:sp macro="" textlink="">
      <xdr:nvSpPr>
        <xdr:cNvPr id="810" name="テキスト ボックス 809"/>
        <xdr:cNvSpPr txBox="1"/>
      </xdr:nvSpPr>
      <xdr:spPr>
        <a:xfrm>
          <a:off x="19420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27965" cy="259080"/>
    <xdr:sp macro="" textlink="">
      <xdr:nvSpPr>
        <xdr:cNvPr id="812" name="テキスト ボックス 811"/>
        <xdr:cNvSpPr txBox="1"/>
      </xdr:nvSpPr>
      <xdr:spPr>
        <a:xfrm>
          <a:off x="18531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27965" cy="259080"/>
    <xdr:sp macro="" textlink="">
      <xdr:nvSpPr>
        <xdr:cNvPr id="821" name="テキスト ボックス 820"/>
        <xdr:cNvSpPr txBox="1"/>
      </xdr:nvSpPr>
      <xdr:spPr>
        <a:xfrm>
          <a:off x="21198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27965" cy="259080"/>
    <xdr:sp macro="" textlink="">
      <xdr:nvSpPr>
        <xdr:cNvPr id="823" name="テキスト ボックス 822"/>
        <xdr:cNvSpPr txBox="1"/>
      </xdr:nvSpPr>
      <xdr:spPr>
        <a:xfrm>
          <a:off x="20309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27965" cy="259080"/>
    <xdr:sp macro="" textlink="">
      <xdr:nvSpPr>
        <xdr:cNvPr id="825" name="テキスト ボックス 824"/>
        <xdr:cNvSpPr txBox="1"/>
      </xdr:nvSpPr>
      <xdr:spPr>
        <a:xfrm>
          <a:off x="19420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27965" cy="259080"/>
    <xdr:sp macro="" textlink="">
      <xdr:nvSpPr>
        <xdr:cNvPr id="827" name="テキスト ボックス 826"/>
        <xdr:cNvSpPr txBox="1"/>
      </xdr:nvSpPr>
      <xdr:spPr>
        <a:xfrm>
          <a:off x="18531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民生費，衛生費，土木費，消防費及び教育費は，類似団体と比較して住民一人当たりのコストが高い状況であり，その他の目的別歳出は，類似団体と比較して住民一人当たりのコストが低い状況である。</a:t>
          </a:r>
        </a:p>
        <a:p>
          <a:r>
            <a:rPr kumimoji="1" lang="ja-JP" altLang="en-US" sz="1300">
              <a:latin typeface="ＭＳ Ｐゴシック"/>
              <a:ea typeface="ＭＳ Ｐゴシック"/>
            </a:rPr>
            <a:t>　類似団体と比較して住民一人当たりのコストが高い歳出のうち，特徴的なのは衛生費である。衛生費は住民一人当たりのコストが７３，６０４円となっており，主な要因として，鹿島地方事務組合分担金（環境事業分）の</a:t>
          </a:r>
          <a:r>
            <a:rPr kumimoji="1" lang="ja-JP" altLang="en-US" sz="1300">
              <a:solidFill>
                <a:schemeClr val="tx1"/>
              </a:solidFill>
              <a:latin typeface="ＭＳ Ｐゴシック"/>
              <a:ea typeface="ＭＳ Ｐゴシック"/>
            </a:rPr>
            <a:t>増加が</a:t>
          </a:r>
          <a:r>
            <a:rPr kumimoji="1" lang="ja-JP" altLang="en-US" sz="1300">
              <a:latin typeface="ＭＳ Ｐゴシック"/>
              <a:ea typeface="ＭＳ Ｐゴシック"/>
            </a:rPr>
            <a:t>挙げられる。</a:t>
          </a:r>
          <a:endParaRPr kumimoji="1" lang="ja-JP" altLang="en-US" sz="1300">
            <a:solidFill>
              <a:srgbClr val="FF0000"/>
            </a:solidFill>
            <a:latin typeface="ＭＳ Ｐゴシック"/>
            <a:ea typeface="ＭＳ Ｐゴシック"/>
          </a:endParaRPr>
        </a:p>
        <a:p>
          <a:r>
            <a:rPr kumimoji="1" lang="ja-JP" altLang="en-US" sz="1300">
              <a:latin typeface="ＭＳ Ｐゴシック"/>
              <a:ea typeface="ＭＳ Ｐゴシック"/>
            </a:rPr>
            <a:t>　また，総務費は住民一人当たりのコストが１５８，９０５円と昨年度と比べて大幅な増となっており，主な要因として特別定額給付金事業の実施が挙げられる。</a:t>
          </a:r>
        </a:p>
        <a:p>
          <a:r>
            <a:rPr kumimoji="1" lang="ja-JP" altLang="en-US" sz="1300">
              <a:latin typeface="ＭＳ Ｐゴシック"/>
              <a:ea typeface="ＭＳ Ｐゴシック"/>
            </a:rPr>
            <a:t>　一方，類似団体と比較して住民一人当たりのコストが低い歳出のうち，特徴的なのは公債費である。公債費は，市債残高と借入額のバランスを考慮した財政運営を行っていることから，類似団体よりも低い水準を維持してい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令和２年度は，国庫支出金の増のため実質単年度収支が増加しており，実質収支額は０．１３ポイント増の１１．０６％となっている。</a:t>
          </a:r>
        </a:p>
        <a:p>
          <a:r>
            <a:rPr kumimoji="1" lang="ja-JP" altLang="en-US" sz="1400">
              <a:latin typeface="ＭＳ ゴシック"/>
              <a:ea typeface="ＭＳ ゴシック"/>
            </a:rPr>
            <a:t>　財政調整基金残高は，積立金取崩し額の減のため，約４，３００万円の増となったことから，０．１３ポイント増加した。</a:t>
          </a:r>
        </a:p>
        <a:p>
          <a:r>
            <a:rPr kumimoji="1" lang="ja-JP" altLang="en-US" sz="1400">
              <a:latin typeface="ＭＳ ゴシック"/>
              <a:ea typeface="ＭＳ ゴシック"/>
            </a:rPr>
            <a:t>　今後の方針としては，標準財政規模比１０％～１５％程度の残高を目安として積み立てる。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連結実質赤字比率については，全会計で黒字となっている。一般会計から各会計への繰出が依然として減らない状況であるので、一般会計の負担は大きい。</a:t>
          </a:r>
        </a:p>
        <a:p>
          <a:r>
            <a:rPr sz="1400" b="0" i="0" u="none" strike="noStrike" baseline="0">
              <a:solidFill>
                <a:srgbClr val="000000"/>
              </a:solidFill>
              <a:latin typeface="ＭＳ ゴシック"/>
              <a:ea typeface="ＭＳ ゴシック"/>
            </a:rPr>
            <a:t>　標準財政規模に対する黒字額は，前年度と比較して増加しているが，将来的に施設の維持管理に費用がかかることが見込まれるため，引き続き財源の確保を図り，適切な事業の執行に努め，健全な財政運営を維持できるよう取り組んで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は，平成２１・平成２５年度合併特例事業債の償還終了により，元利償還金が前年度と比較して約1億８，１００万円減少したことや，水道事業・下水道事業における元利償還金に対する繰入金の額が約５，７００万円減少したことにより，実質公債費比率の分子額は減少している。</a:t>
          </a:r>
        </a:p>
        <a:p>
          <a:r>
            <a:rPr kumimoji="1" lang="ja-JP" altLang="en-US" sz="1400">
              <a:latin typeface="ＭＳ ゴシック"/>
              <a:ea typeface="ＭＳ ゴシック"/>
            </a:rPr>
            <a:t>　今後は交付税算入等が有利な事業の借入を優先するなど，引き続き低水準の維持に努める。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実質公債費比率の算定に用いる満期一括償還地方債を発行していないため，基金残高および積立相当額は0円である。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将来負担額の一般会計等に係る地方債の現在高は，新規発行分が元金償還分を上回ったため，約１０億４００万円の増額となった。</a:t>
          </a:r>
        </a:p>
        <a:p>
          <a:r>
            <a:rPr kumimoji="1" lang="ja-JP" altLang="en-US" sz="1400">
              <a:latin typeface="ＭＳ ゴシック"/>
              <a:ea typeface="ＭＳ ゴシック"/>
            </a:rPr>
            <a:t>　公営企業債等繰入見込額は，水道事業で元金償還に充当した繰入金の減少などにより，約１１億５，１００万円の減額となった。</a:t>
          </a:r>
        </a:p>
        <a:p>
          <a:r>
            <a:rPr kumimoji="1" lang="ja-JP" altLang="en-US" sz="1400">
              <a:latin typeface="ＭＳ ゴシック"/>
              <a:ea typeface="ＭＳ ゴシック"/>
            </a:rPr>
            <a:t>　充当可能財源等は，公共施設整備基金において，市道補修整備事業（道路補修工事）や排水路維持管理事業（排水路補修工事）の財源として取り崩しを行ったことなどから，充当可能基金で前年度と比較すると約５，７００万円の減額となった。</a:t>
          </a:r>
        </a:p>
        <a:p>
          <a:r>
            <a:rPr kumimoji="1" lang="ja-JP" altLang="en-US" sz="1400">
              <a:latin typeface="ＭＳ ゴシック"/>
              <a:ea typeface="ＭＳ ゴシック"/>
            </a:rPr>
            <a:t>　基準財政需要額算入見込額は，算定項目である地域振興費などの増により，前年度と比較すると約９億８，６００万円の増額となった。</a:t>
          </a:r>
        </a:p>
        <a:p>
          <a:r>
            <a:rPr kumimoji="1" lang="ja-JP" altLang="en-US" sz="1400">
              <a:latin typeface="ＭＳ ゴシック"/>
              <a:ea typeface="ＭＳ ゴシック"/>
            </a:rPr>
            <a:t>　今後も市債残高と借入額のバランスを考慮し，慎重な検討を行い，充当可能財源の確保，事業実施の効率化を図り，財政の健全性を維持するよう努める。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茨城県神栖市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300" b="0" i="0" u="none" strike="noStrike" baseline="0" smtClean="0">
              <a:solidFill>
                <a:srgbClr val="FF0000"/>
              </a:solidFill>
              <a:latin typeface="ＭＳ ゴシック"/>
              <a:ea typeface="ＭＳ ゴシック"/>
              <a:cs typeface="+mn-cs"/>
            </a:rPr>
            <a:t>　</a:t>
          </a:r>
          <a:r>
            <a:rPr lang="ja-JP" altLang="en-US" sz="1300" b="0" i="0" u="none" strike="noStrike" baseline="0" smtClean="0">
              <a:solidFill>
                <a:schemeClr val="tx1"/>
              </a:solidFill>
              <a:latin typeface="ＭＳ ゴシック"/>
              <a:ea typeface="ＭＳ ゴシック"/>
              <a:cs typeface="+mn-cs"/>
            </a:rPr>
            <a:t>財政調整基金残高は，かみす防災アリーナ運営事業や医療特別対策事業等の財源として取り崩しを行ったが，積立額の方が上回ったため令和２年度は４,３００万円の増となった。</a:t>
          </a:r>
          <a:endParaRPr lang="en-US" altLang="ja-JP" sz="1300" b="0" i="0" u="none" strike="noStrike" baseline="0" smtClean="0">
            <a:solidFill>
              <a:schemeClr val="tx1"/>
            </a:solidFill>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また，その他特定目的基金のうち，公共施設整備基金は</a:t>
          </a:r>
          <a:r>
            <a:rPr lang="ja-JP" altLang="en-US" sz="1300" b="0" i="0" baseline="0">
              <a:solidFill>
                <a:schemeClr val="tx1"/>
              </a:solidFill>
              <a:effectLst/>
              <a:latin typeface="ＭＳ ゴシック"/>
              <a:ea typeface="ＭＳ ゴシック"/>
              <a:cs typeface="+mn-cs"/>
            </a:rPr>
            <a:t>市道補修整備事業や排水路維持管理事業等</a:t>
          </a:r>
          <a:r>
            <a:rPr kumimoji="1" lang="ja-JP" altLang="en-US" sz="1300">
              <a:solidFill>
                <a:schemeClr val="tx1"/>
              </a:solidFill>
              <a:effectLst/>
              <a:latin typeface="ＭＳ ゴシック"/>
              <a:ea typeface="ＭＳ ゴシック"/>
              <a:cs typeface="+mn-cs"/>
            </a:rPr>
            <a:t>の財源として取り崩しを行ったため，３億９,３００万円の減少となり，基金全体として４億１,３００万円の減少となった。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lang="ja-JP" altLang="ja-JP" sz="1300" b="0" i="0" baseline="0">
              <a:solidFill>
                <a:schemeClr val="tx1"/>
              </a:solidFill>
              <a:effectLst/>
              <a:latin typeface="ＭＳ ゴシック"/>
              <a:ea typeface="ＭＳ ゴシック"/>
              <a:cs typeface="+mn-cs"/>
            </a:rPr>
            <a:t>老朽化を迎える公共施設の</a:t>
          </a:r>
          <a:r>
            <a:rPr lang="ja-JP" altLang="ja-JP" sz="1300">
              <a:solidFill>
                <a:schemeClr val="tx1"/>
              </a:solidFill>
              <a:effectLst/>
              <a:latin typeface="ＭＳ ゴシック"/>
              <a:ea typeface="ＭＳ ゴシック"/>
              <a:cs typeface="+mn-cs"/>
            </a:rPr>
            <a:t>整備，修繕等に要する経費の財源に充てるため</a:t>
          </a:r>
          <a:r>
            <a:rPr lang="ja-JP" altLang="en-US" sz="1300" b="0" i="0" u="none" strike="noStrike" baseline="0" smtClean="0">
              <a:solidFill>
                <a:schemeClr val="tx1"/>
              </a:solidFill>
              <a:latin typeface="ＭＳ ゴシック"/>
              <a:ea typeface="ＭＳ ゴシック"/>
              <a:cs typeface="+mn-cs"/>
            </a:rPr>
            <a:t>「公共施設整備基金」や「学校教育施設建設基金」への積立を行う。</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ja-JP" sz="1300">
              <a:solidFill>
                <a:schemeClr val="tx1"/>
              </a:solidFill>
              <a:effectLst/>
              <a:latin typeface="ＭＳ ゴシック"/>
              <a:ea typeface="ＭＳ ゴシック"/>
              <a:cs typeface="+mn-cs"/>
            </a:rPr>
            <a:t>年度間の財源調整のほか，景気の動向による法人税等の変動，及び今後の大規模建設事業等に備え積立を行う。</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lang="ja-JP" altLang="en-US" sz="1300">
              <a:solidFill>
                <a:schemeClr val="tx1"/>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公共施設整備基金</a:t>
          </a:r>
          <a:r>
            <a:rPr lang="ja-JP" altLang="en-US" sz="1300">
              <a:solidFill>
                <a:schemeClr val="tx1"/>
              </a:solidFill>
              <a:effectLst/>
              <a:latin typeface="ＭＳ ゴシック"/>
              <a:ea typeface="ＭＳ ゴシック"/>
              <a:cs typeface="+mn-cs"/>
            </a:rPr>
            <a:t>：</a:t>
          </a:r>
          <a:r>
            <a:rPr lang="ja-JP" altLang="ja-JP" sz="1300">
              <a:solidFill>
                <a:schemeClr val="tx1"/>
              </a:solidFill>
              <a:effectLst/>
              <a:latin typeface="ＭＳ ゴシック"/>
              <a:ea typeface="ＭＳ ゴシック"/>
              <a:cs typeface="+mn-cs"/>
            </a:rPr>
            <a:t>公共施設の計画的かつ効率的な整備，修繕等に要する経費の財源に充てるため</a:t>
          </a:r>
          <a:r>
            <a:rPr lang="ja-JP" altLang="en-US" sz="1300">
              <a:solidFill>
                <a:schemeClr val="tx1"/>
              </a:solidFill>
              <a:effectLst/>
              <a:latin typeface="ＭＳ ゴシック"/>
              <a:ea typeface="ＭＳ ゴシック"/>
              <a:cs typeface="+mn-cs"/>
            </a:rPr>
            <a:t>積み立てる。</a:t>
          </a:r>
          <a:endParaRPr lang="en-US" altLang="ja-JP" sz="1300">
            <a:solidFill>
              <a:schemeClr val="tx1"/>
            </a:solidFill>
            <a:effectLst/>
            <a:latin typeface="ＭＳ ゴシック"/>
            <a:ea typeface="ＭＳ ゴシック"/>
            <a:cs typeface="+mn-cs"/>
          </a:endParaRPr>
        </a:p>
        <a:p>
          <a:r>
            <a:rPr lang="ja-JP" altLang="ja-JP" sz="1300">
              <a:solidFill>
                <a:schemeClr val="tx1"/>
              </a:solidFill>
              <a:effectLst/>
              <a:latin typeface="ＭＳ ゴシック"/>
              <a:ea typeface="ＭＳ ゴシック"/>
              <a:cs typeface="+mn-cs"/>
            </a:rPr>
            <a:t>　・協働のまちづくり推進基金</a:t>
          </a:r>
          <a:r>
            <a:rPr lang="ja-JP" altLang="en-US" sz="1300">
              <a:solidFill>
                <a:schemeClr val="tx1"/>
              </a:solidFill>
              <a:effectLst/>
              <a:latin typeface="ＭＳ ゴシック"/>
              <a:ea typeface="ＭＳ ゴシック"/>
              <a:cs typeface="+mn-cs"/>
            </a:rPr>
            <a:t>：</a:t>
          </a:r>
          <a:r>
            <a:rPr lang="ja-JP" altLang="ja-JP" sz="1300">
              <a:solidFill>
                <a:schemeClr val="tx1"/>
              </a:solidFill>
              <a:effectLst/>
              <a:latin typeface="ＭＳ ゴシック"/>
              <a:ea typeface="ＭＳ ゴシック"/>
              <a:cs typeface="+mn-cs"/>
            </a:rPr>
            <a:t>市民及び行政が一体となった協働のまちづくりの推進に要する経費の財源に充てるため</a:t>
          </a:r>
          <a:r>
            <a:rPr lang="ja-JP" altLang="en-US" sz="1300">
              <a:solidFill>
                <a:schemeClr val="tx1"/>
              </a:solidFill>
              <a:effectLst/>
              <a:latin typeface="ＭＳ ゴシック"/>
              <a:ea typeface="ＭＳ ゴシック"/>
              <a:cs typeface="+mn-cs"/>
            </a:rPr>
            <a:t>積み立てる。</a:t>
          </a:r>
          <a:endParaRPr lang="en-US" altLang="ja-JP" sz="1300">
            <a:solidFill>
              <a:schemeClr val="tx1"/>
            </a:solidFill>
            <a:effectLst/>
            <a:latin typeface="ＭＳ ゴシック"/>
            <a:ea typeface="ＭＳ ゴシック"/>
            <a:cs typeface="+mn-cs"/>
          </a:endParaRPr>
        </a:p>
        <a:p>
          <a:r>
            <a:rPr lang="ja-JP" altLang="en-US" sz="1300">
              <a:solidFill>
                <a:srgbClr val="FF0000"/>
              </a:solidFill>
              <a:effectLst/>
              <a:latin typeface="ＭＳ ゴシック"/>
              <a:ea typeface="ＭＳ ゴシック"/>
              <a:cs typeface="+mn-cs"/>
            </a:rPr>
            <a:t>　</a:t>
          </a:r>
          <a:r>
            <a:rPr lang="ja-JP" altLang="en-US" sz="1300">
              <a:solidFill>
                <a:schemeClr val="tx1"/>
              </a:solidFill>
              <a:effectLst/>
              <a:latin typeface="ＭＳ ゴシック"/>
              <a:ea typeface="ＭＳ ゴシック"/>
              <a:cs typeface="+mn-cs"/>
            </a:rPr>
            <a:t>・ふるさとづくり</a:t>
          </a:r>
          <a:r>
            <a:rPr kumimoji="1" lang="ja-JP" altLang="en-US" sz="1300">
              <a:solidFill>
                <a:schemeClr val="tx1"/>
              </a:solidFill>
              <a:effectLst/>
              <a:latin typeface="ＭＳ ゴシック"/>
              <a:ea typeface="ＭＳ ゴシック"/>
              <a:cs typeface="+mn-cs"/>
            </a:rPr>
            <a:t>基金</a:t>
          </a:r>
          <a:r>
            <a:rPr lang="ja-JP" altLang="en-US" sz="1300">
              <a:solidFill>
                <a:schemeClr val="tx1"/>
              </a:solidFill>
              <a:effectLst/>
              <a:latin typeface="ＭＳ ゴシック"/>
              <a:ea typeface="ＭＳ ゴシック"/>
              <a:cs typeface="+mn-cs"/>
            </a:rPr>
            <a:t>：ふるさと納税寄附金を，ふるさとづくりの推進に要する経費の財源に充てるため，寄附された金額を積み立てる。</a:t>
          </a:r>
          <a:endParaRPr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・用排水施設維持管理基金</a:t>
          </a:r>
          <a:r>
            <a:rPr lang="ja-JP" altLang="en-US" sz="1300">
              <a:solidFill>
                <a:schemeClr val="tx1"/>
              </a:solidFill>
              <a:effectLst/>
              <a:latin typeface="ＭＳ ゴシック"/>
              <a:ea typeface="ＭＳ ゴシック"/>
              <a:cs typeface="+mn-cs"/>
            </a:rPr>
            <a:t>：水資源開発公団が施行する霞ケ浦開発事業により建設された農業用用排水施設等の有効かつ適正な管理</a:t>
          </a:r>
          <a:r>
            <a:rPr lang="ja-JP" altLang="ja-JP" sz="1300">
              <a:solidFill>
                <a:schemeClr val="tx1"/>
              </a:solidFill>
              <a:effectLst/>
              <a:latin typeface="ＭＳ ゴシック"/>
              <a:ea typeface="ＭＳ ゴシック"/>
              <a:cs typeface="+mn-cs"/>
            </a:rPr>
            <a:t>に要する経費の財源に充てるため</a:t>
          </a:r>
          <a:r>
            <a:rPr lang="ja-JP" altLang="en-US" sz="1300">
              <a:solidFill>
                <a:schemeClr val="tx1"/>
              </a:solidFill>
              <a:effectLst/>
              <a:latin typeface="ＭＳ ゴシック"/>
              <a:ea typeface="ＭＳ ゴシック"/>
              <a:cs typeface="+mn-cs"/>
            </a:rPr>
            <a:t>積み立てる。</a:t>
          </a:r>
          <a:endParaRPr kumimoji="1" lang="en-US" altLang="ja-JP" sz="1300">
            <a:solidFill>
              <a:schemeClr val="tx1"/>
            </a:solidFill>
            <a:effectLst/>
            <a:latin typeface="ＭＳ ゴシック"/>
            <a:ea typeface="ＭＳ ゴシック"/>
            <a:cs typeface="+mn-cs"/>
          </a:endParaRPr>
        </a:p>
        <a:p>
          <a:r>
            <a:rPr lang="ja-JP" altLang="en-US" sz="1300">
              <a:solidFill>
                <a:schemeClr val="tx1"/>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学校教育施設建設基金</a:t>
          </a:r>
          <a:r>
            <a:rPr lang="ja-JP" altLang="en-US" sz="1300">
              <a:solidFill>
                <a:schemeClr val="tx1"/>
              </a:solidFill>
              <a:effectLst/>
              <a:latin typeface="ＭＳ ゴシック"/>
              <a:ea typeface="ＭＳ ゴシック"/>
              <a:cs typeface="+mn-cs"/>
            </a:rPr>
            <a:t>：</a:t>
          </a:r>
          <a:r>
            <a:rPr lang="ja-JP" altLang="ja-JP" sz="1300">
              <a:solidFill>
                <a:schemeClr val="tx1"/>
              </a:solidFill>
              <a:effectLst/>
              <a:latin typeface="ＭＳ ゴシック"/>
              <a:ea typeface="ＭＳ ゴシック"/>
              <a:cs typeface="+mn-cs"/>
            </a:rPr>
            <a:t>学校教育施設の建設及び大規模改修事業に要する経費の財源に充てるため積み立てる。</a:t>
          </a:r>
          <a:r>
            <a:rPr lang="ja-JP" altLang="en-US" sz="1300">
              <a:solidFill>
                <a:schemeClr val="tx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公共施設整備基金：</a:t>
          </a:r>
          <a:r>
            <a:rPr lang="ja-JP" altLang="ja-JP" sz="1300" b="0" i="0" baseline="0">
              <a:solidFill>
                <a:schemeClr val="tx1"/>
              </a:solidFill>
              <a:effectLst/>
              <a:latin typeface="ＭＳ ゴシック"/>
              <a:ea typeface="ＭＳ ゴシック"/>
              <a:cs typeface="+mn-cs"/>
            </a:rPr>
            <a:t>公共施設等総合管理計画等に基づき</a:t>
          </a:r>
          <a:r>
            <a:rPr lang="ja-JP" altLang="en-US" sz="1300" b="0" i="0" baseline="0">
              <a:solidFill>
                <a:schemeClr val="tx1"/>
              </a:solidFill>
              <a:effectLst/>
              <a:latin typeface="ＭＳ ゴシック"/>
              <a:ea typeface="ＭＳ ゴシック"/>
              <a:cs typeface="+mn-cs"/>
            </a:rPr>
            <a:t>，市道補修整備事業や排水路維持管理事業等</a:t>
          </a:r>
          <a:r>
            <a:rPr lang="ja-JP" altLang="en-US" sz="1300" b="0" i="0" u="none" strike="noStrike" baseline="0" smtClean="0">
              <a:solidFill>
                <a:schemeClr val="tx1"/>
              </a:solidFill>
              <a:latin typeface="ＭＳ ゴシック"/>
              <a:ea typeface="ＭＳ ゴシック"/>
              <a:cs typeface="+mn-cs"/>
            </a:rPr>
            <a:t>の</a:t>
          </a:r>
          <a:r>
            <a:rPr kumimoji="1" lang="ja-JP" altLang="en-US" sz="1300">
              <a:solidFill>
                <a:schemeClr val="tx1"/>
              </a:solidFill>
              <a:effectLst/>
              <a:latin typeface="ＭＳ ゴシック"/>
              <a:ea typeface="ＭＳ ゴシック"/>
              <a:cs typeface="+mn-cs"/>
            </a:rPr>
            <a:t>財源として取り崩しを行ったため，３億９,３００万円の減少となった。</a:t>
          </a:r>
          <a:endParaRPr kumimoji="1" lang="en-US" altLang="ja-JP" sz="1300">
            <a:solidFill>
              <a:schemeClr val="tx1"/>
            </a:solidFill>
            <a:effectLst/>
            <a:latin typeface="ＭＳ ゴシック"/>
            <a:ea typeface="ＭＳ ゴシック"/>
            <a:cs typeface="+mn-cs"/>
          </a:endParaRPr>
        </a:p>
        <a:p>
          <a:r>
            <a:rPr kumimoji="1" lang="en-US" altLang="ja-JP" sz="1300">
              <a:solidFill>
                <a:srgbClr val="FF0000"/>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協働のまちづくり推進基金：コミュニティセンター管理運営事業や地区活動支援事業等</a:t>
          </a:r>
          <a:r>
            <a:rPr lang="ja-JP" altLang="en-US" sz="1300" b="0" i="0" u="none" strike="noStrike" baseline="0" smtClean="0">
              <a:solidFill>
                <a:schemeClr val="tx1"/>
              </a:solidFill>
              <a:latin typeface="ＭＳ ゴシック"/>
              <a:ea typeface="ＭＳ ゴシック"/>
              <a:cs typeface="+mn-cs"/>
            </a:rPr>
            <a:t>の</a:t>
          </a:r>
          <a:r>
            <a:rPr kumimoji="1" lang="ja-JP" altLang="en-US" sz="1300">
              <a:solidFill>
                <a:schemeClr val="tx1"/>
              </a:solidFill>
              <a:effectLst/>
              <a:latin typeface="ＭＳ ゴシック"/>
              <a:ea typeface="ＭＳ ゴシック"/>
              <a:cs typeface="+mn-cs"/>
            </a:rPr>
            <a:t>財源として取り崩しを行ったため５，６００万円の減少となった。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300">
              <a:solidFill>
                <a:sysClr val="windowText" lastClr="000000"/>
              </a:solidFill>
              <a:effectLst/>
              <a:latin typeface="ＭＳ ゴシック"/>
              <a:ea typeface="ＭＳ ゴシック"/>
              <a:cs typeface="+mn-cs"/>
            </a:rPr>
            <a:t>　</a:t>
          </a:r>
          <a:r>
            <a:rPr lang="ja-JP" altLang="ja-JP" sz="1300">
              <a:solidFill>
                <a:schemeClr val="tx1"/>
              </a:solidFill>
              <a:effectLst/>
              <a:latin typeface="ＭＳ ゴシック"/>
              <a:ea typeface="ＭＳ ゴシック"/>
              <a:cs typeface="+mn-cs"/>
            </a:rPr>
            <a:t>公共施設整備基金:老朽化を迎える公共施設の整備，修繕等に要する経費の財源に充てるため積立を行う。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300" b="0" i="0" u="none" strike="noStrike" baseline="0" smtClean="0">
              <a:solidFill>
                <a:sysClr val="windowText" lastClr="000000"/>
              </a:solidFill>
              <a:latin typeface="ＭＳ ゴシック"/>
              <a:ea typeface="ＭＳ ゴシック"/>
              <a:cs typeface="+mn-cs"/>
            </a:rPr>
            <a:t>　</a:t>
          </a:r>
          <a:r>
            <a:rPr lang="ja-JP" altLang="en-US" sz="1300" b="0" i="0" u="none" strike="noStrike" baseline="0" smtClean="0">
              <a:solidFill>
                <a:schemeClr val="tx1"/>
              </a:solidFill>
              <a:latin typeface="ＭＳ ゴシック"/>
              <a:ea typeface="ＭＳ ゴシック"/>
              <a:cs typeface="+mn-cs"/>
            </a:rPr>
            <a:t>かみす防災アリーナ運営事業や医療特別対策事業等の財源として取り崩しを行ったが，積立額の方が上回ったため</a:t>
          </a:r>
          <a:r>
            <a:rPr kumimoji="1" lang="ja-JP" altLang="en-US" sz="1300">
              <a:solidFill>
                <a:schemeClr val="tx1"/>
              </a:solidFill>
              <a:effectLst/>
              <a:latin typeface="ＭＳ ゴシック"/>
              <a:ea typeface="ＭＳ ゴシック"/>
              <a:cs typeface="+mn-cs"/>
            </a:rPr>
            <a:t>前年度比較で</a:t>
          </a:r>
          <a:r>
            <a:rPr lang="ja-JP" altLang="en-US" sz="1300" b="0" i="0" u="none" strike="noStrike" baseline="0" smtClean="0">
              <a:solidFill>
                <a:schemeClr val="tx1"/>
              </a:solidFill>
              <a:latin typeface="ＭＳ ゴシック"/>
              <a:ea typeface="ＭＳ ゴシック"/>
              <a:cs typeface="+mn-cs"/>
            </a:rPr>
            <a:t>４,３００万円の増となった。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lang="ja-JP" altLang="ja-JP" sz="1300" b="0" i="0" baseline="0">
              <a:solidFill>
                <a:schemeClr val="tx1"/>
              </a:solidFill>
              <a:effectLst/>
              <a:latin typeface="ＭＳ ゴシック"/>
              <a:ea typeface="ＭＳ ゴシック"/>
              <a:cs typeface="+mn-cs"/>
            </a:rPr>
            <a:t>かみす防災アリーナ運営事業</a:t>
          </a:r>
          <a:r>
            <a:rPr lang="ja-JP" altLang="en-US" sz="1300" b="0" i="0" baseline="0">
              <a:solidFill>
                <a:schemeClr val="tx1"/>
              </a:solidFill>
              <a:effectLst/>
              <a:latin typeface="ＭＳ ゴシック"/>
              <a:ea typeface="ＭＳ ゴシック"/>
              <a:cs typeface="+mn-cs"/>
            </a:rPr>
            <a:t>や</a:t>
          </a:r>
          <a:r>
            <a:rPr lang="ja-JP" altLang="en-US" sz="1300" b="0" i="0" u="none" strike="noStrike" baseline="0" smtClean="0">
              <a:solidFill>
                <a:schemeClr val="tx1"/>
              </a:solidFill>
              <a:latin typeface="ＭＳ ゴシック"/>
              <a:ea typeface="ＭＳ ゴシック"/>
              <a:cs typeface="+mn-cs"/>
            </a:rPr>
            <a:t>医療特別対策事業</a:t>
          </a:r>
          <a:r>
            <a:rPr lang="ja-JP" altLang="ja-JP" sz="1300" b="0" i="0" baseline="0">
              <a:solidFill>
                <a:schemeClr val="tx1"/>
              </a:solidFill>
              <a:effectLst/>
              <a:latin typeface="ＭＳ ゴシック"/>
              <a:ea typeface="ＭＳ ゴシック"/>
              <a:cs typeface="+mn-cs"/>
            </a:rPr>
            <a:t>，運動施設管理運営事業等に係る財源として活用し，</a:t>
          </a:r>
          <a:r>
            <a:rPr kumimoji="1" lang="ja-JP" altLang="ja-JP" sz="1300">
              <a:solidFill>
                <a:schemeClr val="tx1"/>
              </a:solidFill>
              <a:effectLst/>
              <a:latin typeface="ＭＳ ゴシック"/>
              <a:ea typeface="ＭＳ ゴシック"/>
              <a:cs typeface="+mn-cs"/>
            </a:rPr>
            <a:t>残高は</a:t>
          </a:r>
          <a:r>
            <a:rPr lang="ja-JP" altLang="ja-JP" sz="1300" b="0" i="0" baseline="0">
              <a:solidFill>
                <a:schemeClr val="tx1"/>
              </a:solidFill>
              <a:effectLst/>
              <a:latin typeface="ＭＳ ゴシック"/>
              <a:ea typeface="ＭＳ ゴシック"/>
              <a:cs typeface="+mn-cs"/>
            </a:rPr>
            <a:t>標準財政規模の１０％から１５％程度となるように努める。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市債償還財源としていないため，預金利子のみの増加となっている。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償還額の急激な増加は想定されていないので，市債残高と借入額のバランスを考慮しつつ，必要以上の積立は行わない。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当市では，昭和30年代後半に始まった鹿島開発によって昭和42年の工業団地の造成や，昭和44年の鹿島港開港など，大規模開発が進められ，それに歩調を合わせるように，公共施設の建設や整備を急速に進めてきた。</a:t>
          </a:r>
        </a:p>
        <a:p>
          <a:r>
            <a:rPr kumimoji="1" lang="ja-JP" altLang="en-US" sz="1000">
              <a:latin typeface="ＭＳ Ｐゴシック"/>
              <a:ea typeface="ＭＳ Ｐゴシック"/>
            </a:rPr>
            <a:t>　その結果，老朽化に伴う更新を同時期に大量に迎えようとしていることから，平成29年3月に策定した公共施設等総合管理計画（令和4年3月改訂）等に基づき，公共施設等の管理をおこなっている。</a:t>
          </a:r>
        </a:p>
        <a:p>
          <a:r>
            <a:rPr kumimoji="1" lang="ja-JP" altLang="en-US" sz="1000">
              <a:latin typeface="ＭＳ Ｐゴシック"/>
              <a:ea typeface="ＭＳ Ｐゴシック"/>
            </a:rPr>
            <a:t>　有形固定資産減価償却率については，類似団体平均を下回っているが，引き続き長期的な視点で，施設の更新・集約化等を計画的に進めていく必要がある。</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235" cy="222250"/>
    <xdr:sp macro="" textlink="">
      <xdr:nvSpPr>
        <xdr:cNvPr id="51" name="テキスト ボックス 50"/>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235" cy="225425"/>
    <xdr:sp macro="" textlink="">
      <xdr:nvSpPr>
        <xdr:cNvPr id="53" name="テキスト ボックス 52"/>
        <xdr:cNvSpPr txBox="1"/>
      </xdr:nvSpPr>
      <xdr:spPr>
        <a:xfrm>
          <a:off x="847090"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235" cy="222250"/>
    <xdr:sp macro="" textlink="">
      <xdr:nvSpPr>
        <xdr:cNvPr id="55" name="テキスト ボックス 54"/>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235" cy="225425"/>
    <xdr:sp macro="" textlink="">
      <xdr:nvSpPr>
        <xdr:cNvPr id="57" name="テキスト ボックス 56"/>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235" cy="222250"/>
    <xdr:sp macro="" textlink="">
      <xdr:nvSpPr>
        <xdr:cNvPr id="59" name="テキスト ボックス 58"/>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235" cy="225425"/>
    <xdr:sp macro="" textlink="">
      <xdr:nvSpPr>
        <xdr:cNvPr id="61" name="テキスト ボックス 60"/>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3" name="テキスト ボックス 62"/>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160655</xdr:rowOff>
    </xdr:from>
    <xdr:to xmlns:xdr="http://schemas.openxmlformats.org/drawingml/2006/spreadsheetDrawing">
      <xdr:col>23</xdr:col>
      <xdr:colOff>85090</xdr:colOff>
      <xdr:row>34</xdr:row>
      <xdr:rowOff>14605</xdr:rowOff>
    </xdr:to>
    <xdr:cxnSp macro="">
      <xdr:nvCxnSpPr>
        <xdr:cNvPr id="65" name="直線コネクタ 64"/>
        <xdr:cNvCxnSpPr/>
      </xdr:nvCxnSpPr>
      <xdr:spPr>
        <a:xfrm flipV="1">
          <a:off x="4760595" y="556133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18415</xdr:rowOff>
    </xdr:from>
    <xdr:ext cx="401955" cy="255905"/>
    <xdr:sp macro="" textlink="">
      <xdr:nvSpPr>
        <xdr:cNvPr id="66" name="有形固定資産減価償却率最小値テキスト"/>
        <xdr:cNvSpPr txBox="1"/>
      </xdr:nvSpPr>
      <xdr:spPr>
        <a:xfrm>
          <a:off x="4813300" y="66192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14605</xdr:rowOff>
    </xdr:from>
    <xdr:to xmlns:xdr="http://schemas.openxmlformats.org/drawingml/2006/spreadsheetDrawing">
      <xdr:col>23</xdr:col>
      <xdr:colOff>174625</xdr:colOff>
      <xdr:row>34</xdr:row>
      <xdr:rowOff>14605</xdr:rowOff>
    </xdr:to>
    <xdr:cxnSp macro="">
      <xdr:nvCxnSpPr>
        <xdr:cNvPr id="67" name="直線コネクタ 66"/>
        <xdr:cNvCxnSpPr/>
      </xdr:nvCxnSpPr>
      <xdr:spPr>
        <a:xfrm>
          <a:off x="4673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107315</xdr:rowOff>
    </xdr:from>
    <xdr:ext cx="401955" cy="259080"/>
    <xdr:sp macro="" textlink="">
      <xdr:nvSpPr>
        <xdr:cNvPr id="68" name="有形固定資産減価償却率最大値テキスト"/>
        <xdr:cNvSpPr txBox="1"/>
      </xdr:nvSpPr>
      <xdr:spPr>
        <a:xfrm>
          <a:off x="4813300" y="53365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160655</xdr:rowOff>
    </xdr:from>
    <xdr:to xmlns:xdr="http://schemas.openxmlformats.org/drawingml/2006/spreadsheetDrawing">
      <xdr:col>23</xdr:col>
      <xdr:colOff>174625</xdr:colOff>
      <xdr:row>27</xdr:row>
      <xdr:rowOff>160655</xdr:rowOff>
    </xdr:to>
    <xdr:cxnSp macro="">
      <xdr:nvCxnSpPr>
        <xdr:cNvPr id="69" name="直線コネクタ 68"/>
        <xdr:cNvCxnSpPr/>
      </xdr:nvCxnSpPr>
      <xdr:spPr>
        <a:xfrm>
          <a:off x="4673600" y="556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165100</xdr:rowOff>
    </xdr:from>
    <xdr:ext cx="401955" cy="259080"/>
    <xdr:sp macro="" textlink="">
      <xdr:nvSpPr>
        <xdr:cNvPr id="70" name="有形固定資産減価償却率平均値テキスト"/>
        <xdr:cNvSpPr txBox="1"/>
      </xdr:nvSpPr>
      <xdr:spPr>
        <a:xfrm>
          <a:off x="4813300" y="625157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15240</xdr:rowOff>
    </xdr:from>
    <xdr:to xmlns:xdr="http://schemas.openxmlformats.org/drawingml/2006/spreadsheetDrawing">
      <xdr:col>23</xdr:col>
      <xdr:colOff>136525</xdr:colOff>
      <xdr:row>32</xdr:row>
      <xdr:rowOff>116840</xdr:rowOff>
    </xdr:to>
    <xdr:sp macro="" textlink="">
      <xdr:nvSpPr>
        <xdr:cNvPr id="71" name="フローチャート: 判断 7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32</xdr:row>
      <xdr:rowOff>26035</xdr:rowOff>
    </xdr:from>
    <xdr:to xmlns:xdr="http://schemas.openxmlformats.org/drawingml/2006/spreadsheetDrawing">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158115</xdr:rowOff>
    </xdr:from>
    <xdr:to xmlns:xdr="http://schemas.openxmlformats.org/drawingml/2006/spreadsheetDrawing">
      <xdr:col>15</xdr:col>
      <xdr:colOff>187325</xdr:colOff>
      <xdr:row>32</xdr:row>
      <xdr:rowOff>88265</xdr:rowOff>
    </xdr:to>
    <xdr:sp macro="" textlink="">
      <xdr:nvSpPr>
        <xdr:cNvPr id="73" name="フローチャート: 判断 72"/>
        <xdr:cNvSpPr/>
      </xdr:nvSpPr>
      <xdr:spPr>
        <a:xfrm>
          <a:off x="323850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147320</xdr:rowOff>
    </xdr:from>
    <xdr:to xmlns:xdr="http://schemas.openxmlformats.org/drawingml/2006/spreadsheetDrawing">
      <xdr:col>11</xdr:col>
      <xdr:colOff>187325</xdr:colOff>
      <xdr:row>32</xdr:row>
      <xdr:rowOff>77470</xdr:rowOff>
    </xdr:to>
    <xdr:sp macro="" textlink="">
      <xdr:nvSpPr>
        <xdr:cNvPr id="74" name="フローチャート: 判断 73"/>
        <xdr:cNvSpPr/>
      </xdr:nvSpPr>
      <xdr:spPr>
        <a:xfrm>
          <a:off x="2476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100330</xdr:rowOff>
    </xdr:from>
    <xdr:to xmlns:xdr="http://schemas.openxmlformats.org/drawingml/2006/spreadsheetDrawing">
      <xdr:col>7</xdr:col>
      <xdr:colOff>187325</xdr:colOff>
      <xdr:row>32</xdr:row>
      <xdr:rowOff>30480</xdr:rowOff>
    </xdr:to>
    <xdr:sp macro="" textlink="">
      <xdr:nvSpPr>
        <xdr:cNvPr id="75" name="フローチャート: 判断 7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6" name="テキスト ボックス 75"/>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7" name="テキスト ボックス 76"/>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78" name="テキスト ボックス 77"/>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79" name="テキスト ボックス 78"/>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0" name="テキスト ボックス 79"/>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74930</xdr:rowOff>
    </xdr:from>
    <xdr:to xmlns:xdr="http://schemas.openxmlformats.org/drawingml/2006/spreadsheetDrawing">
      <xdr:col>23</xdr:col>
      <xdr:colOff>136525</xdr:colOff>
      <xdr:row>32</xdr:row>
      <xdr:rowOff>5080</xdr:rowOff>
    </xdr:to>
    <xdr:sp macro="" textlink="">
      <xdr:nvSpPr>
        <xdr:cNvPr id="81" name="楕円 80"/>
        <xdr:cNvSpPr/>
      </xdr:nvSpPr>
      <xdr:spPr>
        <a:xfrm>
          <a:off x="4711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97790</xdr:rowOff>
    </xdr:from>
    <xdr:ext cx="401955" cy="255905"/>
    <xdr:sp macro="" textlink="">
      <xdr:nvSpPr>
        <xdr:cNvPr id="82" name="有形固定資産減価償却率該当値テキスト"/>
        <xdr:cNvSpPr txBox="1"/>
      </xdr:nvSpPr>
      <xdr:spPr>
        <a:xfrm>
          <a:off x="4813300" y="60128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31750</xdr:rowOff>
    </xdr:from>
    <xdr:to xmlns:xdr="http://schemas.openxmlformats.org/drawingml/2006/spreadsheetDrawing">
      <xdr:col>19</xdr:col>
      <xdr:colOff>187325</xdr:colOff>
      <xdr:row>31</xdr:row>
      <xdr:rowOff>133350</xdr:rowOff>
    </xdr:to>
    <xdr:sp macro="" textlink="">
      <xdr:nvSpPr>
        <xdr:cNvPr id="83" name="楕円 82"/>
        <xdr:cNvSpPr/>
      </xdr:nvSpPr>
      <xdr:spPr>
        <a:xfrm>
          <a:off x="4000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82550</xdr:rowOff>
    </xdr:from>
    <xdr:to xmlns:xdr="http://schemas.openxmlformats.org/drawingml/2006/spreadsheetDrawing">
      <xdr:col>23</xdr:col>
      <xdr:colOff>85725</xdr:colOff>
      <xdr:row>31</xdr:row>
      <xdr:rowOff>125730</xdr:rowOff>
    </xdr:to>
    <xdr:cxnSp macro="">
      <xdr:nvCxnSpPr>
        <xdr:cNvPr id="84" name="直線コネクタ 83"/>
        <xdr:cNvCxnSpPr/>
      </xdr:nvCxnSpPr>
      <xdr:spPr>
        <a:xfrm>
          <a:off x="4051300" y="616902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170815</xdr:rowOff>
    </xdr:from>
    <xdr:to xmlns:xdr="http://schemas.openxmlformats.org/drawingml/2006/spreadsheetDrawing">
      <xdr:col>15</xdr:col>
      <xdr:colOff>187325</xdr:colOff>
      <xdr:row>31</xdr:row>
      <xdr:rowOff>100965</xdr:rowOff>
    </xdr:to>
    <xdr:sp macro="" textlink="">
      <xdr:nvSpPr>
        <xdr:cNvPr id="85" name="楕円 84"/>
        <xdr:cNvSpPr/>
      </xdr:nvSpPr>
      <xdr:spPr>
        <a:xfrm>
          <a:off x="3238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50165</xdr:rowOff>
    </xdr:from>
    <xdr:to xmlns:xdr="http://schemas.openxmlformats.org/drawingml/2006/spreadsheetDrawing">
      <xdr:col>19</xdr:col>
      <xdr:colOff>136525</xdr:colOff>
      <xdr:row>31</xdr:row>
      <xdr:rowOff>82550</xdr:rowOff>
    </xdr:to>
    <xdr:cxnSp macro="">
      <xdr:nvCxnSpPr>
        <xdr:cNvPr id="86" name="直線コネクタ 85"/>
        <xdr:cNvCxnSpPr/>
      </xdr:nvCxnSpPr>
      <xdr:spPr>
        <a:xfrm>
          <a:off x="3289300" y="613664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89535</xdr:rowOff>
    </xdr:from>
    <xdr:to xmlns:xdr="http://schemas.openxmlformats.org/drawingml/2006/spreadsheetDrawing">
      <xdr:col>11</xdr:col>
      <xdr:colOff>187325</xdr:colOff>
      <xdr:row>32</xdr:row>
      <xdr:rowOff>19685</xdr:rowOff>
    </xdr:to>
    <xdr:sp macro="" textlink="">
      <xdr:nvSpPr>
        <xdr:cNvPr id="87" name="楕円 86"/>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50165</xdr:rowOff>
    </xdr:from>
    <xdr:to xmlns:xdr="http://schemas.openxmlformats.org/drawingml/2006/spreadsheetDrawing">
      <xdr:col>15</xdr:col>
      <xdr:colOff>136525</xdr:colOff>
      <xdr:row>31</xdr:row>
      <xdr:rowOff>140335</xdr:rowOff>
    </xdr:to>
    <xdr:cxnSp macro="">
      <xdr:nvCxnSpPr>
        <xdr:cNvPr id="88" name="直線コネクタ 87"/>
        <xdr:cNvCxnSpPr/>
      </xdr:nvCxnSpPr>
      <xdr:spPr>
        <a:xfrm flipV="1">
          <a:off x="2527300" y="6136640"/>
          <a:ext cx="762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50165</xdr:rowOff>
    </xdr:from>
    <xdr:to xmlns:xdr="http://schemas.openxmlformats.org/drawingml/2006/spreadsheetDrawing">
      <xdr:col>7</xdr:col>
      <xdr:colOff>187325</xdr:colOff>
      <xdr:row>31</xdr:row>
      <xdr:rowOff>151765</xdr:rowOff>
    </xdr:to>
    <xdr:sp macro="" textlink="">
      <xdr:nvSpPr>
        <xdr:cNvPr id="89" name="楕円 88"/>
        <xdr:cNvSpPr/>
      </xdr:nvSpPr>
      <xdr:spPr>
        <a:xfrm>
          <a:off x="1714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100965</xdr:rowOff>
    </xdr:from>
    <xdr:to xmlns:xdr="http://schemas.openxmlformats.org/drawingml/2006/spreadsheetDrawing">
      <xdr:col>11</xdr:col>
      <xdr:colOff>136525</xdr:colOff>
      <xdr:row>31</xdr:row>
      <xdr:rowOff>140335</xdr:rowOff>
    </xdr:to>
    <xdr:cxnSp macro="">
      <xdr:nvCxnSpPr>
        <xdr:cNvPr id="90" name="直線コネクタ 89"/>
        <xdr:cNvCxnSpPr/>
      </xdr:nvCxnSpPr>
      <xdr:spPr>
        <a:xfrm>
          <a:off x="1765300" y="618744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118745</xdr:rowOff>
    </xdr:from>
    <xdr:ext cx="401955" cy="259080"/>
    <xdr:sp macro="" textlink="">
      <xdr:nvSpPr>
        <xdr:cNvPr id="91" name="n_1aveValue有形固定資産減価償却率"/>
        <xdr:cNvSpPr txBox="1"/>
      </xdr:nvSpPr>
      <xdr:spPr>
        <a:xfrm>
          <a:off x="3836035" y="63766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79375</xdr:rowOff>
    </xdr:from>
    <xdr:ext cx="401955" cy="258445"/>
    <xdr:sp macro="" textlink="">
      <xdr:nvSpPr>
        <xdr:cNvPr id="92" name="n_2aveValue有形固定資産減価償却率"/>
        <xdr:cNvSpPr txBox="1"/>
      </xdr:nvSpPr>
      <xdr:spPr>
        <a:xfrm>
          <a:off x="3086735" y="633730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68580</xdr:rowOff>
    </xdr:from>
    <xdr:ext cx="401955" cy="259080"/>
    <xdr:sp macro="" textlink="">
      <xdr:nvSpPr>
        <xdr:cNvPr id="93" name="n_3aveValue有形固定資産減価償却率"/>
        <xdr:cNvSpPr txBox="1"/>
      </xdr:nvSpPr>
      <xdr:spPr>
        <a:xfrm>
          <a:off x="2324735" y="63265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21590</xdr:rowOff>
    </xdr:from>
    <xdr:ext cx="401955" cy="259080"/>
    <xdr:sp macro="" textlink="">
      <xdr:nvSpPr>
        <xdr:cNvPr id="94" name="n_4aveValue有形固定資産減価償却率"/>
        <xdr:cNvSpPr txBox="1"/>
      </xdr:nvSpPr>
      <xdr:spPr>
        <a:xfrm>
          <a:off x="1562735" y="62795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149860</xdr:rowOff>
    </xdr:from>
    <xdr:ext cx="401955" cy="259080"/>
    <xdr:sp macro="" textlink="">
      <xdr:nvSpPr>
        <xdr:cNvPr id="95" name="n_1mainValue有形固定資産減価償却率"/>
        <xdr:cNvSpPr txBox="1"/>
      </xdr:nvSpPr>
      <xdr:spPr>
        <a:xfrm>
          <a:off x="3836035" y="58934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117475</xdr:rowOff>
    </xdr:from>
    <xdr:ext cx="401955" cy="259080"/>
    <xdr:sp macro="" textlink="">
      <xdr:nvSpPr>
        <xdr:cNvPr id="96" name="n_2mainValue有形固定資産減価償却率"/>
        <xdr:cNvSpPr txBox="1"/>
      </xdr:nvSpPr>
      <xdr:spPr>
        <a:xfrm>
          <a:off x="3086735" y="58610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36195</xdr:rowOff>
    </xdr:from>
    <xdr:ext cx="401955" cy="259080"/>
    <xdr:sp macro="" textlink="">
      <xdr:nvSpPr>
        <xdr:cNvPr id="97" name="n_3mainValue有形固定資産減価償却率"/>
        <xdr:cNvSpPr txBox="1"/>
      </xdr:nvSpPr>
      <xdr:spPr>
        <a:xfrm>
          <a:off x="2324735" y="5951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168275</xdr:rowOff>
    </xdr:from>
    <xdr:ext cx="401955" cy="255905"/>
    <xdr:sp macro="" textlink="">
      <xdr:nvSpPr>
        <xdr:cNvPr id="98" name="n_4mainValue有形固定資産減価償却率"/>
        <xdr:cNvSpPr txBox="1"/>
      </xdr:nvSpPr>
      <xdr:spPr>
        <a:xfrm>
          <a:off x="1562735" y="59118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[ 384.5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債務償還比率は類似団体平均を下回っており，令和元年度と比較して77.9ポイント増の384.5％となった。主な要因としては</a:t>
          </a:r>
          <a:r>
            <a:rPr kumimoji="1" lang="ja-JP" altLang="en-US" sz="1100">
              <a:solidFill>
                <a:sysClr val="windowText" lastClr="000000"/>
              </a:solidFill>
              <a:latin typeface="ＭＳ Ｐゴシック"/>
              <a:ea typeface="ＭＳ Ｐゴシック"/>
            </a:rPr>
            <a:t>，経常経費に充当した一般財源の増などが挙げられる。今後も引き続き歳入・歳出の動向に注視し，将来負担が急激に増加することのないよう，事業実施</a:t>
          </a:r>
          <a:r>
            <a:rPr kumimoji="1" lang="ja-JP" altLang="en-US" sz="1100">
              <a:latin typeface="ＭＳ Ｐゴシック"/>
              <a:ea typeface="ＭＳ Ｐゴシック"/>
            </a:rPr>
            <a:t>の効率化を図り，財政の健全性を維持するよう努める。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4" name="テキスト ボックス 113"/>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670" cy="222250"/>
    <xdr:sp macro="" textlink="">
      <xdr:nvSpPr>
        <xdr:cNvPr id="118" name="テキスト ボックス 117"/>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670" cy="225425"/>
    <xdr:sp macro="" textlink="">
      <xdr:nvSpPr>
        <xdr:cNvPr id="120" name="テキスト ボックス 119"/>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670" cy="222250"/>
    <xdr:sp macro="" textlink="">
      <xdr:nvSpPr>
        <xdr:cNvPr id="122" name="テキスト ボックス 121"/>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7670" cy="225425"/>
    <xdr:sp macro="" textlink="">
      <xdr:nvSpPr>
        <xdr:cNvPr id="124" name="テキスト ボックス 123"/>
        <xdr:cNvSpPr txBox="1"/>
      </xdr:nvSpPr>
      <xdr:spPr>
        <a:xfrm>
          <a:off x="10828655" y="5219065"/>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2250"/>
    <xdr:sp macro="" textlink="">
      <xdr:nvSpPr>
        <xdr:cNvPr id="126" name="テキスト ボックス 125"/>
        <xdr:cNvSpPr txBox="1"/>
      </xdr:nvSpPr>
      <xdr:spPr>
        <a:xfrm>
          <a:off x="10931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28</xdr:row>
      <xdr:rowOff>72390</xdr:rowOff>
    </xdr:from>
    <xdr:to xmlns:xdr="http://schemas.openxmlformats.org/drawingml/2006/spreadsheetDrawing">
      <xdr:col>76</xdr:col>
      <xdr:colOff>21590</xdr:colOff>
      <xdr:row>35</xdr:row>
      <xdr:rowOff>635</xdr:rowOff>
    </xdr:to>
    <xdr:cxnSp macro="">
      <xdr:nvCxnSpPr>
        <xdr:cNvPr id="128" name="直線コネクタ 127"/>
        <xdr:cNvCxnSpPr/>
      </xdr:nvCxnSpPr>
      <xdr:spPr>
        <a:xfrm flipV="1">
          <a:off x="14793595" y="5644515"/>
          <a:ext cx="127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4445</xdr:rowOff>
    </xdr:from>
    <xdr:ext cx="557530" cy="259080"/>
    <xdr:sp macro="" textlink="">
      <xdr:nvSpPr>
        <xdr:cNvPr id="129" name="債務償還比率最小値テキスト"/>
        <xdr:cNvSpPr txBox="1"/>
      </xdr:nvSpPr>
      <xdr:spPr>
        <a:xfrm>
          <a:off x="14846300" y="6776720"/>
          <a:ext cx="557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635</xdr:rowOff>
    </xdr:from>
    <xdr:to xmlns:xdr="http://schemas.openxmlformats.org/drawingml/2006/spreadsheetDrawing">
      <xdr:col>76</xdr:col>
      <xdr:colOff>111125</xdr:colOff>
      <xdr:row>35</xdr:row>
      <xdr:rowOff>635</xdr:rowOff>
    </xdr:to>
    <xdr:cxnSp macro="">
      <xdr:nvCxnSpPr>
        <xdr:cNvPr id="130" name="直線コネクタ 129"/>
        <xdr:cNvCxnSpPr/>
      </xdr:nvCxnSpPr>
      <xdr:spPr>
        <a:xfrm>
          <a:off x="14706600" y="677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19050</xdr:rowOff>
    </xdr:from>
    <xdr:ext cx="466725" cy="255905"/>
    <xdr:sp macro="" textlink="">
      <xdr:nvSpPr>
        <xdr:cNvPr id="131" name="債務償還比率最大値テキスト"/>
        <xdr:cNvSpPr txBox="1"/>
      </xdr:nvSpPr>
      <xdr:spPr>
        <a:xfrm>
          <a:off x="14846300" y="54197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28</xdr:row>
      <xdr:rowOff>72390</xdr:rowOff>
    </xdr:from>
    <xdr:to xmlns:xdr="http://schemas.openxmlformats.org/drawingml/2006/spreadsheetDrawing">
      <xdr:col>76</xdr:col>
      <xdr:colOff>111125</xdr:colOff>
      <xdr:row>28</xdr:row>
      <xdr:rowOff>72390</xdr:rowOff>
    </xdr:to>
    <xdr:cxnSp macro="">
      <xdr:nvCxnSpPr>
        <xdr:cNvPr id="132" name="直線コネクタ 131"/>
        <xdr:cNvCxnSpPr/>
      </xdr:nvCxnSpPr>
      <xdr:spPr>
        <a:xfrm>
          <a:off x="14706600" y="564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57785</xdr:rowOff>
    </xdr:from>
    <xdr:ext cx="466725" cy="259080"/>
    <xdr:sp macro="" textlink="">
      <xdr:nvSpPr>
        <xdr:cNvPr id="133" name="債務償還比率平均値テキスト"/>
        <xdr:cNvSpPr txBox="1"/>
      </xdr:nvSpPr>
      <xdr:spPr>
        <a:xfrm>
          <a:off x="14846300" y="614426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79375</xdr:rowOff>
    </xdr:from>
    <xdr:to xmlns:xdr="http://schemas.openxmlformats.org/drawingml/2006/spreadsheetDrawing">
      <xdr:col>76</xdr:col>
      <xdr:colOff>73025</xdr:colOff>
      <xdr:row>32</xdr:row>
      <xdr:rowOff>9525</xdr:rowOff>
    </xdr:to>
    <xdr:sp macro="" textlink="">
      <xdr:nvSpPr>
        <xdr:cNvPr id="134" name="フローチャート: 判断 133"/>
        <xdr:cNvSpPr/>
      </xdr:nvSpPr>
      <xdr:spPr>
        <a:xfrm>
          <a:off x="1474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59690</xdr:rowOff>
    </xdr:from>
    <xdr:to xmlns:xdr="http://schemas.openxmlformats.org/drawingml/2006/spreadsheetDrawing">
      <xdr:col>72</xdr:col>
      <xdr:colOff>123825</xdr:colOff>
      <xdr:row>31</xdr:row>
      <xdr:rowOff>161290</xdr:rowOff>
    </xdr:to>
    <xdr:sp macro="" textlink="">
      <xdr:nvSpPr>
        <xdr:cNvPr id="135" name="フローチャート: 判断 134"/>
        <xdr:cNvSpPr/>
      </xdr:nvSpPr>
      <xdr:spPr>
        <a:xfrm>
          <a:off x="14033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93345</xdr:rowOff>
    </xdr:from>
    <xdr:to xmlns:xdr="http://schemas.openxmlformats.org/drawingml/2006/spreadsheetDrawing">
      <xdr:col>68</xdr:col>
      <xdr:colOff>123825</xdr:colOff>
      <xdr:row>31</xdr:row>
      <xdr:rowOff>23495</xdr:rowOff>
    </xdr:to>
    <xdr:sp macro="" textlink="">
      <xdr:nvSpPr>
        <xdr:cNvPr id="136" name="フローチャート: 判断 135"/>
        <xdr:cNvSpPr/>
      </xdr:nvSpPr>
      <xdr:spPr>
        <a:xfrm>
          <a:off x="13271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105410</xdr:rowOff>
    </xdr:from>
    <xdr:to xmlns:xdr="http://schemas.openxmlformats.org/drawingml/2006/spreadsheetDrawing">
      <xdr:col>64</xdr:col>
      <xdr:colOff>123825</xdr:colOff>
      <xdr:row>31</xdr:row>
      <xdr:rowOff>35560</xdr:rowOff>
    </xdr:to>
    <xdr:sp macro="" textlink="">
      <xdr:nvSpPr>
        <xdr:cNvPr id="137" name="フローチャート: 判断 136"/>
        <xdr:cNvSpPr/>
      </xdr:nvSpPr>
      <xdr:spPr>
        <a:xfrm>
          <a:off x="12509500" y="602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66040</xdr:rowOff>
    </xdr:from>
    <xdr:to xmlns:xdr="http://schemas.openxmlformats.org/drawingml/2006/spreadsheetDrawing">
      <xdr:col>60</xdr:col>
      <xdr:colOff>123825</xdr:colOff>
      <xdr:row>30</xdr:row>
      <xdr:rowOff>167640</xdr:rowOff>
    </xdr:to>
    <xdr:sp macro="" textlink="">
      <xdr:nvSpPr>
        <xdr:cNvPr id="138" name="フローチャート: 判断 137"/>
        <xdr:cNvSpPr/>
      </xdr:nvSpPr>
      <xdr:spPr>
        <a:xfrm>
          <a:off x="11747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39" name="テキスト ボックス 138"/>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40" name="テキスト ボックス 139"/>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1" name="テキスト ボックス 140"/>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2" name="テキスト ボックス 141"/>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3" name="テキスト ボックス 142"/>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21590</xdr:rowOff>
    </xdr:from>
    <xdr:to xmlns:xdr="http://schemas.openxmlformats.org/drawingml/2006/spreadsheetDrawing">
      <xdr:col>76</xdr:col>
      <xdr:colOff>73025</xdr:colOff>
      <xdr:row>28</xdr:row>
      <xdr:rowOff>123190</xdr:rowOff>
    </xdr:to>
    <xdr:sp macro="" textlink="">
      <xdr:nvSpPr>
        <xdr:cNvPr id="144" name="楕円 143"/>
        <xdr:cNvSpPr/>
      </xdr:nvSpPr>
      <xdr:spPr>
        <a:xfrm>
          <a:off x="14744700" y="55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146050</xdr:rowOff>
    </xdr:from>
    <xdr:ext cx="466725" cy="255905"/>
    <xdr:sp macro="" textlink="">
      <xdr:nvSpPr>
        <xdr:cNvPr id="145" name="債務償還比率該当値テキスト"/>
        <xdr:cNvSpPr txBox="1"/>
      </xdr:nvSpPr>
      <xdr:spPr>
        <a:xfrm>
          <a:off x="14846300" y="55467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53340</xdr:rowOff>
    </xdr:from>
    <xdr:to xmlns:xdr="http://schemas.openxmlformats.org/drawingml/2006/spreadsheetDrawing">
      <xdr:col>72</xdr:col>
      <xdr:colOff>123825</xdr:colOff>
      <xdr:row>27</xdr:row>
      <xdr:rowOff>154940</xdr:rowOff>
    </xdr:to>
    <xdr:sp macro="" textlink="">
      <xdr:nvSpPr>
        <xdr:cNvPr id="146" name="楕円 145"/>
        <xdr:cNvSpPr/>
      </xdr:nvSpPr>
      <xdr:spPr>
        <a:xfrm>
          <a:off x="14033500" y="5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104140</xdr:rowOff>
    </xdr:from>
    <xdr:to xmlns:xdr="http://schemas.openxmlformats.org/drawingml/2006/spreadsheetDrawing">
      <xdr:col>76</xdr:col>
      <xdr:colOff>22225</xdr:colOff>
      <xdr:row>28</xdr:row>
      <xdr:rowOff>72390</xdr:rowOff>
    </xdr:to>
    <xdr:cxnSp macro="">
      <xdr:nvCxnSpPr>
        <xdr:cNvPr id="147" name="直線コネクタ 146"/>
        <xdr:cNvCxnSpPr/>
      </xdr:nvCxnSpPr>
      <xdr:spPr>
        <a:xfrm>
          <a:off x="14084300" y="5504815"/>
          <a:ext cx="711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26</xdr:row>
      <xdr:rowOff>101600</xdr:rowOff>
    </xdr:from>
    <xdr:to xmlns:xdr="http://schemas.openxmlformats.org/drawingml/2006/spreadsheetDrawing">
      <xdr:col>68</xdr:col>
      <xdr:colOff>123825</xdr:colOff>
      <xdr:row>27</xdr:row>
      <xdr:rowOff>31750</xdr:rowOff>
    </xdr:to>
    <xdr:sp macro="" textlink="">
      <xdr:nvSpPr>
        <xdr:cNvPr id="148" name="楕円 147"/>
        <xdr:cNvSpPr/>
      </xdr:nvSpPr>
      <xdr:spPr>
        <a:xfrm>
          <a:off x="13271500" y="53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26</xdr:row>
      <xdr:rowOff>152400</xdr:rowOff>
    </xdr:from>
    <xdr:to xmlns:xdr="http://schemas.openxmlformats.org/drawingml/2006/spreadsheetDrawing">
      <xdr:col>72</xdr:col>
      <xdr:colOff>73025</xdr:colOff>
      <xdr:row>27</xdr:row>
      <xdr:rowOff>104140</xdr:rowOff>
    </xdr:to>
    <xdr:cxnSp macro="">
      <xdr:nvCxnSpPr>
        <xdr:cNvPr id="149" name="直線コネクタ 148"/>
        <xdr:cNvCxnSpPr/>
      </xdr:nvCxnSpPr>
      <xdr:spPr>
        <a:xfrm>
          <a:off x="13322300" y="5381625"/>
          <a:ext cx="762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26</xdr:row>
      <xdr:rowOff>140970</xdr:rowOff>
    </xdr:from>
    <xdr:to xmlns:xdr="http://schemas.openxmlformats.org/drawingml/2006/spreadsheetDrawing">
      <xdr:col>64</xdr:col>
      <xdr:colOff>123825</xdr:colOff>
      <xdr:row>27</xdr:row>
      <xdr:rowOff>71120</xdr:rowOff>
    </xdr:to>
    <xdr:sp macro="" textlink="">
      <xdr:nvSpPr>
        <xdr:cNvPr id="150" name="楕円 149"/>
        <xdr:cNvSpPr/>
      </xdr:nvSpPr>
      <xdr:spPr>
        <a:xfrm>
          <a:off x="12509500" y="5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26</xdr:row>
      <xdr:rowOff>152400</xdr:rowOff>
    </xdr:from>
    <xdr:to xmlns:xdr="http://schemas.openxmlformats.org/drawingml/2006/spreadsheetDrawing">
      <xdr:col>68</xdr:col>
      <xdr:colOff>73025</xdr:colOff>
      <xdr:row>27</xdr:row>
      <xdr:rowOff>20320</xdr:rowOff>
    </xdr:to>
    <xdr:cxnSp macro="">
      <xdr:nvCxnSpPr>
        <xdr:cNvPr id="151" name="直線コネクタ 150"/>
        <xdr:cNvCxnSpPr/>
      </xdr:nvCxnSpPr>
      <xdr:spPr>
        <a:xfrm flipV="1">
          <a:off x="12560300" y="538162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38735</xdr:rowOff>
    </xdr:from>
    <xdr:to xmlns:xdr="http://schemas.openxmlformats.org/drawingml/2006/spreadsheetDrawing">
      <xdr:col>60</xdr:col>
      <xdr:colOff>123825</xdr:colOff>
      <xdr:row>27</xdr:row>
      <xdr:rowOff>140335</xdr:rowOff>
    </xdr:to>
    <xdr:sp macro="" textlink="">
      <xdr:nvSpPr>
        <xdr:cNvPr id="152" name="楕円 151"/>
        <xdr:cNvSpPr/>
      </xdr:nvSpPr>
      <xdr:spPr>
        <a:xfrm>
          <a:off x="11747500" y="54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20320</xdr:rowOff>
    </xdr:from>
    <xdr:to xmlns:xdr="http://schemas.openxmlformats.org/drawingml/2006/spreadsheetDrawing">
      <xdr:col>64</xdr:col>
      <xdr:colOff>73025</xdr:colOff>
      <xdr:row>27</xdr:row>
      <xdr:rowOff>89535</xdr:rowOff>
    </xdr:to>
    <xdr:cxnSp macro="">
      <xdr:nvCxnSpPr>
        <xdr:cNvPr id="153" name="直線コネクタ 152"/>
        <xdr:cNvCxnSpPr/>
      </xdr:nvCxnSpPr>
      <xdr:spPr>
        <a:xfrm flipV="1">
          <a:off x="11798300" y="5420995"/>
          <a:ext cx="762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152400</xdr:rowOff>
    </xdr:from>
    <xdr:ext cx="466725" cy="259080"/>
    <xdr:sp macro="" textlink="">
      <xdr:nvSpPr>
        <xdr:cNvPr id="154" name="n_1aveValue債務償還比率"/>
        <xdr:cNvSpPr txBox="1"/>
      </xdr:nvSpPr>
      <xdr:spPr>
        <a:xfrm>
          <a:off x="13836650" y="6238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14605</xdr:rowOff>
    </xdr:from>
    <xdr:ext cx="466725" cy="259080"/>
    <xdr:sp macro="" textlink="">
      <xdr:nvSpPr>
        <xdr:cNvPr id="155" name="n_2aveValue債務償還比率"/>
        <xdr:cNvSpPr txBox="1"/>
      </xdr:nvSpPr>
      <xdr:spPr>
        <a:xfrm>
          <a:off x="13087350" y="6101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26670</xdr:rowOff>
    </xdr:from>
    <xdr:ext cx="466725" cy="259080"/>
    <xdr:sp macro="" textlink="">
      <xdr:nvSpPr>
        <xdr:cNvPr id="156" name="n_3aveValue債務償還比率"/>
        <xdr:cNvSpPr txBox="1"/>
      </xdr:nvSpPr>
      <xdr:spPr>
        <a:xfrm>
          <a:off x="12325350" y="6113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158750</xdr:rowOff>
    </xdr:from>
    <xdr:ext cx="466725" cy="259080"/>
    <xdr:sp macro="" textlink="">
      <xdr:nvSpPr>
        <xdr:cNvPr id="157" name="n_4aveValue債務償還比率"/>
        <xdr:cNvSpPr txBox="1"/>
      </xdr:nvSpPr>
      <xdr:spPr>
        <a:xfrm>
          <a:off x="11563350" y="6073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25</xdr:row>
      <xdr:rowOff>171450</xdr:rowOff>
    </xdr:from>
    <xdr:ext cx="466725" cy="259080"/>
    <xdr:sp macro="" textlink="">
      <xdr:nvSpPr>
        <xdr:cNvPr id="158" name="n_1mainValue債務償還比率"/>
        <xdr:cNvSpPr txBox="1"/>
      </xdr:nvSpPr>
      <xdr:spPr>
        <a:xfrm>
          <a:off x="13836650" y="5229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25</xdr:row>
      <xdr:rowOff>48260</xdr:rowOff>
    </xdr:from>
    <xdr:ext cx="466725" cy="259080"/>
    <xdr:sp macro="" textlink="">
      <xdr:nvSpPr>
        <xdr:cNvPr id="159" name="n_2mainValue債務償還比率"/>
        <xdr:cNvSpPr txBox="1"/>
      </xdr:nvSpPr>
      <xdr:spPr>
        <a:xfrm>
          <a:off x="13087350" y="51060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25</xdr:row>
      <xdr:rowOff>87630</xdr:rowOff>
    </xdr:from>
    <xdr:ext cx="466725" cy="255905"/>
    <xdr:sp macro="" textlink="">
      <xdr:nvSpPr>
        <xdr:cNvPr id="160" name="n_3mainValue債務償還比率"/>
        <xdr:cNvSpPr txBox="1"/>
      </xdr:nvSpPr>
      <xdr:spPr>
        <a:xfrm>
          <a:off x="12325350" y="51454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25</xdr:row>
      <xdr:rowOff>156845</xdr:rowOff>
    </xdr:from>
    <xdr:ext cx="466725" cy="255905"/>
    <xdr:sp macro="" textlink="">
      <xdr:nvSpPr>
        <xdr:cNvPr id="161" name="n_4mainValue債務償還比率"/>
        <xdr:cNvSpPr txBox="1"/>
      </xdr:nvSpPr>
      <xdr:spPr>
        <a:xfrm>
          <a:off x="11563350" y="52146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3" name="正方形/長方形 16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4" name="テキスト ボックス 163"/>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5" name="テキスト ボックス 164"/>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6" name="テキスト ボックス 165"/>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7" name="テキスト ボックス 166"/>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9080"/>
    <xdr:sp macro="" textlink="">
      <xdr:nvSpPr>
        <xdr:cNvPr id="53" name="テキスト ボックス 52"/>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170180</xdr:rowOff>
    </xdr:from>
    <xdr:to xmlns:xdr="http://schemas.openxmlformats.org/drawingml/2006/spreadsheetDrawing">
      <xdr:col>24</xdr:col>
      <xdr:colOff>62865</xdr:colOff>
      <xdr:row>40</xdr:row>
      <xdr:rowOff>137795</xdr:rowOff>
    </xdr:to>
    <xdr:cxnSp macro="">
      <xdr:nvCxnSpPr>
        <xdr:cNvPr id="55" name="直線コネクタ 54"/>
        <xdr:cNvCxnSpPr/>
      </xdr:nvCxnSpPr>
      <xdr:spPr>
        <a:xfrm flipV="1">
          <a:off x="4634865" y="5828030"/>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141605</xdr:rowOff>
    </xdr:from>
    <xdr:ext cx="405130" cy="259080"/>
    <xdr:sp macro="" textlink="">
      <xdr:nvSpPr>
        <xdr:cNvPr id="56" name="【道路】&#10;有形固定資産減価償却率最小値テキスト"/>
        <xdr:cNvSpPr txBox="1"/>
      </xdr:nvSpPr>
      <xdr:spPr>
        <a:xfrm>
          <a:off x="4673600" y="6999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137795</xdr:rowOff>
    </xdr:from>
    <xdr:to xmlns:xdr="http://schemas.openxmlformats.org/drawingml/2006/spreadsheetDrawing">
      <xdr:col>24</xdr:col>
      <xdr:colOff>152400</xdr:colOff>
      <xdr:row>40</xdr:row>
      <xdr:rowOff>137795</xdr:rowOff>
    </xdr:to>
    <xdr:cxnSp macro="">
      <xdr:nvCxnSpPr>
        <xdr:cNvPr id="57" name="直線コネクタ 56"/>
        <xdr:cNvCxnSpPr/>
      </xdr:nvCxnSpPr>
      <xdr:spPr>
        <a:xfrm>
          <a:off x="4546600" y="699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116840</xdr:rowOff>
    </xdr:from>
    <xdr:ext cx="405130" cy="259080"/>
    <xdr:sp macro="" textlink="">
      <xdr:nvSpPr>
        <xdr:cNvPr id="58" name="【道路】&#10;有形固定資産減価償却率最大値テキスト"/>
        <xdr:cNvSpPr txBox="1"/>
      </xdr:nvSpPr>
      <xdr:spPr>
        <a:xfrm>
          <a:off x="4673600" y="560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170180</xdr:rowOff>
    </xdr:from>
    <xdr:to xmlns:xdr="http://schemas.openxmlformats.org/drawingml/2006/spreadsheetDrawing">
      <xdr:col>24</xdr:col>
      <xdr:colOff>152400</xdr:colOff>
      <xdr:row>33</xdr:row>
      <xdr:rowOff>170180</xdr:rowOff>
    </xdr:to>
    <xdr:cxnSp macro="">
      <xdr:nvCxnSpPr>
        <xdr:cNvPr id="59" name="直線コネクタ 58"/>
        <xdr:cNvCxnSpPr/>
      </xdr:nvCxnSpPr>
      <xdr:spPr>
        <a:xfrm>
          <a:off x="45466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116840</xdr:rowOff>
    </xdr:from>
    <xdr:ext cx="405130" cy="259080"/>
    <xdr:sp macro="" textlink="">
      <xdr:nvSpPr>
        <xdr:cNvPr id="60" name="【道路】&#10;有形固定資産減価償却率平均値テキスト"/>
        <xdr:cNvSpPr txBox="1"/>
      </xdr:nvSpPr>
      <xdr:spPr>
        <a:xfrm>
          <a:off x="4673600" y="6460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93980</xdr:rowOff>
    </xdr:from>
    <xdr:to xmlns:xdr="http://schemas.openxmlformats.org/drawingml/2006/spreadsheetDrawing">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96520</xdr:rowOff>
    </xdr:from>
    <xdr:to xmlns:xdr="http://schemas.openxmlformats.org/drawingml/2006/spreadsheetDrawing">
      <xdr:col>20</xdr:col>
      <xdr:colOff>38100</xdr:colOff>
      <xdr:row>39</xdr:row>
      <xdr:rowOff>26670</xdr:rowOff>
    </xdr:to>
    <xdr:sp macro="" textlink="">
      <xdr:nvSpPr>
        <xdr:cNvPr id="62" name="フローチャート: 判断 61"/>
        <xdr:cNvSpPr/>
      </xdr:nvSpPr>
      <xdr:spPr>
        <a:xfrm>
          <a:off x="3746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36830</xdr:rowOff>
    </xdr:from>
    <xdr:to xmlns:xdr="http://schemas.openxmlformats.org/drawingml/2006/spreadsheetDrawing">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13970</xdr:rowOff>
    </xdr:from>
    <xdr:to xmlns:xdr="http://schemas.openxmlformats.org/drawingml/2006/spreadsheetDrawing">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148590</xdr:rowOff>
    </xdr:from>
    <xdr:to xmlns:xdr="http://schemas.openxmlformats.org/drawingml/2006/spreadsheetDrawing">
      <xdr:col>6</xdr:col>
      <xdr:colOff>38100</xdr:colOff>
      <xdr:row>38</xdr:row>
      <xdr:rowOff>78740</xdr:rowOff>
    </xdr:to>
    <xdr:sp macro="" textlink="">
      <xdr:nvSpPr>
        <xdr:cNvPr id="65" name="フローチャート: 判断 64"/>
        <xdr:cNvSpPr/>
      </xdr:nvSpPr>
      <xdr:spPr>
        <a:xfrm>
          <a:off x="1079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29845</xdr:rowOff>
    </xdr:from>
    <xdr:to xmlns:xdr="http://schemas.openxmlformats.org/drawingml/2006/spreadsheetDrawing">
      <xdr:col>24</xdr:col>
      <xdr:colOff>114300</xdr:colOff>
      <xdr:row>39</xdr:row>
      <xdr:rowOff>132080</xdr:rowOff>
    </xdr:to>
    <xdr:sp macro="" textlink="">
      <xdr:nvSpPr>
        <xdr:cNvPr id="71" name="楕円 70"/>
        <xdr:cNvSpPr/>
      </xdr:nvSpPr>
      <xdr:spPr>
        <a:xfrm>
          <a:off x="45847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8255</xdr:rowOff>
    </xdr:from>
    <xdr:ext cx="405130" cy="255905"/>
    <xdr:sp macro="" textlink="">
      <xdr:nvSpPr>
        <xdr:cNvPr id="72" name="【道路】&#10;有形固定資産減価償却率該当値テキスト"/>
        <xdr:cNvSpPr txBox="1"/>
      </xdr:nvSpPr>
      <xdr:spPr>
        <a:xfrm>
          <a:off x="4673600" y="66948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2540</xdr:rowOff>
    </xdr:from>
    <xdr:to xmlns:xdr="http://schemas.openxmlformats.org/drawingml/2006/spreadsheetDrawing">
      <xdr:col>20</xdr:col>
      <xdr:colOff>38100</xdr:colOff>
      <xdr:row>39</xdr:row>
      <xdr:rowOff>104140</xdr:rowOff>
    </xdr:to>
    <xdr:sp macro="" textlink="">
      <xdr:nvSpPr>
        <xdr:cNvPr id="73" name="楕円 72"/>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53340</xdr:rowOff>
    </xdr:from>
    <xdr:to xmlns:xdr="http://schemas.openxmlformats.org/drawingml/2006/spreadsheetDrawing">
      <xdr:col>24</xdr:col>
      <xdr:colOff>63500</xdr:colOff>
      <xdr:row>39</xdr:row>
      <xdr:rowOff>80645</xdr:rowOff>
    </xdr:to>
    <xdr:cxnSp macro="">
      <xdr:nvCxnSpPr>
        <xdr:cNvPr id="74" name="直線コネクタ 73"/>
        <xdr:cNvCxnSpPr/>
      </xdr:nvCxnSpPr>
      <xdr:spPr>
        <a:xfrm>
          <a:off x="3797300" y="67398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148590</xdr:rowOff>
    </xdr:from>
    <xdr:to xmlns:xdr="http://schemas.openxmlformats.org/drawingml/2006/spreadsheetDrawing">
      <xdr:col>15</xdr:col>
      <xdr:colOff>101600</xdr:colOff>
      <xdr:row>39</xdr:row>
      <xdr:rowOff>78740</xdr:rowOff>
    </xdr:to>
    <xdr:sp macro="" textlink="">
      <xdr:nvSpPr>
        <xdr:cNvPr id="75" name="楕円 74"/>
        <xdr:cNvSpPr/>
      </xdr:nvSpPr>
      <xdr:spPr>
        <a:xfrm>
          <a:off x="2857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27940</xdr:rowOff>
    </xdr:from>
    <xdr:to xmlns:xdr="http://schemas.openxmlformats.org/drawingml/2006/spreadsheetDrawing">
      <xdr:col>19</xdr:col>
      <xdr:colOff>177800</xdr:colOff>
      <xdr:row>39</xdr:row>
      <xdr:rowOff>53340</xdr:rowOff>
    </xdr:to>
    <xdr:cxnSp macro="">
      <xdr:nvCxnSpPr>
        <xdr:cNvPr id="76" name="直線コネクタ 75"/>
        <xdr:cNvCxnSpPr/>
      </xdr:nvCxnSpPr>
      <xdr:spPr>
        <a:xfrm>
          <a:off x="2908300" y="67144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114300</xdr:rowOff>
    </xdr:from>
    <xdr:to xmlns:xdr="http://schemas.openxmlformats.org/drawingml/2006/spreadsheetDrawing">
      <xdr:col>10</xdr:col>
      <xdr:colOff>165100</xdr:colOff>
      <xdr:row>39</xdr:row>
      <xdr:rowOff>44450</xdr:rowOff>
    </xdr:to>
    <xdr:sp macro="" textlink="">
      <xdr:nvSpPr>
        <xdr:cNvPr id="77" name="楕円 76"/>
        <xdr:cNvSpPr/>
      </xdr:nvSpPr>
      <xdr:spPr>
        <a:xfrm>
          <a:off x="196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165100</xdr:rowOff>
    </xdr:from>
    <xdr:to xmlns:xdr="http://schemas.openxmlformats.org/drawingml/2006/spreadsheetDrawing">
      <xdr:col>15</xdr:col>
      <xdr:colOff>50800</xdr:colOff>
      <xdr:row>39</xdr:row>
      <xdr:rowOff>27940</xdr:rowOff>
    </xdr:to>
    <xdr:cxnSp macro="">
      <xdr:nvCxnSpPr>
        <xdr:cNvPr id="78" name="直線コネクタ 77"/>
        <xdr:cNvCxnSpPr/>
      </xdr:nvCxnSpPr>
      <xdr:spPr>
        <a:xfrm>
          <a:off x="2019300" y="66802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78105</xdr:rowOff>
    </xdr:from>
    <xdr:to xmlns:xdr="http://schemas.openxmlformats.org/drawingml/2006/spreadsheetDrawing">
      <xdr:col>6</xdr:col>
      <xdr:colOff>38100</xdr:colOff>
      <xdr:row>39</xdr:row>
      <xdr:rowOff>8255</xdr:rowOff>
    </xdr:to>
    <xdr:sp macro="" textlink="">
      <xdr:nvSpPr>
        <xdr:cNvPr id="79" name="楕円 78"/>
        <xdr:cNvSpPr/>
      </xdr:nvSpPr>
      <xdr:spPr>
        <a:xfrm>
          <a:off x="1079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128905</xdr:rowOff>
    </xdr:from>
    <xdr:to xmlns:xdr="http://schemas.openxmlformats.org/drawingml/2006/spreadsheetDrawing">
      <xdr:col>10</xdr:col>
      <xdr:colOff>114300</xdr:colOff>
      <xdr:row>38</xdr:row>
      <xdr:rowOff>165100</xdr:rowOff>
    </xdr:to>
    <xdr:cxnSp macro="">
      <xdr:nvCxnSpPr>
        <xdr:cNvPr id="80" name="直線コネクタ 79"/>
        <xdr:cNvCxnSpPr/>
      </xdr:nvCxnSpPr>
      <xdr:spPr>
        <a:xfrm>
          <a:off x="1130300" y="66440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43180</xdr:rowOff>
    </xdr:from>
    <xdr:ext cx="405130" cy="255905"/>
    <xdr:sp macro="" textlink="">
      <xdr:nvSpPr>
        <xdr:cNvPr id="81" name="n_1aveValue【道路】&#10;有形固定資産減価償却率"/>
        <xdr:cNvSpPr txBox="1"/>
      </xdr:nvSpPr>
      <xdr:spPr>
        <a:xfrm>
          <a:off x="3582035" y="63868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154940</xdr:rowOff>
    </xdr:from>
    <xdr:ext cx="401955" cy="255905"/>
    <xdr:sp macro="" textlink="">
      <xdr:nvSpPr>
        <xdr:cNvPr id="82" name="n_2aveValue【道路】&#10;有形固定資産減価償却率"/>
        <xdr:cNvSpPr txBox="1"/>
      </xdr:nvSpPr>
      <xdr:spPr>
        <a:xfrm>
          <a:off x="2705735" y="63271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132080</xdr:rowOff>
    </xdr:from>
    <xdr:ext cx="401955" cy="255905"/>
    <xdr:sp macro="" textlink="">
      <xdr:nvSpPr>
        <xdr:cNvPr id="83" name="n_3aveValue【道路】&#10;有形固定資産減価償却率"/>
        <xdr:cNvSpPr txBox="1"/>
      </xdr:nvSpPr>
      <xdr:spPr>
        <a:xfrm>
          <a:off x="1816735" y="63042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95250</xdr:rowOff>
    </xdr:from>
    <xdr:ext cx="401955" cy="259080"/>
    <xdr:sp macro="" textlink="">
      <xdr:nvSpPr>
        <xdr:cNvPr id="84" name="n_4aveValue【道路】&#10;有形固定資産減価償却率"/>
        <xdr:cNvSpPr txBox="1"/>
      </xdr:nvSpPr>
      <xdr:spPr>
        <a:xfrm>
          <a:off x="927735" y="6267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95250</xdr:rowOff>
    </xdr:from>
    <xdr:ext cx="405130" cy="259080"/>
    <xdr:sp macro="" textlink="">
      <xdr:nvSpPr>
        <xdr:cNvPr id="85" name="n_1mainValue【道路】&#10;有形固定資産減価償却率"/>
        <xdr:cNvSpPr txBox="1"/>
      </xdr:nvSpPr>
      <xdr:spPr>
        <a:xfrm>
          <a:off x="3582035" y="678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69850</xdr:rowOff>
    </xdr:from>
    <xdr:ext cx="401955" cy="259080"/>
    <xdr:sp macro="" textlink="">
      <xdr:nvSpPr>
        <xdr:cNvPr id="86" name="n_2mainValue【道路】&#10;有形固定資産減価償却率"/>
        <xdr:cNvSpPr txBox="1"/>
      </xdr:nvSpPr>
      <xdr:spPr>
        <a:xfrm>
          <a:off x="2705735" y="6756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35560</xdr:rowOff>
    </xdr:from>
    <xdr:ext cx="401955" cy="259080"/>
    <xdr:sp macro="" textlink="">
      <xdr:nvSpPr>
        <xdr:cNvPr id="87" name="n_3mainValue【道路】&#10;有形固定資産減価償却率"/>
        <xdr:cNvSpPr txBox="1"/>
      </xdr:nvSpPr>
      <xdr:spPr>
        <a:xfrm>
          <a:off x="1816735" y="67221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170815</xdr:rowOff>
    </xdr:from>
    <xdr:ext cx="401955" cy="258445"/>
    <xdr:sp macro="" textlink="">
      <xdr:nvSpPr>
        <xdr:cNvPr id="88" name="n_4mainValue【道路】&#10;有形固定資産減価償却率"/>
        <xdr:cNvSpPr txBox="1"/>
      </xdr:nvSpPr>
      <xdr:spPr>
        <a:xfrm>
          <a:off x="927735" y="668591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7" name="テキスト ボックス 96"/>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4185" cy="259080"/>
    <xdr:sp macro="" textlink="">
      <xdr:nvSpPr>
        <xdr:cNvPr id="99" name="テキスト ボックス 98"/>
        <xdr:cNvSpPr txBox="1"/>
      </xdr:nvSpPr>
      <xdr:spPr>
        <a:xfrm>
          <a:off x="6136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0" name="直線コネクタ 99"/>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162560</xdr:rowOff>
    </xdr:from>
    <xdr:ext cx="531495" cy="259080"/>
    <xdr:sp macro="" textlink="">
      <xdr:nvSpPr>
        <xdr:cNvPr id="101" name="テキスト ボックス 100"/>
        <xdr:cNvSpPr txBox="1"/>
      </xdr:nvSpPr>
      <xdr:spPr>
        <a:xfrm>
          <a:off x="6072505" y="7020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2" name="直線コネクタ 101"/>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3" name="テキスト ボックス 102"/>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4" name="直線コネクタ 103"/>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105" name="テキスト ボックス 104"/>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6" name="直線コネクタ 105"/>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107" name="テキスト ボックス 106"/>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9" name="テキスト ボックス 108"/>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149225</xdr:rowOff>
    </xdr:from>
    <xdr:to xmlns:xdr="http://schemas.openxmlformats.org/drawingml/2006/spreadsheetDrawing">
      <xdr:col>54</xdr:col>
      <xdr:colOff>189865</xdr:colOff>
      <xdr:row>41</xdr:row>
      <xdr:rowOff>142240</xdr:rowOff>
    </xdr:to>
    <xdr:cxnSp macro="">
      <xdr:nvCxnSpPr>
        <xdr:cNvPr id="111" name="直線コネクタ 110"/>
        <xdr:cNvCxnSpPr/>
      </xdr:nvCxnSpPr>
      <xdr:spPr>
        <a:xfrm flipV="1">
          <a:off x="10476865" y="5807075"/>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146050</xdr:rowOff>
    </xdr:from>
    <xdr:ext cx="469900" cy="255905"/>
    <xdr:sp macro="" textlink="">
      <xdr:nvSpPr>
        <xdr:cNvPr id="112" name="【道路】&#10;一人当たり延長最小値テキスト"/>
        <xdr:cNvSpPr txBox="1"/>
      </xdr:nvSpPr>
      <xdr:spPr>
        <a:xfrm>
          <a:off x="10515600" y="71755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142240</xdr:rowOff>
    </xdr:from>
    <xdr:to xmlns:xdr="http://schemas.openxmlformats.org/drawingml/2006/spreadsheetDrawing">
      <xdr:col>55</xdr:col>
      <xdr:colOff>88900</xdr:colOff>
      <xdr:row>41</xdr:row>
      <xdr:rowOff>142240</xdr:rowOff>
    </xdr:to>
    <xdr:cxnSp macro="">
      <xdr:nvCxnSpPr>
        <xdr:cNvPr id="113" name="直線コネクタ 112"/>
        <xdr:cNvCxnSpPr/>
      </xdr:nvCxnSpPr>
      <xdr:spPr>
        <a:xfrm>
          <a:off x="10388600" y="717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95885</xdr:rowOff>
    </xdr:from>
    <xdr:ext cx="534670" cy="259080"/>
    <xdr:sp macro="" textlink="">
      <xdr:nvSpPr>
        <xdr:cNvPr id="114" name="【道路】&#10;一人当たり延長最大値テキスト"/>
        <xdr:cNvSpPr txBox="1"/>
      </xdr:nvSpPr>
      <xdr:spPr>
        <a:xfrm>
          <a:off x="10515600" y="558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149225</xdr:rowOff>
    </xdr:from>
    <xdr:to xmlns:xdr="http://schemas.openxmlformats.org/drawingml/2006/spreadsheetDrawing">
      <xdr:col>55</xdr:col>
      <xdr:colOff>88900</xdr:colOff>
      <xdr:row>33</xdr:row>
      <xdr:rowOff>149225</xdr:rowOff>
    </xdr:to>
    <xdr:cxnSp macro="">
      <xdr:nvCxnSpPr>
        <xdr:cNvPr id="115" name="直線コネクタ 114"/>
        <xdr:cNvCxnSpPr/>
      </xdr:nvCxnSpPr>
      <xdr:spPr>
        <a:xfrm>
          <a:off x="10388600" y="580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116205</xdr:rowOff>
    </xdr:from>
    <xdr:ext cx="534670" cy="259080"/>
    <xdr:sp macro="" textlink="">
      <xdr:nvSpPr>
        <xdr:cNvPr id="116" name="【道路】&#10;一人当たり延長平均値テキスト"/>
        <xdr:cNvSpPr txBox="1"/>
      </xdr:nvSpPr>
      <xdr:spPr>
        <a:xfrm>
          <a:off x="10515600" y="6459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117" name="フローチャート: 判断 116"/>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53340</xdr:rowOff>
    </xdr:from>
    <xdr:to xmlns:xdr="http://schemas.openxmlformats.org/drawingml/2006/spreadsheetDrawing">
      <xdr:col>50</xdr:col>
      <xdr:colOff>165100</xdr:colOff>
      <xdr:row>38</xdr:row>
      <xdr:rowOff>154940</xdr:rowOff>
    </xdr:to>
    <xdr:sp macro="" textlink="">
      <xdr:nvSpPr>
        <xdr:cNvPr id="118" name="フローチャート: 判断 117"/>
        <xdr:cNvSpPr/>
      </xdr:nvSpPr>
      <xdr:spPr>
        <a:xfrm>
          <a:off x="9588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59055</xdr:rowOff>
    </xdr:from>
    <xdr:to xmlns:xdr="http://schemas.openxmlformats.org/drawingml/2006/spreadsheetDrawing">
      <xdr:col>46</xdr:col>
      <xdr:colOff>38100</xdr:colOff>
      <xdr:row>38</xdr:row>
      <xdr:rowOff>160655</xdr:rowOff>
    </xdr:to>
    <xdr:sp macro="" textlink="">
      <xdr:nvSpPr>
        <xdr:cNvPr id="119" name="フローチャート: 判断 118"/>
        <xdr:cNvSpPr/>
      </xdr:nvSpPr>
      <xdr:spPr>
        <a:xfrm>
          <a:off x="8699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64135</xdr:rowOff>
    </xdr:from>
    <xdr:to xmlns:xdr="http://schemas.openxmlformats.org/drawingml/2006/spreadsheetDrawing">
      <xdr:col>41</xdr:col>
      <xdr:colOff>101600</xdr:colOff>
      <xdr:row>38</xdr:row>
      <xdr:rowOff>166370</xdr:rowOff>
    </xdr:to>
    <xdr:sp macro="" textlink="">
      <xdr:nvSpPr>
        <xdr:cNvPr id="120" name="フローチャート: 判断 119"/>
        <xdr:cNvSpPr/>
      </xdr:nvSpPr>
      <xdr:spPr>
        <a:xfrm>
          <a:off x="7810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71120</xdr:rowOff>
    </xdr:from>
    <xdr:to xmlns:xdr="http://schemas.openxmlformats.org/drawingml/2006/spreadsheetDrawing">
      <xdr:col>36</xdr:col>
      <xdr:colOff>165100</xdr:colOff>
      <xdr:row>39</xdr:row>
      <xdr:rowOff>1270</xdr:rowOff>
    </xdr:to>
    <xdr:sp macro="" textlink="">
      <xdr:nvSpPr>
        <xdr:cNvPr id="121" name="フローチャート: 判断 120"/>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20955</xdr:rowOff>
    </xdr:from>
    <xdr:to xmlns:xdr="http://schemas.openxmlformats.org/drawingml/2006/spreadsheetDrawing">
      <xdr:col>55</xdr:col>
      <xdr:colOff>50800</xdr:colOff>
      <xdr:row>41</xdr:row>
      <xdr:rowOff>122555</xdr:rowOff>
    </xdr:to>
    <xdr:sp macro="" textlink="">
      <xdr:nvSpPr>
        <xdr:cNvPr id="127" name="楕円 126"/>
        <xdr:cNvSpPr/>
      </xdr:nvSpPr>
      <xdr:spPr>
        <a:xfrm>
          <a:off x="10426700" y="7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107315</xdr:rowOff>
    </xdr:from>
    <xdr:ext cx="534670" cy="259080"/>
    <xdr:sp macro="" textlink="">
      <xdr:nvSpPr>
        <xdr:cNvPr id="128" name="【道路】&#10;一人当たり延長該当値テキスト"/>
        <xdr:cNvSpPr txBox="1"/>
      </xdr:nvSpPr>
      <xdr:spPr>
        <a:xfrm>
          <a:off x="10515600" y="6965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20955</xdr:rowOff>
    </xdr:from>
    <xdr:to xmlns:xdr="http://schemas.openxmlformats.org/drawingml/2006/spreadsheetDrawing">
      <xdr:col>50</xdr:col>
      <xdr:colOff>165100</xdr:colOff>
      <xdr:row>41</xdr:row>
      <xdr:rowOff>122555</xdr:rowOff>
    </xdr:to>
    <xdr:sp macro="" textlink="">
      <xdr:nvSpPr>
        <xdr:cNvPr id="129" name="楕円 128"/>
        <xdr:cNvSpPr/>
      </xdr:nvSpPr>
      <xdr:spPr>
        <a:xfrm>
          <a:off x="9588500" y="7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71755</xdr:rowOff>
    </xdr:from>
    <xdr:to xmlns:xdr="http://schemas.openxmlformats.org/drawingml/2006/spreadsheetDrawing">
      <xdr:col>55</xdr:col>
      <xdr:colOff>0</xdr:colOff>
      <xdr:row>41</xdr:row>
      <xdr:rowOff>71755</xdr:rowOff>
    </xdr:to>
    <xdr:cxnSp macro="">
      <xdr:nvCxnSpPr>
        <xdr:cNvPr id="130" name="直線コネクタ 129"/>
        <xdr:cNvCxnSpPr/>
      </xdr:nvCxnSpPr>
      <xdr:spPr>
        <a:xfrm flipV="1">
          <a:off x="9639300" y="71012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20320</xdr:rowOff>
    </xdr:from>
    <xdr:to xmlns:xdr="http://schemas.openxmlformats.org/drawingml/2006/spreadsheetDrawing">
      <xdr:col>46</xdr:col>
      <xdr:colOff>38100</xdr:colOff>
      <xdr:row>41</xdr:row>
      <xdr:rowOff>121920</xdr:rowOff>
    </xdr:to>
    <xdr:sp macro="" textlink="">
      <xdr:nvSpPr>
        <xdr:cNvPr id="131" name="楕円 130"/>
        <xdr:cNvSpPr/>
      </xdr:nvSpPr>
      <xdr:spPr>
        <a:xfrm>
          <a:off x="8699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71120</xdr:rowOff>
    </xdr:from>
    <xdr:to xmlns:xdr="http://schemas.openxmlformats.org/drawingml/2006/spreadsheetDrawing">
      <xdr:col>50</xdr:col>
      <xdr:colOff>114300</xdr:colOff>
      <xdr:row>41</xdr:row>
      <xdr:rowOff>71755</xdr:rowOff>
    </xdr:to>
    <xdr:cxnSp macro="">
      <xdr:nvCxnSpPr>
        <xdr:cNvPr id="132" name="直線コネクタ 131"/>
        <xdr:cNvCxnSpPr/>
      </xdr:nvCxnSpPr>
      <xdr:spPr>
        <a:xfrm>
          <a:off x="8750300" y="7100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20320</xdr:rowOff>
    </xdr:from>
    <xdr:to xmlns:xdr="http://schemas.openxmlformats.org/drawingml/2006/spreadsheetDrawing">
      <xdr:col>41</xdr:col>
      <xdr:colOff>101600</xdr:colOff>
      <xdr:row>41</xdr:row>
      <xdr:rowOff>121920</xdr:rowOff>
    </xdr:to>
    <xdr:sp macro="" textlink="">
      <xdr:nvSpPr>
        <xdr:cNvPr id="133" name="楕円 132"/>
        <xdr:cNvSpPr/>
      </xdr:nvSpPr>
      <xdr:spPr>
        <a:xfrm>
          <a:off x="7810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71120</xdr:rowOff>
    </xdr:from>
    <xdr:to xmlns:xdr="http://schemas.openxmlformats.org/drawingml/2006/spreadsheetDrawing">
      <xdr:col>45</xdr:col>
      <xdr:colOff>177800</xdr:colOff>
      <xdr:row>41</xdr:row>
      <xdr:rowOff>71120</xdr:rowOff>
    </xdr:to>
    <xdr:cxnSp macro="">
      <xdr:nvCxnSpPr>
        <xdr:cNvPr id="134" name="直線コネクタ 133"/>
        <xdr:cNvCxnSpPr/>
      </xdr:nvCxnSpPr>
      <xdr:spPr>
        <a:xfrm>
          <a:off x="7861300" y="7100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7620</xdr:rowOff>
    </xdr:from>
    <xdr:to xmlns:xdr="http://schemas.openxmlformats.org/drawingml/2006/spreadsheetDrawing">
      <xdr:col>36</xdr:col>
      <xdr:colOff>165100</xdr:colOff>
      <xdr:row>41</xdr:row>
      <xdr:rowOff>109220</xdr:rowOff>
    </xdr:to>
    <xdr:sp macro="" textlink="">
      <xdr:nvSpPr>
        <xdr:cNvPr id="135" name="楕円 134"/>
        <xdr:cNvSpPr/>
      </xdr:nvSpPr>
      <xdr:spPr>
        <a:xfrm>
          <a:off x="6921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58420</xdr:rowOff>
    </xdr:from>
    <xdr:to xmlns:xdr="http://schemas.openxmlformats.org/drawingml/2006/spreadsheetDrawing">
      <xdr:col>41</xdr:col>
      <xdr:colOff>50800</xdr:colOff>
      <xdr:row>41</xdr:row>
      <xdr:rowOff>71120</xdr:rowOff>
    </xdr:to>
    <xdr:cxnSp macro="">
      <xdr:nvCxnSpPr>
        <xdr:cNvPr id="136" name="直線コネクタ 135"/>
        <xdr:cNvCxnSpPr/>
      </xdr:nvCxnSpPr>
      <xdr:spPr>
        <a:xfrm>
          <a:off x="6972300" y="70878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0</xdr:rowOff>
    </xdr:from>
    <xdr:ext cx="534670" cy="259080"/>
    <xdr:sp macro="" textlink="">
      <xdr:nvSpPr>
        <xdr:cNvPr id="137" name="n_1aveValue【道路】&#10;一人当たり延長"/>
        <xdr:cNvSpPr txBox="1"/>
      </xdr:nvSpPr>
      <xdr:spPr>
        <a:xfrm>
          <a:off x="9359265" y="634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6350</xdr:rowOff>
    </xdr:from>
    <xdr:ext cx="531495" cy="255905"/>
    <xdr:sp macro="" textlink="">
      <xdr:nvSpPr>
        <xdr:cNvPr id="138" name="n_2aveValue【道路】&#10;一人当たり延長"/>
        <xdr:cNvSpPr txBox="1"/>
      </xdr:nvSpPr>
      <xdr:spPr>
        <a:xfrm>
          <a:off x="8482965" y="6350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10795</xdr:rowOff>
    </xdr:from>
    <xdr:ext cx="531495" cy="258445"/>
    <xdr:sp macro="" textlink="">
      <xdr:nvSpPr>
        <xdr:cNvPr id="139" name="n_3aveValue【道路】&#10;一人当たり延長"/>
        <xdr:cNvSpPr txBox="1"/>
      </xdr:nvSpPr>
      <xdr:spPr>
        <a:xfrm>
          <a:off x="7593965" y="6354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17780</xdr:rowOff>
    </xdr:from>
    <xdr:ext cx="531495" cy="255905"/>
    <xdr:sp macro="" textlink="">
      <xdr:nvSpPr>
        <xdr:cNvPr id="140" name="n_4aveValue【道路】&#10;一人当たり延長"/>
        <xdr:cNvSpPr txBox="1"/>
      </xdr:nvSpPr>
      <xdr:spPr>
        <a:xfrm>
          <a:off x="6704965" y="6361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113665</xdr:rowOff>
    </xdr:from>
    <xdr:ext cx="534670" cy="258445"/>
    <xdr:sp macro="" textlink="">
      <xdr:nvSpPr>
        <xdr:cNvPr id="141" name="n_1mainValue【道路】&#10;一人当たり延長"/>
        <xdr:cNvSpPr txBox="1"/>
      </xdr:nvSpPr>
      <xdr:spPr>
        <a:xfrm>
          <a:off x="9359265" y="7143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113030</xdr:rowOff>
    </xdr:from>
    <xdr:ext cx="531495" cy="259080"/>
    <xdr:sp macro="" textlink="">
      <xdr:nvSpPr>
        <xdr:cNvPr id="142" name="n_2mainValue【道路】&#10;一人当たり延長"/>
        <xdr:cNvSpPr txBox="1"/>
      </xdr:nvSpPr>
      <xdr:spPr>
        <a:xfrm>
          <a:off x="8482965" y="7142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113030</xdr:rowOff>
    </xdr:from>
    <xdr:ext cx="531495" cy="259080"/>
    <xdr:sp macro="" textlink="">
      <xdr:nvSpPr>
        <xdr:cNvPr id="143" name="n_3mainValue【道路】&#10;一人当たり延長"/>
        <xdr:cNvSpPr txBox="1"/>
      </xdr:nvSpPr>
      <xdr:spPr>
        <a:xfrm>
          <a:off x="7593965" y="7142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100330</xdr:rowOff>
    </xdr:from>
    <xdr:ext cx="531495" cy="255905"/>
    <xdr:sp macro="" textlink="">
      <xdr:nvSpPr>
        <xdr:cNvPr id="144" name="n_4mainValue【道路】&#10;一人当たり延長"/>
        <xdr:cNvSpPr txBox="1"/>
      </xdr:nvSpPr>
      <xdr:spPr>
        <a:xfrm>
          <a:off x="6704965" y="71297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3" name="テキスト ボックス 152"/>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5905"/>
    <xdr:sp macro="" textlink="">
      <xdr:nvSpPr>
        <xdr:cNvPr id="155" name="テキスト ボックス 154"/>
        <xdr:cNvSpPr txBox="1"/>
      </xdr:nvSpPr>
      <xdr:spPr>
        <a:xfrm>
          <a:off x="358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7" name="テキスト ボックス 156"/>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1" name="テキスト ボックス 160"/>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5905"/>
    <xdr:sp macro="" textlink="">
      <xdr:nvSpPr>
        <xdr:cNvPr id="167" name="テキスト ボックス 166"/>
        <xdr:cNvSpPr txBox="1"/>
      </xdr:nvSpPr>
      <xdr:spPr>
        <a:xfrm>
          <a:off x="358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106680</xdr:rowOff>
    </xdr:from>
    <xdr:to xmlns:xdr="http://schemas.openxmlformats.org/drawingml/2006/spreadsheetDrawing">
      <xdr:col>24</xdr:col>
      <xdr:colOff>62865</xdr:colOff>
      <xdr:row>64</xdr:row>
      <xdr:rowOff>87630</xdr:rowOff>
    </xdr:to>
    <xdr:cxnSp macro="">
      <xdr:nvCxnSpPr>
        <xdr:cNvPr id="169" name="直線コネクタ 168"/>
        <xdr:cNvCxnSpPr/>
      </xdr:nvCxnSpPr>
      <xdr:spPr>
        <a:xfrm flipV="1">
          <a:off x="4634865" y="970788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91440</xdr:rowOff>
    </xdr:from>
    <xdr:ext cx="405130" cy="259080"/>
    <xdr:sp macro="" textlink="">
      <xdr:nvSpPr>
        <xdr:cNvPr id="170" name="【橋りょう・トンネル】&#10;有形固定資産減価償却率最小値テキスト"/>
        <xdr:cNvSpPr txBox="1"/>
      </xdr:nvSpPr>
      <xdr:spPr>
        <a:xfrm>
          <a:off x="4673600" y="11064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87630</xdr:rowOff>
    </xdr:from>
    <xdr:to xmlns:xdr="http://schemas.openxmlformats.org/drawingml/2006/spreadsheetDrawing">
      <xdr:col>24</xdr:col>
      <xdr:colOff>152400</xdr:colOff>
      <xdr:row>64</xdr:row>
      <xdr:rowOff>87630</xdr:rowOff>
    </xdr:to>
    <xdr:cxnSp macro="">
      <xdr:nvCxnSpPr>
        <xdr:cNvPr id="171" name="直線コネクタ 170"/>
        <xdr:cNvCxnSpPr/>
      </xdr:nvCxnSpPr>
      <xdr:spPr>
        <a:xfrm>
          <a:off x="4546600" y="1106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53340</xdr:rowOff>
    </xdr:from>
    <xdr:ext cx="405130" cy="255905"/>
    <xdr:sp macro="" textlink="">
      <xdr:nvSpPr>
        <xdr:cNvPr id="172" name="【橋りょう・トンネル】&#10;有形固定資産減価償却率最大値テキスト"/>
        <xdr:cNvSpPr txBox="1"/>
      </xdr:nvSpPr>
      <xdr:spPr>
        <a:xfrm>
          <a:off x="4673600" y="94830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106680</xdr:rowOff>
    </xdr:from>
    <xdr:to xmlns:xdr="http://schemas.openxmlformats.org/drawingml/2006/spreadsheetDrawing">
      <xdr:col>24</xdr:col>
      <xdr:colOff>152400</xdr:colOff>
      <xdr:row>56</xdr:row>
      <xdr:rowOff>106680</xdr:rowOff>
    </xdr:to>
    <xdr:cxnSp macro="">
      <xdr:nvCxnSpPr>
        <xdr:cNvPr id="173" name="直線コネクタ 172"/>
        <xdr:cNvCxnSpPr/>
      </xdr:nvCxnSpPr>
      <xdr:spPr>
        <a:xfrm>
          <a:off x="4546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40640</xdr:rowOff>
    </xdr:from>
    <xdr:ext cx="405130" cy="255905"/>
    <xdr:sp macro="" textlink="">
      <xdr:nvSpPr>
        <xdr:cNvPr id="174" name="【橋りょう・トンネル】&#10;有形固定資産減価償却率平均値テキスト"/>
        <xdr:cNvSpPr txBox="1"/>
      </xdr:nvSpPr>
      <xdr:spPr>
        <a:xfrm>
          <a:off x="4673600" y="101561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17780</xdr:rowOff>
    </xdr:from>
    <xdr:to xmlns:xdr="http://schemas.openxmlformats.org/drawingml/2006/spreadsheetDrawing">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10160</xdr:rowOff>
    </xdr:from>
    <xdr:to xmlns:xdr="http://schemas.openxmlformats.org/drawingml/2006/spreadsheetDrawing">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154940</xdr:rowOff>
    </xdr:from>
    <xdr:to xmlns:xdr="http://schemas.openxmlformats.org/drawingml/2006/spreadsheetDrawing">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105410</xdr:rowOff>
    </xdr:from>
    <xdr:to xmlns:xdr="http://schemas.openxmlformats.org/drawingml/2006/spreadsheetDrawing">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63500</xdr:rowOff>
    </xdr:from>
    <xdr:to xmlns:xdr="http://schemas.openxmlformats.org/drawingml/2006/spreadsheetDrawing">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0" name="テキスト ボックス 179"/>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1" name="テキスト ボックス 180"/>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2" name="テキスト ボックス 181"/>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3" name="テキスト ボックス 182"/>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4" name="テキスト ボックス 183"/>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29210</xdr:rowOff>
    </xdr:from>
    <xdr:to xmlns:xdr="http://schemas.openxmlformats.org/drawingml/2006/spreadsheetDrawing">
      <xdr:col>24</xdr:col>
      <xdr:colOff>114300</xdr:colOff>
      <xdr:row>61</xdr:row>
      <xdr:rowOff>130810</xdr:rowOff>
    </xdr:to>
    <xdr:sp macro="" textlink="">
      <xdr:nvSpPr>
        <xdr:cNvPr id="185" name="楕円 184"/>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7620</xdr:rowOff>
    </xdr:from>
    <xdr:ext cx="405130" cy="255905"/>
    <xdr:sp macro="" textlink="">
      <xdr:nvSpPr>
        <xdr:cNvPr id="186" name="【橋りょう・トンネル】&#10;有形固定資産減価償却率該当値テキスト"/>
        <xdr:cNvSpPr txBox="1"/>
      </xdr:nvSpPr>
      <xdr:spPr>
        <a:xfrm>
          <a:off x="4673600" y="104660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147320</xdr:rowOff>
    </xdr:from>
    <xdr:to xmlns:xdr="http://schemas.openxmlformats.org/drawingml/2006/spreadsheetDrawing">
      <xdr:col>20</xdr:col>
      <xdr:colOff>38100</xdr:colOff>
      <xdr:row>61</xdr:row>
      <xdr:rowOff>77470</xdr:rowOff>
    </xdr:to>
    <xdr:sp macro="" textlink="">
      <xdr:nvSpPr>
        <xdr:cNvPr id="187" name="楕円 186"/>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26670</xdr:rowOff>
    </xdr:from>
    <xdr:to xmlns:xdr="http://schemas.openxmlformats.org/drawingml/2006/spreadsheetDrawing">
      <xdr:col>24</xdr:col>
      <xdr:colOff>63500</xdr:colOff>
      <xdr:row>61</xdr:row>
      <xdr:rowOff>80010</xdr:rowOff>
    </xdr:to>
    <xdr:cxnSp macro="">
      <xdr:nvCxnSpPr>
        <xdr:cNvPr id="188" name="直線コネクタ 187"/>
        <xdr:cNvCxnSpPr/>
      </xdr:nvCxnSpPr>
      <xdr:spPr>
        <a:xfrm>
          <a:off x="3797300" y="104851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90170</xdr:rowOff>
    </xdr:from>
    <xdr:to xmlns:xdr="http://schemas.openxmlformats.org/drawingml/2006/spreadsheetDrawing">
      <xdr:col>15</xdr:col>
      <xdr:colOff>101600</xdr:colOff>
      <xdr:row>61</xdr:row>
      <xdr:rowOff>20320</xdr:rowOff>
    </xdr:to>
    <xdr:sp macro="" textlink="">
      <xdr:nvSpPr>
        <xdr:cNvPr id="189" name="楕円 188"/>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140970</xdr:rowOff>
    </xdr:from>
    <xdr:to xmlns:xdr="http://schemas.openxmlformats.org/drawingml/2006/spreadsheetDrawing">
      <xdr:col>19</xdr:col>
      <xdr:colOff>177800</xdr:colOff>
      <xdr:row>61</xdr:row>
      <xdr:rowOff>26670</xdr:rowOff>
    </xdr:to>
    <xdr:cxnSp macro="">
      <xdr:nvCxnSpPr>
        <xdr:cNvPr id="190" name="直線コネクタ 189"/>
        <xdr:cNvCxnSpPr/>
      </xdr:nvCxnSpPr>
      <xdr:spPr>
        <a:xfrm>
          <a:off x="2908300" y="104279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33020</xdr:rowOff>
    </xdr:from>
    <xdr:to xmlns:xdr="http://schemas.openxmlformats.org/drawingml/2006/spreadsheetDrawing">
      <xdr:col>10</xdr:col>
      <xdr:colOff>165100</xdr:colOff>
      <xdr:row>60</xdr:row>
      <xdr:rowOff>134620</xdr:rowOff>
    </xdr:to>
    <xdr:sp macro="" textlink="">
      <xdr:nvSpPr>
        <xdr:cNvPr id="191" name="楕円 190"/>
        <xdr:cNvSpPr/>
      </xdr:nvSpPr>
      <xdr:spPr>
        <a:xfrm>
          <a:off x="1968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83820</xdr:rowOff>
    </xdr:from>
    <xdr:to xmlns:xdr="http://schemas.openxmlformats.org/drawingml/2006/spreadsheetDrawing">
      <xdr:col>15</xdr:col>
      <xdr:colOff>50800</xdr:colOff>
      <xdr:row>60</xdr:row>
      <xdr:rowOff>140970</xdr:rowOff>
    </xdr:to>
    <xdr:cxnSp macro="">
      <xdr:nvCxnSpPr>
        <xdr:cNvPr id="192" name="直線コネクタ 191"/>
        <xdr:cNvCxnSpPr/>
      </xdr:nvCxnSpPr>
      <xdr:spPr>
        <a:xfrm>
          <a:off x="2019300" y="103708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147320</xdr:rowOff>
    </xdr:from>
    <xdr:to xmlns:xdr="http://schemas.openxmlformats.org/drawingml/2006/spreadsheetDrawing">
      <xdr:col>6</xdr:col>
      <xdr:colOff>38100</xdr:colOff>
      <xdr:row>60</xdr:row>
      <xdr:rowOff>77470</xdr:rowOff>
    </xdr:to>
    <xdr:sp macro="" textlink="">
      <xdr:nvSpPr>
        <xdr:cNvPr id="193" name="楕円 192"/>
        <xdr:cNvSpPr/>
      </xdr:nvSpPr>
      <xdr:spPr>
        <a:xfrm>
          <a:off x="107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26670</xdr:rowOff>
    </xdr:from>
    <xdr:to xmlns:xdr="http://schemas.openxmlformats.org/drawingml/2006/spreadsheetDrawing">
      <xdr:col>10</xdr:col>
      <xdr:colOff>114300</xdr:colOff>
      <xdr:row>60</xdr:row>
      <xdr:rowOff>83820</xdr:rowOff>
    </xdr:to>
    <xdr:cxnSp macro="">
      <xdr:nvCxnSpPr>
        <xdr:cNvPr id="194" name="直線コネクタ 193"/>
        <xdr:cNvCxnSpPr/>
      </xdr:nvCxnSpPr>
      <xdr:spPr>
        <a:xfrm>
          <a:off x="1130300" y="103136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128270</xdr:rowOff>
    </xdr:from>
    <xdr:ext cx="405130" cy="259080"/>
    <xdr:sp macro="" textlink="">
      <xdr:nvSpPr>
        <xdr:cNvPr id="195" name="n_1aveValue【橋りょう・トンネル】&#10;有形固定資産減価償却率"/>
        <xdr:cNvSpPr txBox="1"/>
      </xdr:nvSpPr>
      <xdr:spPr>
        <a:xfrm>
          <a:off x="3582035" y="1007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101600</xdr:rowOff>
    </xdr:from>
    <xdr:ext cx="401955" cy="259080"/>
    <xdr:sp macro="" textlink="">
      <xdr:nvSpPr>
        <xdr:cNvPr id="196" name="n_2aveValue【橋りょう・トンネル】&#10;有形固定資産減価償却率"/>
        <xdr:cNvSpPr txBox="1"/>
      </xdr:nvSpPr>
      <xdr:spPr>
        <a:xfrm>
          <a:off x="2705735" y="10045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52070</xdr:rowOff>
    </xdr:from>
    <xdr:ext cx="401955" cy="255905"/>
    <xdr:sp macro="" textlink="">
      <xdr:nvSpPr>
        <xdr:cNvPr id="197" name="n_3aveValue【橋りょう・トンネル】&#10;有形固定資産減価償却率"/>
        <xdr:cNvSpPr txBox="1"/>
      </xdr:nvSpPr>
      <xdr:spPr>
        <a:xfrm>
          <a:off x="1816735" y="9996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10160</xdr:rowOff>
    </xdr:from>
    <xdr:ext cx="401955" cy="259080"/>
    <xdr:sp macro="" textlink="">
      <xdr:nvSpPr>
        <xdr:cNvPr id="198" name="n_4aveValue【橋りょう・トンネル】&#10;有形固定資産減価償却率"/>
        <xdr:cNvSpPr txBox="1"/>
      </xdr:nvSpPr>
      <xdr:spPr>
        <a:xfrm>
          <a:off x="927735" y="9954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68580</xdr:rowOff>
    </xdr:from>
    <xdr:ext cx="405130" cy="259080"/>
    <xdr:sp macro="" textlink="">
      <xdr:nvSpPr>
        <xdr:cNvPr id="199" name="n_1mainValue【橋りょう・トンネル】&#10;有形固定資産減価償却率"/>
        <xdr:cNvSpPr txBox="1"/>
      </xdr:nvSpPr>
      <xdr:spPr>
        <a:xfrm>
          <a:off x="3582035" y="1052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11430</xdr:rowOff>
    </xdr:from>
    <xdr:ext cx="401955" cy="259080"/>
    <xdr:sp macro="" textlink="">
      <xdr:nvSpPr>
        <xdr:cNvPr id="200" name="n_2mainValue【橋りょう・トンネル】&#10;有形固定資産減価償却率"/>
        <xdr:cNvSpPr txBox="1"/>
      </xdr:nvSpPr>
      <xdr:spPr>
        <a:xfrm>
          <a:off x="2705735" y="10469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125730</xdr:rowOff>
    </xdr:from>
    <xdr:ext cx="401955" cy="259080"/>
    <xdr:sp macro="" textlink="">
      <xdr:nvSpPr>
        <xdr:cNvPr id="201" name="n_3mainValue【橋りょう・トンネル】&#10;有形固定資産減価償却率"/>
        <xdr:cNvSpPr txBox="1"/>
      </xdr:nvSpPr>
      <xdr:spPr>
        <a:xfrm>
          <a:off x="1816735" y="104127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68580</xdr:rowOff>
    </xdr:from>
    <xdr:ext cx="401955" cy="259080"/>
    <xdr:sp macro="" textlink="">
      <xdr:nvSpPr>
        <xdr:cNvPr id="202" name="n_4mainValue【橋りょう・トンネル】&#10;有形固定資産減価償却率"/>
        <xdr:cNvSpPr txBox="1"/>
      </xdr:nvSpPr>
      <xdr:spPr>
        <a:xfrm>
          <a:off x="927735" y="10355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1" name="テキスト ボックス 210"/>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3" name="直線コネクタ 21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5745" cy="255905"/>
    <xdr:sp macro="" textlink="">
      <xdr:nvSpPr>
        <xdr:cNvPr id="214" name="テキスト ボックス 213"/>
        <xdr:cNvSpPr txBox="1"/>
      </xdr:nvSpPr>
      <xdr:spPr>
        <a:xfrm>
          <a:off x="6355080" y="1083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5" name="直線コネクタ 21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2455" cy="255905"/>
    <xdr:sp macro="" textlink="">
      <xdr:nvSpPr>
        <xdr:cNvPr id="216" name="テキスト ボックス 215"/>
        <xdr:cNvSpPr txBox="1"/>
      </xdr:nvSpPr>
      <xdr:spPr>
        <a:xfrm>
          <a:off x="6008370" y="1037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7" name="直線コネクタ 21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2455" cy="255905"/>
    <xdr:sp macro="" textlink="">
      <xdr:nvSpPr>
        <xdr:cNvPr id="218" name="テキスト ボックス 217"/>
        <xdr:cNvSpPr txBox="1"/>
      </xdr:nvSpPr>
      <xdr:spPr>
        <a:xfrm>
          <a:off x="6008370" y="991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9" name="直線コネクタ 21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2455" cy="255905"/>
    <xdr:sp macro="" textlink="">
      <xdr:nvSpPr>
        <xdr:cNvPr id="220" name="テキスト ボックス 219"/>
        <xdr:cNvSpPr txBox="1"/>
      </xdr:nvSpPr>
      <xdr:spPr>
        <a:xfrm>
          <a:off x="6008370" y="945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1" name="直線コネクタ 22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2455" cy="255905"/>
    <xdr:sp macro="" textlink="">
      <xdr:nvSpPr>
        <xdr:cNvPr id="222" name="テキスト ボックス 221"/>
        <xdr:cNvSpPr txBox="1"/>
      </xdr:nvSpPr>
      <xdr:spPr>
        <a:xfrm>
          <a:off x="6008370" y="900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40640</xdr:rowOff>
    </xdr:from>
    <xdr:to xmlns:xdr="http://schemas.openxmlformats.org/drawingml/2006/spreadsheetDrawing">
      <xdr:col>54</xdr:col>
      <xdr:colOff>189865</xdr:colOff>
      <xdr:row>63</xdr:row>
      <xdr:rowOff>113665</xdr:rowOff>
    </xdr:to>
    <xdr:cxnSp macro="">
      <xdr:nvCxnSpPr>
        <xdr:cNvPr id="224" name="直線コネクタ 223"/>
        <xdr:cNvCxnSpPr/>
      </xdr:nvCxnSpPr>
      <xdr:spPr>
        <a:xfrm flipV="1">
          <a:off x="10476865" y="947039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117475</xdr:rowOff>
    </xdr:from>
    <xdr:ext cx="534670" cy="259080"/>
    <xdr:sp macro="" textlink="">
      <xdr:nvSpPr>
        <xdr:cNvPr id="225" name="【橋りょう・トンネル】&#10;一人当たり有形固定資産（償却資産）額最小値テキスト"/>
        <xdr:cNvSpPr txBox="1"/>
      </xdr:nvSpPr>
      <xdr:spPr>
        <a:xfrm>
          <a:off x="10515600" y="1091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113665</xdr:rowOff>
    </xdr:from>
    <xdr:to xmlns:xdr="http://schemas.openxmlformats.org/drawingml/2006/spreadsheetDrawing">
      <xdr:col>55</xdr:col>
      <xdr:colOff>88900</xdr:colOff>
      <xdr:row>63</xdr:row>
      <xdr:rowOff>113665</xdr:rowOff>
    </xdr:to>
    <xdr:cxnSp macro="">
      <xdr:nvCxnSpPr>
        <xdr:cNvPr id="226" name="直線コネクタ 225"/>
        <xdr:cNvCxnSpPr/>
      </xdr:nvCxnSpPr>
      <xdr:spPr>
        <a:xfrm>
          <a:off x="10388600" y="1091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158115</xdr:rowOff>
    </xdr:from>
    <xdr:ext cx="598805" cy="255905"/>
    <xdr:sp macro="" textlink="">
      <xdr:nvSpPr>
        <xdr:cNvPr id="227" name="【橋りょう・トンネル】&#10;一人当たり有形固定資産（償却資産）額最大値テキスト"/>
        <xdr:cNvSpPr txBox="1"/>
      </xdr:nvSpPr>
      <xdr:spPr>
        <a:xfrm>
          <a:off x="10515600" y="92449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40640</xdr:rowOff>
    </xdr:from>
    <xdr:to xmlns:xdr="http://schemas.openxmlformats.org/drawingml/2006/spreadsheetDrawing">
      <xdr:col>55</xdr:col>
      <xdr:colOff>88900</xdr:colOff>
      <xdr:row>55</xdr:row>
      <xdr:rowOff>40640</xdr:rowOff>
    </xdr:to>
    <xdr:cxnSp macro="">
      <xdr:nvCxnSpPr>
        <xdr:cNvPr id="228" name="直線コネクタ 227"/>
        <xdr:cNvCxnSpPr/>
      </xdr:nvCxnSpPr>
      <xdr:spPr>
        <a:xfrm>
          <a:off x="10388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29210</xdr:rowOff>
    </xdr:from>
    <xdr:ext cx="598805" cy="255905"/>
    <xdr:sp macro="" textlink="">
      <xdr:nvSpPr>
        <xdr:cNvPr id="229" name="【橋りょう・トンネル】&#10;一人当たり有形固定資産（償却資産）額平均値テキスト"/>
        <xdr:cNvSpPr txBox="1"/>
      </xdr:nvSpPr>
      <xdr:spPr>
        <a:xfrm>
          <a:off x="10515600" y="101447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6350</xdr:rowOff>
    </xdr:from>
    <xdr:to xmlns:xdr="http://schemas.openxmlformats.org/drawingml/2006/spreadsheetDrawing">
      <xdr:col>55</xdr:col>
      <xdr:colOff>50800</xdr:colOff>
      <xdr:row>60</xdr:row>
      <xdr:rowOff>107950</xdr:rowOff>
    </xdr:to>
    <xdr:sp macro="" textlink="">
      <xdr:nvSpPr>
        <xdr:cNvPr id="230" name="フローチャート: 判断 229"/>
        <xdr:cNvSpPr/>
      </xdr:nvSpPr>
      <xdr:spPr>
        <a:xfrm>
          <a:off x="10426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59</xdr:row>
      <xdr:rowOff>117475</xdr:rowOff>
    </xdr:from>
    <xdr:to xmlns:xdr="http://schemas.openxmlformats.org/drawingml/2006/spreadsheetDrawing">
      <xdr:col>50</xdr:col>
      <xdr:colOff>165100</xdr:colOff>
      <xdr:row>60</xdr:row>
      <xdr:rowOff>47625</xdr:rowOff>
    </xdr:to>
    <xdr:sp macro="" textlink="">
      <xdr:nvSpPr>
        <xdr:cNvPr id="231" name="フローチャート: 判断 230"/>
        <xdr:cNvSpPr/>
      </xdr:nvSpPr>
      <xdr:spPr>
        <a:xfrm>
          <a:off x="9588500" y="102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59</xdr:row>
      <xdr:rowOff>127635</xdr:rowOff>
    </xdr:from>
    <xdr:to xmlns:xdr="http://schemas.openxmlformats.org/drawingml/2006/spreadsheetDrawing">
      <xdr:col>46</xdr:col>
      <xdr:colOff>38100</xdr:colOff>
      <xdr:row>60</xdr:row>
      <xdr:rowOff>57785</xdr:rowOff>
    </xdr:to>
    <xdr:sp macro="" textlink="">
      <xdr:nvSpPr>
        <xdr:cNvPr id="232" name="フローチャート: 判断 231"/>
        <xdr:cNvSpPr/>
      </xdr:nvSpPr>
      <xdr:spPr>
        <a:xfrm>
          <a:off x="8699500" y="1024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59</xdr:row>
      <xdr:rowOff>136525</xdr:rowOff>
    </xdr:from>
    <xdr:to xmlns:xdr="http://schemas.openxmlformats.org/drawingml/2006/spreadsheetDrawing">
      <xdr:col>41</xdr:col>
      <xdr:colOff>101600</xdr:colOff>
      <xdr:row>60</xdr:row>
      <xdr:rowOff>66675</xdr:rowOff>
    </xdr:to>
    <xdr:sp macro="" textlink="">
      <xdr:nvSpPr>
        <xdr:cNvPr id="233" name="フローチャート: 判断 232"/>
        <xdr:cNvSpPr/>
      </xdr:nvSpPr>
      <xdr:spPr>
        <a:xfrm>
          <a:off x="7810500" y="102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59</xdr:row>
      <xdr:rowOff>144780</xdr:rowOff>
    </xdr:from>
    <xdr:to xmlns:xdr="http://schemas.openxmlformats.org/drawingml/2006/spreadsheetDrawing">
      <xdr:col>36</xdr:col>
      <xdr:colOff>165100</xdr:colOff>
      <xdr:row>60</xdr:row>
      <xdr:rowOff>74930</xdr:rowOff>
    </xdr:to>
    <xdr:sp macro="" textlink="">
      <xdr:nvSpPr>
        <xdr:cNvPr id="234" name="フローチャート: 判断 233"/>
        <xdr:cNvSpPr/>
      </xdr:nvSpPr>
      <xdr:spPr>
        <a:xfrm>
          <a:off x="69215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5" name="テキスト ボックス 234"/>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36" name="テキスト ボックス 235"/>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37" name="テキスト ボックス 236"/>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38" name="テキスト ボックス 237"/>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39" name="テキスト ボックス 238"/>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45720</xdr:rowOff>
    </xdr:from>
    <xdr:to xmlns:xdr="http://schemas.openxmlformats.org/drawingml/2006/spreadsheetDrawing">
      <xdr:col>55</xdr:col>
      <xdr:colOff>50800</xdr:colOff>
      <xdr:row>63</xdr:row>
      <xdr:rowOff>147320</xdr:rowOff>
    </xdr:to>
    <xdr:sp macro="" textlink="">
      <xdr:nvSpPr>
        <xdr:cNvPr id="240" name="楕円 239"/>
        <xdr:cNvSpPr/>
      </xdr:nvSpPr>
      <xdr:spPr>
        <a:xfrm>
          <a:off x="104267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132080</xdr:rowOff>
    </xdr:from>
    <xdr:ext cx="534670" cy="255905"/>
    <xdr:sp macro="" textlink="">
      <xdr:nvSpPr>
        <xdr:cNvPr id="241" name="【橋りょう・トンネル】&#10;一人当たり有形固定資産（償却資産）額該当値テキスト"/>
        <xdr:cNvSpPr txBox="1"/>
      </xdr:nvSpPr>
      <xdr:spPr>
        <a:xfrm>
          <a:off x="10515600" y="10761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45720</xdr:rowOff>
    </xdr:from>
    <xdr:to xmlns:xdr="http://schemas.openxmlformats.org/drawingml/2006/spreadsheetDrawing">
      <xdr:col>50</xdr:col>
      <xdr:colOff>165100</xdr:colOff>
      <xdr:row>63</xdr:row>
      <xdr:rowOff>147320</xdr:rowOff>
    </xdr:to>
    <xdr:sp macro="" textlink="">
      <xdr:nvSpPr>
        <xdr:cNvPr id="242" name="楕円 241"/>
        <xdr:cNvSpPr/>
      </xdr:nvSpPr>
      <xdr:spPr>
        <a:xfrm>
          <a:off x="9588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96520</xdr:rowOff>
    </xdr:from>
    <xdr:to xmlns:xdr="http://schemas.openxmlformats.org/drawingml/2006/spreadsheetDrawing">
      <xdr:col>55</xdr:col>
      <xdr:colOff>0</xdr:colOff>
      <xdr:row>63</xdr:row>
      <xdr:rowOff>96520</xdr:rowOff>
    </xdr:to>
    <xdr:cxnSp macro="">
      <xdr:nvCxnSpPr>
        <xdr:cNvPr id="243" name="直線コネクタ 242"/>
        <xdr:cNvCxnSpPr/>
      </xdr:nvCxnSpPr>
      <xdr:spPr>
        <a:xfrm flipV="1">
          <a:off x="9639300" y="10897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45720</xdr:rowOff>
    </xdr:from>
    <xdr:to xmlns:xdr="http://schemas.openxmlformats.org/drawingml/2006/spreadsheetDrawing">
      <xdr:col>46</xdr:col>
      <xdr:colOff>38100</xdr:colOff>
      <xdr:row>63</xdr:row>
      <xdr:rowOff>147320</xdr:rowOff>
    </xdr:to>
    <xdr:sp macro="" textlink="">
      <xdr:nvSpPr>
        <xdr:cNvPr id="244" name="楕円 243"/>
        <xdr:cNvSpPr/>
      </xdr:nvSpPr>
      <xdr:spPr>
        <a:xfrm>
          <a:off x="8699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96520</xdr:rowOff>
    </xdr:from>
    <xdr:to xmlns:xdr="http://schemas.openxmlformats.org/drawingml/2006/spreadsheetDrawing">
      <xdr:col>50</xdr:col>
      <xdr:colOff>114300</xdr:colOff>
      <xdr:row>63</xdr:row>
      <xdr:rowOff>96520</xdr:rowOff>
    </xdr:to>
    <xdr:cxnSp macro="">
      <xdr:nvCxnSpPr>
        <xdr:cNvPr id="245" name="直線コネクタ 244"/>
        <xdr:cNvCxnSpPr/>
      </xdr:nvCxnSpPr>
      <xdr:spPr>
        <a:xfrm>
          <a:off x="8750300" y="10897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45720</xdr:rowOff>
    </xdr:from>
    <xdr:to xmlns:xdr="http://schemas.openxmlformats.org/drawingml/2006/spreadsheetDrawing">
      <xdr:col>41</xdr:col>
      <xdr:colOff>101600</xdr:colOff>
      <xdr:row>63</xdr:row>
      <xdr:rowOff>147320</xdr:rowOff>
    </xdr:to>
    <xdr:sp macro="" textlink="">
      <xdr:nvSpPr>
        <xdr:cNvPr id="246" name="楕円 245"/>
        <xdr:cNvSpPr/>
      </xdr:nvSpPr>
      <xdr:spPr>
        <a:xfrm>
          <a:off x="7810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96520</xdr:rowOff>
    </xdr:from>
    <xdr:to xmlns:xdr="http://schemas.openxmlformats.org/drawingml/2006/spreadsheetDrawing">
      <xdr:col>45</xdr:col>
      <xdr:colOff>177800</xdr:colOff>
      <xdr:row>63</xdr:row>
      <xdr:rowOff>96520</xdr:rowOff>
    </xdr:to>
    <xdr:cxnSp macro="">
      <xdr:nvCxnSpPr>
        <xdr:cNvPr id="247" name="直線コネクタ 246"/>
        <xdr:cNvCxnSpPr/>
      </xdr:nvCxnSpPr>
      <xdr:spPr>
        <a:xfrm flipV="1">
          <a:off x="7861300" y="10897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45720</xdr:rowOff>
    </xdr:from>
    <xdr:to xmlns:xdr="http://schemas.openxmlformats.org/drawingml/2006/spreadsheetDrawing">
      <xdr:col>36</xdr:col>
      <xdr:colOff>165100</xdr:colOff>
      <xdr:row>63</xdr:row>
      <xdr:rowOff>147320</xdr:rowOff>
    </xdr:to>
    <xdr:sp macro="" textlink="">
      <xdr:nvSpPr>
        <xdr:cNvPr id="248" name="楕円 247"/>
        <xdr:cNvSpPr/>
      </xdr:nvSpPr>
      <xdr:spPr>
        <a:xfrm>
          <a:off x="6921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96520</xdr:rowOff>
    </xdr:from>
    <xdr:to xmlns:xdr="http://schemas.openxmlformats.org/drawingml/2006/spreadsheetDrawing">
      <xdr:col>41</xdr:col>
      <xdr:colOff>50800</xdr:colOff>
      <xdr:row>63</xdr:row>
      <xdr:rowOff>96520</xdr:rowOff>
    </xdr:to>
    <xdr:cxnSp macro="">
      <xdr:nvCxnSpPr>
        <xdr:cNvPr id="249" name="直線コネクタ 248"/>
        <xdr:cNvCxnSpPr/>
      </xdr:nvCxnSpPr>
      <xdr:spPr>
        <a:xfrm>
          <a:off x="6972300" y="10897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58</xdr:row>
      <xdr:rowOff>64135</xdr:rowOff>
    </xdr:from>
    <xdr:ext cx="595630" cy="255905"/>
    <xdr:sp macro="" textlink="">
      <xdr:nvSpPr>
        <xdr:cNvPr id="250" name="n_1aveValue【橋りょう・トンネル】&#10;一人当たり有形固定資産（償却資産）額"/>
        <xdr:cNvSpPr txBox="1"/>
      </xdr:nvSpPr>
      <xdr:spPr>
        <a:xfrm>
          <a:off x="9326880" y="100082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74930</xdr:rowOff>
    </xdr:from>
    <xdr:ext cx="595630" cy="255905"/>
    <xdr:sp macro="" textlink="">
      <xdr:nvSpPr>
        <xdr:cNvPr id="251" name="n_2aveValue【橋りょう・トンネル】&#10;一人当たり有形固定資産（償却資産）額"/>
        <xdr:cNvSpPr txBox="1"/>
      </xdr:nvSpPr>
      <xdr:spPr>
        <a:xfrm>
          <a:off x="8450580" y="100190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83185</xdr:rowOff>
    </xdr:from>
    <xdr:ext cx="595630" cy="259080"/>
    <xdr:sp macro="" textlink="">
      <xdr:nvSpPr>
        <xdr:cNvPr id="252" name="n_3aveValue【橋りょう・トンネル】&#10;一人当たり有形固定資産（償却資産）額"/>
        <xdr:cNvSpPr txBox="1"/>
      </xdr:nvSpPr>
      <xdr:spPr>
        <a:xfrm>
          <a:off x="7561580" y="100272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91440</xdr:rowOff>
    </xdr:from>
    <xdr:ext cx="595630" cy="259080"/>
    <xdr:sp macro="" textlink="">
      <xdr:nvSpPr>
        <xdr:cNvPr id="253" name="n_4aveValue【橋りょう・トンネル】&#10;一人当たり有形固定資産（償却資産）額"/>
        <xdr:cNvSpPr txBox="1"/>
      </xdr:nvSpPr>
      <xdr:spPr>
        <a:xfrm>
          <a:off x="6672580" y="10035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138430</xdr:rowOff>
    </xdr:from>
    <xdr:ext cx="534670" cy="259080"/>
    <xdr:sp macro="" textlink="">
      <xdr:nvSpPr>
        <xdr:cNvPr id="254" name="n_1mainValue【橋りょう・トンネル】&#10;一人当たり有形固定資産（償却資産）額"/>
        <xdr:cNvSpPr txBox="1"/>
      </xdr:nvSpPr>
      <xdr:spPr>
        <a:xfrm>
          <a:off x="9359265" y="1093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138430</xdr:rowOff>
    </xdr:from>
    <xdr:ext cx="531495" cy="259080"/>
    <xdr:sp macro="" textlink="">
      <xdr:nvSpPr>
        <xdr:cNvPr id="255" name="n_2mainValue【橋りょう・トンネル】&#10;一人当たり有形固定資産（償却資産）額"/>
        <xdr:cNvSpPr txBox="1"/>
      </xdr:nvSpPr>
      <xdr:spPr>
        <a:xfrm>
          <a:off x="8482965" y="10939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63</xdr:row>
      <xdr:rowOff>138430</xdr:rowOff>
    </xdr:from>
    <xdr:ext cx="531495" cy="259080"/>
    <xdr:sp macro="" textlink="">
      <xdr:nvSpPr>
        <xdr:cNvPr id="256" name="n_3mainValue【橋りょう・トンネル】&#10;一人当たり有形固定資産（償却資産）額"/>
        <xdr:cNvSpPr txBox="1"/>
      </xdr:nvSpPr>
      <xdr:spPr>
        <a:xfrm>
          <a:off x="7593965" y="10939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63</xdr:row>
      <xdr:rowOff>138430</xdr:rowOff>
    </xdr:from>
    <xdr:ext cx="531495" cy="259080"/>
    <xdr:sp macro="" textlink="">
      <xdr:nvSpPr>
        <xdr:cNvPr id="257" name="n_4mainValue【橋りょう・トンネル】&#10;一人当たり有形固定資産（償却資産）額"/>
        <xdr:cNvSpPr txBox="1"/>
      </xdr:nvSpPr>
      <xdr:spPr>
        <a:xfrm>
          <a:off x="6704965" y="10939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66" name="テキスト ボックス 265"/>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7" name="直線コネクタ 26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68" name="テキスト ボックス 267"/>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69" name="直線コネクタ 26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26670</xdr:rowOff>
    </xdr:from>
    <xdr:ext cx="403225" cy="259080"/>
    <xdr:sp macro="" textlink="">
      <xdr:nvSpPr>
        <xdr:cNvPr id="270" name="テキスト ボックス 269"/>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1" name="直線コネクタ 27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905"/>
    <xdr:sp macro="" textlink="">
      <xdr:nvSpPr>
        <xdr:cNvPr id="272" name="テキスト ボックス 271"/>
        <xdr:cNvSpPr txBox="1"/>
      </xdr:nvSpPr>
      <xdr:spPr>
        <a:xfrm>
          <a:off x="358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3" name="直線コネクタ 27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4" name="テキスト ボックス 27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5" name="直線コネクタ 27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905"/>
    <xdr:sp macro="" textlink="">
      <xdr:nvSpPr>
        <xdr:cNvPr id="276" name="テキスト ボックス 275"/>
        <xdr:cNvSpPr txBox="1"/>
      </xdr:nvSpPr>
      <xdr:spPr>
        <a:xfrm>
          <a:off x="358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77" name="直線コネクタ 27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78" name="テキスト ボックス 27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79" name="直線コネクタ 27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3225" cy="259080"/>
    <xdr:sp macro="" textlink="">
      <xdr:nvSpPr>
        <xdr:cNvPr id="280" name="テキスト ボックス 279"/>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60960</xdr:rowOff>
    </xdr:from>
    <xdr:to xmlns:xdr="http://schemas.openxmlformats.org/drawingml/2006/spreadsheetDrawing">
      <xdr:col>24</xdr:col>
      <xdr:colOff>62865</xdr:colOff>
      <xdr:row>85</xdr:row>
      <xdr:rowOff>140970</xdr:rowOff>
    </xdr:to>
    <xdr:cxnSp macro="">
      <xdr:nvCxnSpPr>
        <xdr:cNvPr id="284" name="直線コネクタ 283"/>
        <xdr:cNvCxnSpPr/>
      </xdr:nvCxnSpPr>
      <xdr:spPr>
        <a:xfrm flipV="1">
          <a:off x="4634865" y="134340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144780</xdr:rowOff>
    </xdr:from>
    <xdr:ext cx="405130" cy="255905"/>
    <xdr:sp macro="" textlink="">
      <xdr:nvSpPr>
        <xdr:cNvPr id="285" name="【公営住宅】&#10;有形固定資産減価償却率最小値テキスト"/>
        <xdr:cNvSpPr txBox="1"/>
      </xdr:nvSpPr>
      <xdr:spPr>
        <a:xfrm>
          <a:off x="4673600" y="147180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140970</xdr:rowOff>
    </xdr:from>
    <xdr:to xmlns:xdr="http://schemas.openxmlformats.org/drawingml/2006/spreadsheetDrawing">
      <xdr:col>24</xdr:col>
      <xdr:colOff>152400</xdr:colOff>
      <xdr:row>85</xdr:row>
      <xdr:rowOff>140970</xdr:rowOff>
    </xdr:to>
    <xdr:cxnSp macro="">
      <xdr:nvCxnSpPr>
        <xdr:cNvPr id="286" name="直線コネクタ 285"/>
        <xdr:cNvCxnSpPr/>
      </xdr:nvCxnSpPr>
      <xdr:spPr>
        <a:xfrm>
          <a:off x="4546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7620</xdr:rowOff>
    </xdr:from>
    <xdr:ext cx="405130" cy="255905"/>
    <xdr:sp macro="" textlink="">
      <xdr:nvSpPr>
        <xdr:cNvPr id="287" name="【公営住宅】&#10;有形固定資産減価償却率最大値テキスト"/>
        <xdr:cNvSpPr txBox="1"/>
      </xdr:nvSpPr>
      <xdr:spPr>
        <a:xfrm>
          <a:off x="4673600" y="132092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60960</xdr:rowOff>
    </xdr:from>
    <xdr:to xmlns:xdr="http://schemas.openxmlformats.org/drawingml/2006/spreadsheetDrawing">
      <xdr:col>24</xdr:col>
      <xdr:colOff>152400</xdr:colOff>
      <xdr:row>78</xdr:row>
      <xdr:rowOff>60960</xdr:rowOff>
    </xdr:to>
    <xdr:cxnSp macro="">
      <xdr:nvCxnSpPr>
        <xdr:cNvPr id="288" name="直線コネクタ 287"/>
        <xdr:cNvCxnSpPr/>
      </xdr:nvCxnSpPr>
      <xdr:spPr>
        <a:xfrm>
          <a:off x="4546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156845</xdr:rowOff>
    </xdr:from>
    <xdr:ext cx="405130" cy="255905"/>
    <xdr:sp macro="" textlink="">
      <xdr:nvSpPr>
        <xdr:cNvPr id="289" name="【公営住宅】&#10;有形固定資産減価償却率平均値テキスト"/>
        <xdr:cNvSpPr txBox="1"/>
      </xdr:nvSpPr>
      <xdr:spPr>
        <a:xfrm>
          <a:off x="4673600" y="1404429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133985</xdr:rowOff>
    </xdr:from>
    <xdr:to xmlns:xdr="http://schemas.openxmlformats.org/drawingml/2006/spreadsheetDrawing">
      <xdr:col>24</xdr:col>
      <xdr:colOff>114300</xdr:colOff>
      <xdr:row>83</xdr:row>
      <xdr:rowOff>64135</xdr:rowOff>
    </xdr:to>
    <xdr:sp macro="" textlink="">
      <xdr:nvSpPr>
        <xdr:cNvPr id="290" name="フローチャート: 判断 289"/>
        <xdr:cNvSpPr/>
      </xdr:nvSpPr>
      <xdr:spPr>
        <a:xfrm>
          <a:off x="45847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101600</xdr:rowOff>
    </xdr:from>
    <xdr:to xmlns:xdr="http://schemas.openxmlformats.org/drawingml/2006/spreadsheetDrawing">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65405</xdr:rowOff>
    </xdr:from>
    <xdr:to xmlns:xdr="http://schemas.openxmlformats.org/drawingml/2006/spreadsheetDrawing">
      <xdr:col>15</xdr:col>
      <xdr:colOff>101600</xdr:colOff>
      <xdr:row>82</xdr:row>
      <xdr:rowOff>167005</xdr:rowOff>
    </xdr:to>
    <xdr:sp macro="" textlink="">
      <xdr:nvSpPr>
        <xdr:cNvPr id="292" name="フローチャート: 判断 291"/>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13335</xdr:rowOff>
    </xdr:from>
    <xdr:to xmlns:xdr="http://schemas.openxmlformats.org/drawingml/2006/spreadsheetDrawing">
      <xdr:col>10</xdr:col>
      <xdr:colOff>165100</xdr:colOff>
      <xdr:row>82</xdr:row>
      <xdr:rowOff>114935</xdr:rowOff>
    </xdr:to>
    <xdr:sp macro="" textlink="">
      <xdr:nvSpPr>
        <xdr:cNvPr id="293" name="フローチャート: 判断 292"/>
        <xdr:cNvSpPr/>
      </xdr:nvSpPr>
      <xdr:spPr>
        <a:xfrm>
          <a:off x="1968500" y="1407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145415</xdr:rowOff>
    </xdr:from>
    <xdr:to xmlns:xdr="http://schemas.openxmlformats.org/drawingml/2006/spreadsheetDrawing">
      <xdr:col>6</xdr:col>
      <xdr:colOff>38100</xdr:colOff>
      <xdr:row>82</xdr:row>
      <xdr:rowOff>75565</xdr:rowOff>
    </xdr:to>
    <xdr:sp macro="" textlink="">
      <xdr:nvSpPr>
        <xdr:cNvPr id="294" name="フローチャート: 判断 293"/>
        <xdr:cNvSpPr/>
      </xdr:nvSpPr>
      <xdr:spPr>
        <a:xfrm>
          <a:off x="1079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90170</xdr:rowOff>
    </xdr:from>
    <xdr:to xmlns:xdr="http://schemas.openxmlformats.org/drawingml/2006/spreadsheetDrawing">
      <xdr:col>24</xdr:col>
      <xdr:colOff>114300</xdr:colOff>
      <xdr:row>86</xdr:row>
      <xdr:rowOff>20320</xdr:rowOff>
    </xdr:to>
    <xdr:sp macro="" textlink="">
      <xdr:nvSpPr>
        <xdr:cNvPr id="300" name="楕円 299"/>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5080</xdr:rowOff>
    </xdr:from>
    <xdr:ext cx="405130" cy="259080"/>
    <xdr:sp macro="" textlink="">
      <xdr:nvSpPr>
        <xdr:cNvPr id="301" name="【公営住宅】&#10;有形固定資産減価償却率該当値テキスト"/>
        <xdr:cNvSpPr txBox="1"/>
      </xdr:nvSpPr>
      <xdr:spPr>
        <a:xfrm>
          <a:off x="4673600" y="1457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44450</xdr:rowOff>
    </xdr:from>
    <xdr:to xmlns:xdr="http://schemas.openxmlformats.org/drawingml/2006/spreadsheetDrawing">
      <xdr:col>20</xdr:col>
      <xdr:colOff>38100</xdr:colOff>
      <xdr:row>85</xdr:row>
      <xdr:rowOff>146050</xdr:rowOff>
    </xdr:to>
    <xdr:sp macro="" textlink="">
      <xdr:nvSpPr>
        <xdr:cNvPr id="302" name="楕円 301"/>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95250</xdr:rowOff>
    </xdr:from>
    <xdr:to xmlns:xdr="http://schemas.openxmlformats.org/drawingml/2006/spreadsheetDrawing">
      <xdr:col>24</xdr:col>
      <xdr:colOff>63500</xdr:colOff>
      <xdr:row>85</xdr:row>
      <xdr:rowOff>140970</xdr:rowOff>
    </xdr:to>
    <xdr:cxnSp macro="">
      <xdr:nvCxnSpPr>
        <xdr:cNvPr id="303" name="直線コネクタ 302"/>
        <xdr:cNvCxnSpPr/>
      </xdr:nvCxnSpPr>
      <xdr:spPr>
        <a:xfrm>
          <a:off x="3797300" y="146685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167005</xdr:rowOff>
    </xdr:from>
    <xdr:to xmlns:xdr="http://schemas.openxmlformats.org/drawingml/2006/spreadsheetDrawing">
      <xdr:col>15</xdr:col>
      <xdr:colOff>101600</xdr:colOff>
      <xdr:row>85</xdr:row>
      <xdr:rowOff>97790</xdr:rowOff>
    </xdr:to>
    <xdr:sp macro="" textlink="">
      <xdr:nvSpPr>
        <xdr:cNvPr id="304" name="楕円 303"/>
        <xdr:cNvSpPr/>
      </xdr:nvSpPr>
      <xdr:spPr>
        <a:xfrm>
          <a:off x="2857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46355</xdr:rowOff>
    </xdr:from>
    <xdr:to xmlns:xdr="http://schemas.openxmlformats.org/drawingml/2006/spreadsheetDrawing">
      <xdr:col>19</xdr:col>
      <xdr:colOff>177800</xdr:colOff>
      <xdr:row>85</xdr:row>
      <xdr:rowOff>95250</xdr:rowOff>
    </xdr:to>
    <xdr:cxnSp macro="">
      <xdr:nvCxnSpPr>
        <xdr:cNvPr id="305" name="直線コネクタ 304"/>
        <xdr:cNvCxnSpPr/>
      </xdr:nvCxnSpPr>
      <xdr:spPr>
        <a:xfrm>
          <a:off x="2908300" y="146196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114935</xdr:rowOff>
    </xdr:from>
    <xdr:to xmlns:xdr="http://schemas.openxmlformats.org/drawingml/2006/spreadsheetDrawing">
      <xdr:col>10</xdr:col>
      <xdr:colOff>165100</xdr:colOff>
      <xdr:row>85</xdr:row>
      <xdr:rowOff>45085</xdr:rowOff>
    </xdr:to>
    <xdr:sp macro="" textlink="">
      <xdr:nvSpPr>
        <xdr:cNvPr id="306" name="楕円 305"/>
        <xdr:cNvSpPr/>
      </xdr:nvSpPr>
      <xdr:spPr>
        <a:xfrm>
          <a:off x="1968500" y="14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166370</xdr:rowOff>
    </xdr:from>
    <xdr:to xmlns:xdr="http://schemas.openxmlformats.org/drawingml/2006/spreadsheetDrawing">
      <xdr:col>15</xdr:col>
      <xdr:colOff>50800</xdr:colOff>
      <xdr:row>85</xdr:row>
      <xdr:rowOff>46355</xdr:rowOff>
    </xdr:to>
    <xdr:cxnSp macro="">
      <xdr:nvCxnSpPr>
        <xdr:cNvPr id="307" name="直線コネクタ 306"/>
        <xdr:cNvCxnSpPr/>
      </xdr:nvCxnSpPr>
      <xdr:spPr>
        <a:xfrm>
          <a:off x="2019300" y="145681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55880</xdr:rowOff>
    </xdr:from>
    <xdr:to xmlns:xdr="http://schemas.openxmlformats.org/drawingml/2006/spreadsheetDrawing">
      <xdr:col>6</xdr:col>
      <xdr:colOff>38100</xdr:colOff>
      <xdr:row>84</xdr:row>
      <xdr:rowOff>157480</xdr:rowOff>
    </xdr:to>
    <xdr:sp macro="" textlink="">
      <xdr:nvSpPr>
        <xdr:cNvPr id="308" name="楕円 307"/>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106680</xdr:rowOff>
    </xdr:from>
    <xdr:to xmlns:xdr="http://schemas.openxmlformats.org/drawingml/2006/spreadsheetDrawing">
      <xdr:col>10</xdr:col>
      <xdr:colOff>114300</xdr:colOff>
      <xdr:row>84</xdr:row>
      <xdr:rowOff>166370</xdr:rowOff>
    </xdr:to>
    <xdr:cxnSp macro="">
      <xdr:nvCxnSpPr>
        <xdr:cNvPr id="309" name="直線コネクタ 308"/>
        <xdr:cNvCxnSpPr/>
      </xdr:nvCxnSpPr>
      <xdr:spPr>
        <a:xfrm>
          <a:off x="1130300" y="1450848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48260</xdr:rowOff>
    </xdr:from>
    <xdr:ext cx="405130" cy="259080"/>
    <xdr:sp macro="" textlink="">
      <xdr:nvSpPr>
        <xdr:cNvPr id="310" name="n_1aveValue【公営住宅】&#10;有形固定資産減価償却率"/>
        <xdr:cNvSpPr txBox="1"/>
      </xdr:nvSpPr>
      <xdr:spPr>
        <a:xfrm>
          <a:off x="3582035" y="1393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12065</xdr:rowOff>
    </xdr:from>
    <xdr:ext cx="401955" cy="259080"/>
    <xdr:sp macro="" textlink="">
      <xdr:nvSpPr>
        <xdr:cNvPr id="311" name="n_2aveValue【公営住宅】&#10;有形固定資産減価償却率"/>
        <xdr:cNvSpPr txBox="1"/>
      </xdr:nvSpPr>
      <xdr:spPr>
        <a:xfrm>
          <a:off x="2705735" y="138995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132080</xdr:rowOff>
    </xdr:from>
    <xdr:ext cx="401955" cy="255905"/>
    <xdr:sp macro="" textlink="">
      <xdr:nvSpPr>
        <xdr:cNvPr id="312" name="n_3aveValue【公営住宅】&#10;有形固定資産減価償却率"/>
        <xdr:cNvSpPr txBox="1"/>
      </xdr:nvSpPr>
      <xdr:spPr>
        <a:xfrm>
          <a:off x="1816735" y="138480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92075</xdr:rowOff>
    </xdr:from>
    <xdr:ext cx="401955" cy="259080"/>
    <xdr:sp macro="" textlink="">
      <xdr:nvSpPr>
        <xdr:cNvPr id="313" name="n_4aveValue【公営住宅】&#10;有形固定資産減価償却率"/>
        <xdr:cNvSpPr txBox="1"/>
      </xdr:nvSpPr>
      <xdr:spPr>
        <a:xfrm>
          <a:off x="927735" y="13808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137160</xdr:rowOff>
    </xdr:from>
    <xdr:ext cx="405130" cy="259080"/>
    <xdr:sp macro="" textlink="">
      <xdr:nvSpPr>
        <xdr:cNvPr id="314" name="n_1mainValue【公営住宅】&#10;有形固定資産減価償却率"/>
        <xdr:cNvSpPr txBox="1"/>
      </xdr:nvSpPr>
      <xdr:spPr>
        <a:xfrm>
          <a:off x="3582035" y="1471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88265</xdr:rowOff>
    </xdr:from>
    <xdr:ext cx="401955" cy="255905"/>
    <xdr:sp macro="" textlink="">
      <xdr:nvSpPr>
        <xdr:cNvPr id="315" name="n_2mainValue【公営住宅】&#10;有形固定資産減価償却率"/>
        <xdr:cNvSpPr txBox="1"/>
      </xdr:nvSpPr>
      <xdr:spPr>
        <a:xfrm>
          <a:off x="2705735" y="146615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36195</xdr:rowOff>
    </xdr:from>
    <xdr:ext cx="401955" cy="259080"/>
    <xdr:sp macro="" textlink="">
      <xdr:nvSpPr>
        <xdr:cNvPr id="316" name="n_3mainValue【公営住宅】&#10;有形固定資産減価償却率"/>
        <xdr:cNvSpPr txBox="1"/>
      </xdr:nvSpPr>
      <xdr:spPr>
        <a:xfrm>
          <a:off x="1816735" y="14609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148590</xdr:rowOff>
    </xdr:from>
    <xdr:ext cx="401955" cy="259080"/>
    <xdr:sp macro="" textlink="">
      <xdr:nvSpPr>
        <xdr:cNvPr id="317" name="n_4mainValue【公営住宅】&#10;有形固定資産減価償却率"/>
        <xdr:cNvSpPr txBox="1"/>
      </xdr:nvSpPr>
      <xdr:spPr>
        <a:xfrm>
          <a:off x="927735" y="14550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26" name="テキスト ボックス 325"/>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88</xdr:row>
      <xdr:rowOff>10160</xdr:rowOff>
    </xdr:from>
    <xdr:ext cx="464185" cy="259080"/>
    <xdr:sp macro="" textlink="">
      <xdr:nvSpPr>
        <xdr:cNvPr id="328" name="テキスト ボックス 327"/>
        <xdr:cNvSpPr txBox="1"/>
      </xdr:nvSpPr>
      <xdr:spPr>
        <a:xfrm>
          <a:off x="6136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9" name="直線コネクタ 32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30" name="テキスト ボックス 329"/>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1" name="直線コネクタ 33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185" cy="259080"/>
    <xdr:sp macro="" textlink="">
      <xdr:nvSpPr>
        <xdr:cNvPr id="332" name="テキスト ボックス 331"/>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34" name="テキスト ボックス 333"/>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5" name="直線コネクタ 33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185" cy="255905"/>
    <xdr:sp macro="" textlink="">
      <xdr:nvSpPr>
        <xdr:cNvPr id="336" name="テキスト ボックス 335"/>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7" name="直線コネクタ 33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185" cy="259080"/>
    <xdr:sp macro="" textlink="">
      <xdr:nvSpPr>
        <xdr:cNvPr id="338" name="テキスト ボックス 337"/>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0" name="テキスト ボックス 339"/>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20955</xdr:rowOff>
    </xdr:from>
    <xdr:to xmlns:xdr="http://schemas.openxmlformats.org/drawingml/2006/spreadsheetDrawing">
      <xdr:col>54</xdr:col>
      <xdr:colOff>189865</xdr:colOff>
      <xdr:row>86</xdr:row>
      <xdr:rowOff>133350</xdr:rowOff>
    </xdr:to>
    <xdr:cxnSp macro="">
      <xdr:nvCxnSpPr>
        <xdr:cNvPr id="342" name="直線コネクタ 341"/>
        <xdr:cNvCxnSpPr/>
      </xdr:nvCxnSpPr>
      <xdr:spPr>
        <a:xfrm flipV="1">
          <a:off x="10476865" y="1339405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137160</xdr:rowOff>
    </xdr:from>
    <xdr:ext cx="469900" cy="259080"/>
    <xdr:sp macro="" textlink="">
      <xdr:nvSpPr>
        <xdr:cNvPr id="343" name="【公営住宅】&#10;一人当たり面積最小値テキスト"/>
        <xdr:cNvSpPr txBox="1"/>
      </xdr:nvSpPr>
      <xdr:spPr>
        <a:xfrm>
          <a:off x="10515600" y="1488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133350</xdr:rowOff>
    </xdr:from>
    <xdr:to xmlns:xdr="http://schemas.openxmlformats.org/drawingml/2006/spreadsheetDrawing">
      <xdr:col>55</xdr:col>
      <xdr:colOff>88900</xdr:colOff>
      <xdr:row>86</xdr:row>
      <xdr:rowOff>133350</xdr:rowOff>
    </xdr:to>
    <xdr:cxnSp macro="">
      <xdr:nvCxnSpPr>
        <xdr:cNvPr id="344" name="直線コネクタ 343"/>
        <xdr:cNvCxnSpPr/>
      </xdr:nvCxnSpPr>
      <xdr:spPr>
        <a:xfrm>
          <a:off x="10388600" y="1487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139065</xdr:rowOff>
    </xdr:from>
    <xdr:ext cx="469900" cy="259080"/>
    <xdr:sp macro="" textlink="">
      <xdr:nvSpPr>
        <xdr:cNvPr id="345" name="【公営住宅】&#10;一人当たり面積最大値テキスト"/>
        <xdr:cNvSpPr txBox="1"/>
      </xdr:nvSpPr>
      <xdr:spPr>
        <a:xfrm>
          <a:off x="10515600" y="13169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20955</xdr:rowOff>
    </xdr:from>
    <xdr:to xmlns:xdr="http://schemas.openxmlformats.org/drawingml/2006/spreadsheetDrawing">
      <xdr:col>55</xdr:col>
      <xdr:colOff>88900</xdr:colOff>
      <xdr:row>78</xdr:row>
      <xdr:rowOff>20955</xdr:rowOff>
    </xdr:to>
    <xdr:cxnSp macro="">
      <xdr:nvCxnSpPr>
        <xdr:cNvPr id="346" name="直線コネクタ 345"/>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113030</xdr:rowOff>
    </xdr:from>
    <xdr:ext cx="469900" cy="259080"/>
    <xdr:sp macro="" textlink="">
      <xdr:nvSpPr>
        <xdr:cNvPr id="347" name="【公営住宅】&#10;一人当たり面積平均値テキスト"/>
        <xdr:cNvSpPr txBox="1"/>
      </xdr:nvSpPr>
      <xdr:spPr>
        <a:xfrm>
          <a:off x="10515600" y="14000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90170</xdr:rowOff>
    </xdr:from>
    <xdr:to xmlns:xdr="http://schemas.openxmlformats.org/drawingml/2006/spreadsheetDrawing">
      <xdr:col>55</xdr:col>
      <xdr:colOff>50800</xdr:colOff>
      <xdr:row>83</xdr:row>
      <xdr:rowOff>20320</xdr:rowOff>
    </xdr:to>
    <xdr:sp macro="" textlink="">
      <xdr:nvSpPr>
        <xdr:cNvPr id="348" name="フローチャート: 判断 347"/>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55880</xdr:rowOff>
    </xdr:from>
    <xdr:to xmlns:xdr="http://schemas.openxmlformats.org/drawingml/2006/spreadsheetDrawing">
      <xdr:col>50</xdr:col>
      <xdr:colOff>165100</xdr:colOff>
      <xdr:row>82</xdr:row>
      <xdr:rowOff>157480</xdr:rowOff>
    </xdr:to>
    <xdr:sp macro="" textlink="">
      <xdr:nvSpPr>
        <xdr:cNvPr id="349" name="フローチャート: 判断 3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74930</xdr:rowOff>
    </xdr:from>
    <xdr:to xmlns:xdr="http://schemas.openxmlformats.org/drawingml/2006/spreadsheetDrawing">
      <xdr:col>46</xdr:col>
      <xdr:colOff>38100</xdr:colOff>
      <xdr:row>83</xdr:row>
      <xdr:rowOff>5080</xdr:rowOff>
    </xdr:to>
    <xdr:sp macro="" textlink="">
      <xdr:nvSpPr>
        <xdr:cNvPr id="350" name="フローチャート: 判断 349"/>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82550</xdr:rowOff>
    </xdr:from>
    <xdr:to xmlns:xdr="http://schemas.openxmlformats.org/drawingml/2006/spreadsheetDrawing">
      <xdr:col>41</xdr:col>
      <xdr:colOff>101600</xdr:colOff>
      <xdr:row>83</xdr:row>
      <xdr:rowOff>12700</xdr:rowOff>
    </xdr:to>
    <xdr:sp macro="" textlink="">
      <xdr:nvSpPr>
        <xdr:cNvPr id="351" name="フローチャート: 判断 350"/>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80</xdr:row>
      <xdr:rowOff>31115</xdr:rowOff>
    </xdr:from>
    <xdr:to xmlns:xdr="http://schemas.openxmlformats.org/drawingml/2006/spreadsheetDrawing">
      <xdr:col>36</xdr:col>
      <xdr:colOff>165100</xdr:colOff>
      <xdr:row>80</xdr:row>
      <xdr:rowOff>132715</xdr:rowOff>
    </xdr:to>
    <xdr:sp macro="" textlink="">
      <xdr:nvSpPr>
        <xdr:cNvPr id="352" name="フローチャート: 判断 351"/>
        <xdr:cNvSpPr/>
      </xdr:nvSpPr>
      <xdr:spPr>
        <a:xfrm>
          <a:off x="6921500" y="1374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82550</xdr:rowOff>
    </xdr:from>
    <xdr:to xmlns:xdr="http://schemas.openxmlformats.org/drawingml/2006/spreadsheetDrawing">
      <xdr:col>55</xdr:col>
      <xdr:colOff>50800</xdr:colOff>
      <xdr:row>87</xdr:row>
      <xdr:rowOff>12700</xdr:rowOff>
    </xdr:to>
    <xdr:sp macro="" textlink="">
      <xdr:nvSpPr>
        <xdr:cNvPr id="358" name="楕円 357"/>
        <xdr:cNvSpPr/>
      </xdr:nvSpPr>
      <xdr:spPr>
        <a:xfrm>
          <a:off x="10426700" y="14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168910</xdr:rowOff>
    </xdr:from>
    <xdr:ext cx="469900" cy="255905"/>
    <xdr:sp macro="" textlink="">
      <xdr:nvSpPr>
        <xdr:cNvPr id="359" name="【公営住宅】&#10;一人当たり面積該当値テキスト"/>
        <xdr:cNvSpPr txBox="1"/>
      </xdr:nvSpPr>
      <xdr:spPr>
        <a:xfrm>
          <a:off x="10515600" y="147421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82550</xdr:rowOff>
    </xdr:from>
    <xdr:to xmlns:xdr="http://schemas.openxmlformats.org/drawingml/2006/spreadsheetDrawing">
      <xdr:col>50</xdr:col>
      <xdr:colOff>165100</xdr:colOff>
      <xdr:row>87</xdr:row>
      <xdr:rowOff>12700</xdr:rowOff>
    </xdr:to>
    <xdr:sp macro="" textlink="">
      <xdr:nvSpPr>
        <xdr:cNvPr id="360" name="楕円 359"/>
        <xdr:cNvSpPr/>
      </xdr:nvSpPr>
      <xdr:spPr>
        <a:xfrm>
          <a:off x="9588500" y="14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133350</xdr:rowOff>
    </xdr:from>
    <xdr:to xmlns:xdr="http://schemas.openxmlformats.org/drawingml/2006/spreadsheetDrawing">
      <xdr:col>55</xdr:col>
      <xdr:colOff>0</xdr:colOff>
      <xdr:row>86</xdr:row>
      <xdr:rowOff>133350</xdr:rowOff>
    </xdr:to>
    <xdr:cxnSp macro="">
      <xdr:nvCxnSpPr>
        <xdr:cNvPr id="361" name="直線コネクタ 360"/>
        <xdr:cNvCxnSpPr/>
      </xdr:nvCxnSpPr>
      <xdr:spPr>
        <a:xfrm>
          <a:off x="9639300" y="14878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74930</xdr:rowOff>
    </xdr:from>
    <xdr:to xmlns:xdr="http://schemas.openxmlformats.org/drawingml/2006/spreadsheetDrawing">
      <xdr:col>46</xdr:col>
      <xdr:colOff>38100</xdr:colOff>
      <xdr:row>87</xdr:row>
      <xdr:rowOff>5080</xdr:rowOff>
    </xdr:to>
    <xdr:sp macro="" textlink="">
      <xdr:nvSpPr>
        <xdr:cNvPr id="362" name="楕円 361"/>
        <xdr:cNvSpPr/>
      </xdr:nvSpPr>
      <xdr:spPr>
        <a:xfrm>
          <a:off x="8699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125730</xdr:rowOff>
    </xdr:from>
    <xdr:to xmlns:xdr="http://schemas.openxmlformats.org/drawingml/2006/spreadsheetDrawing">
      <xdr:col>50</xdr:col>
      <xdr:colOff>114300</xdr:colOff>
      <xdr:row>86</xdr:row>
      <xdr:rowOff>133350</xdr:rowOff>
    </xdr:to>
    <xdr:cxnSp macro="">
      <xdr:nvCxnSpPr>
        <xdr:cNvPr id="363" name="直線コネクタ 362"/>
        <xdr:cNvCxnSpPr/>
      </xdr:nvCxnSpPr>
      <xdr:spPr>
        <a:xfrm>
          <a:off x="8750300" y="148704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74930</xdr:rowOff>
    </xdr:from>
    <xdr:to xmlns:xdr="http://schemas.openxmlformats.org/drawingml/2006/spreadsheetDrawing">
      <xdr:col>41</xdr:col>
      <xdr:colOff>101600</xdr:colOff>
      <xdr:row>87</xdr:row>
      <xdr:rowOff>5080</xdr:rowOff>
    </xdr:to>
    <xdr:sp macro="" textlink="">
      <xdr:nvSpPr>
        <xdr:cNvPr id="364" name="楕円 363"/>
        <xdr:cNvSpPr/>
      </xdr:nvSpPr>
      <xdr:spPr>
        <a:xfrm>
          <a:off x="7810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125730</xdr:rowOff>
    </xdr:from>
    <xdr:to xmlns:xdr="http://schemas.openxmlformats.org/drawingml/2006/spreadsheetDrawing">
      <xdr:col>45</xdr:col>
      <xdr:colOff>177800</xdr:colOff>
      <xdr:row>86</xdr:row>
      <xdr:rowOff>125730</xdr:rowOff>
    </xdr:to>
    <xdr:cxnSp macro="">
      <xdr:nvCxnSpPr>
        <xdr:cNvPr id="365" name="直線コネクタ 364"/>
        <xdr:cNvCxnSpPr/>
      </xdr:nvCxnSpPr>
      <xdr:spPr>
        <a:xfrm>
          <a:off x="7861300" y="14870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74930</xdr:rowOff>
    </xdr:from>
    <xdr:to xmlns:xdr="http://schemas.openxmlformats.org/drawingml/2006/spreadsheetDrawing">
      <xdr:col>36</xdr:col>
      <xdr:colOff>165100</xdr:colOff>
      <xdr:row>87</xdr:row>
      <xdr:rowOff>5080</xdr:rowOff>
    </xdr:to>
    <xdr:sp macro="" textlink="">
      <xdr:nvSpPr>
        <xdr:cNvPr id="366" name="楕円 365"/>
        <xdr:cNvSpPr/>
      </xdr:nvSpPr>
      <xdr:spPr>
        <a:xfrm>
          <a:off x="6921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125730</xdr:rowOff>
    </xdr:from>
    <xdr:to xmlns:xdr="http://schemas.openxmlformats.org/drawingml/2006/spreadsheetDrawing">
      <xdr:col>41</xdr:col>
      <xdr:colOff>50800</xdr:colOff>
      <xdr:row>86</xdr:row>
      <xdr:rowOff>125730</xdr:rowOff>
    </xdr:to>
    <xdr:cxnSp macro="">
      <xdr:nvCxnSpPr>
        <xdr:cNvPr id="367" name="直線コネクタ 366"/>
        <xdr:cNvCxnSpPr/>
      </xdr:nvCxnSpPr>
      <xdr:spPr>
        <a:xfrm>
          <a:off x="6972300" y="14870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2540</xdr:rowOff>
    </xdr:from>
    <xdr:ext cx="469900" cy="259080"/>
    <xdr:sp macro="" textlink="">
      <xdr:nvSpPr>
        <xdr:cNvPr id="368" name="n_1aveValue【公営住宅】&#10;一人当たり面積"/>
        <xdr:cNvSpPr txBox="1"/>
      </xdr:nvSpPr>
      <xdr:spPr>
        <a:xfrm>
          <a:off x="9391650" y="1388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21590</xdr:rowOff>
    </xdr:from>
    <xdr:ext cx="466725" cy="259080"/>
    <xdr:sp macro="" textlink="">
      <xdr:nvSpPr>
        <xdr:cNvPr id="369" name="n_2aveValue【公営住宅】&#10;一人当たり面積"/>
        <xdr:cNvSpPr txBox="1"/>
      </xdr:nvSpPr>
      <xdr:spPr>
        <a:xfrm>
          <a:off x="8515350" y="13909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29210</xdr:rowOff>
    </xdr:from>
    <xdr:ext cx="466725" cy="255905"/>
    <xdr:sp macro="" textlink="">
      <xdr:nvSpPr>
        <xdr:cNvPr id="370" name="n_3aveValue【公営住宅】&#10;一人当たり面積"/>
        <xdr:cNvSpPr txBox="1"/>
      </xdr:nvSpPr>
      <xdr:spPr>
        <a:xfrm>
          <a:off x="7626350" y="139166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149225</xdr:rowOff>
    </xdr:from>
    <xdr:ext cx="466725" cy="259080"/>
    <xdr:sp macro="" textlink="">
      <xdr:nvSpPr>
        <xdr:cNvPr id="371" name="n_4aveValue【公営住宅】&#10;一人当たり面積"/>
        <xdr:cNvSpPr txBox="1"/>
      </xdr:nvSpPr>
      <xdr:spPr>
        <a:xfrm>
          <a:off x="6737350" y="135223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3810</xdr:rowOff>
    </xdr:from>
    <xdr:ext cx="469900" cy="259080"/>
    <xdr:sp macro="" textlink="">
      <xdr:nvSpPr>
        <xdr:cNvPr id="372" name="n_1mainValue【公営住宅】&#10;一人当たり面積"/>
        <xdr:cNvSpPr txBox="1"/>
      </xdr:nvSpPr>
      <xdr:spPr>
        <a:xfrm>
          <a:off x="9391650" y="14919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167640</xdr:rowOff>
    </xdr:from>
    <xdr:ext cx="466725" cy="255905"/>
    <xdr:sp macro="" textlink="">
      <xdr:nvSpPr>
        <xdr:cNvPr id="373" name="n_2mainValue【公営住宅】&#10;一人当たり面積"/>
        <xdr:cNvSpPr txBox="1"/>
      </xdr:nvSpPr>
      <xdr:spPr>
        <a:xfrm>
          <a:off x="8515350" y="14912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167640</xdr:rowOff>
    </xdr:from>
    <xdr:ext cx="466725" cy="255905"/>
    <xdr:sp macro="" textlink="">
      <xdr:nvSpPr>
        <xdr:cNvPr id="374" name="n_3mainValue【公営住宅】&#10;一人当たり面積"/>
        <xdr:cNvSpPr txBox="1"/>
      </xdr:nvSpPr>
      <xdr:spPr>
        <a:xfrm>
          <a:off x="7626350" y="14912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167640</xdr:rowOff>
    </xdr:from>
    <xdr:ext cx="466725" cy="255905"/>
    <xdr:sp macro="" textlink="">
      <xdr:nvSpPr>
        <xdr:cNvPr id="375" name="n_4mainValue【公営住宅】&#10;一人当たり面積"/>
        <xdr:cNvSpPr txBox="1"/>
      </xdr:nvSpPr>
      <xdr:spPr>
        <a:xfrm>
          <a:off x="6737350" y="14912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384" name="テキスト ボックス 383"/>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185" cy="259080"/>
    <xdr:sp macro="" textlink="">
      <xdr:nvSpPr>
        <xdr:cNvPr id="386" name="テキスト ボックス 385"/>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7" name="直線コネクタ 386"/>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88" name="テキスト ボックス 387"/>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9" name="直線コネクタ 388"/>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5905"/>
    <xdr:sp macro="" textlink="">
      <xdr:nvSpPr>
        <xdr:cNvPr id="390" name="テキスト ボックス 389"/>
        <xdr:cNvSpPr txBox="1"/>
      </xdr:nvSpPr>
      <xdr:spPr>
        <a:xfrm>
          <a:off x="358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1" name="直線コネクタ 390"/>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2" name="テキスト ボックス 391"/>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3" name="直線コネクタ 392"/>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4" name="テキスト ボックス 393"/>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5" name="直線コネクタ 394"/>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5915" cy="255905"/>
    <xdr:sp macro="" textlink="">
      <xdr:nvSpPr>
        <xdr:cNvPr id="396" name="テキスト ボックス 395"/>
        <xdr:cNvSpPr txBox="1"/>
      </xdr:nvSpPr>
      <xdr:spPr>
        <a:xfrm>
          <a:off x="422910" y="17002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49530</xdr:rowOff>
    </xdr:from>
    <xdr:to xmlns:xdr="http://schemas.openxmlformats.org/drawingml/2006/spreadsheetDrawing">
      <xdr:col>24</xdr:col>
      <xdr:colOff>62865</xdr:colOff>
      <xdr:row>107</xdr:row>
      <xdr:rowOff>133350</xdr:rowOff>
    </xdr:to>
    <xdr:cxnSp macro="">
      <xdr:nvCxnSpPr>
        <xdr:cNvPr id="399" name="直線コネクタ 398"/>
        <xdr:cNvCxnSpPr/>
      </xdr:nvCxnSpPr>
      <xdr:spPr>
        <a:xfrm flipV="1">
          <a:off x="4634865" y="17365980"/>
          <a:ext cx="0" cy="1112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137160</xdr:rowOff>
    </xdr:from>
    <xdr:ext cx="405130" cy="259080"/>
    <xdr:sp macro="" textlink="">
      <xdr:nvSpPr>
        <xdr:cNvPr id="400" name="【港湾・漁港】&#10;有形固定資産減価償却率最小値テキスト"/>
        <xdr:cNvSpPr txBox="1"/>
      </xdr:nvSpPr>
      <xdr:spPr>
        <a:xfrm>
          <a:off x="4673600" y="1848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133350</xdr:rowOff>
    </xdr:from>
    <xdr:to xmlns:xdr="http://schemas.openxmlformats.org/drawingml/2006/spreadsheetDrawing">
      <xdr:col>24</xdr:col>
      <xdr:colOff>152400</xdr:colOff>
      <xdr:row>107</xdr:row>
      <xdr:rowOff>133350</xdr:rowOff>
    </xdr:to>
    <xdr:cxnSp macro="">
      <xdr:nvCxnSpPr>
        <xdr:cNvPr id="401" name="直線コネクタ 400"/>
        <xdr:cNvCxnSpPr/>
      </xdr:nvCxnSpPr>
      <xdr:spPr>
        <a:xfrm>
          <a:off x="4546600" y="184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167640</xdr:rowOff>
    </xdr:from>
    <xdr:ext cx="405130" cy="255905"/>
    <xdr:sp macro="" textlink="">
      <xdr:nvSpPr>
        <xdr:cNvPr id="402" name="【港湾・漁港】&#10;有形固定資産減価償却率最大値テキスト"/>
        <xdr:cNvSpPr txBox="1"/>
      </xdr:nvSpPr>
      <xdr:spPr>
        <a:xfrm>
          <a:off x="4673600" y="171411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49530</xdr:rowOff>
    </xdr:from>
    <xdr:to xmlns:xdr="http://schemas.openxmlformats.org/drawingml/2006/spreadsheetDrawing">
      <xdr:col>24</xdr:col>
      <xdr:colOff>152400</xdr:colOff>
      <xdr:row>101</xdr:row>
      <xdr:rowOff>49530</xdr:rowOff>
    </xdr:to>
    <xdr:cxnSp macro="">
      <xdr:nvCxnSpPr>
        <xdr:cNvPr id="403" name="直線コネクタ 402"/>
        <xdr:cNvCxnSpPr/>
      </xdr:nvCxnSpPr>
      <xdr:spPr>
        <a:xfrm>
          <a:off x="4546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106</xdr:row>
      <xdr:rowOff>109220</xdr:rowOff>
    </xdr:from>
    <xdr:ext cx="405130" cy="255905"/>
    <xdr:sp macro="" textlink="">
      <xdr:nvSpPr>
        <xdr:cNvPr id="404" name="【港湾・漁港】&#10;有形固定資産減価償却率平均値テキスト"/>
        <xdr:cNvSpPr txBox="1"/>
      </xdr:nvSpPr>
      <xdr:spPr>
        <a:xfrm>
          <a:off x="4673600" y="182829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130175</xdr:rowOff>
    </xdr:from>
    <xdr:to xmlns:xdr="http://schemas.openxmlformats.org/drawingml/2006/spreadsheetDrawing">
      <xdr:col>24</xdr:col>
      <xdr:colOff>114300</xdr:colOff>
      <xdr:row>107</xdr:row>
      <xdr:rowOff>60325</xdr:rowOff>
    </xdr:to>
    <xdr:sp macro="" textlink="">
      <xdr:nvSpPr>
        <xdr:cNvPr id="405" name="フローチャート: 判断 404"/>
        <xdr:cNvSpPr/>
      </xdr:nvSpPr>
      <xdr:spPr>
        <a:xfrm>
          <a:off x="4584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103505</xdr:rowOff>
    </xdr:from>
    <xdr:to xmlns:xdr="http://schemas.openxmlformats.org/drawingml/2006/spreadsheetDrawing">
      <xdr:col>20</xdr:col>
      <xdr:colOff>38100</xdr:colOff>
      <xdr:row>107</xdr:row>
      <xdr:rowOff>33655</xdr:rowOff>
    </xdr:to>
    <xdr:sp macro="" textlink="">
      <xdr:nvSpPr>
        <xdr:cNvPr id="406" name="フローチャート: 判断 405"/>
        <xdr:cNvSpPr/>
      </xdr:nvSpPr>
      <xdr:spPr>
        <a:xfrm>
          <a:off x="3746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84455</xdr:rowOff>
    </xdr:from>
    <xdr:to xmlns:xdr="http://schemas.openxmlformats.org/drawingml/2006/spreadsheetDrawing">
      <xdr:col>15</xdr:col>
      <xdr:colOff>101600</xdr:colOff>
      <xdr:row>107</xdr:row>
      <xdr:rowOff>14605</xdr:rowOff>
    </xdr:to>
    <xdr:sp macro="" textlink="">
      <xdr:nvSpPr>
        <xdr:cNvPr id="407" name="フローチャート: 判断 406"/>
        <xdr:cNvSpPr/>
      </xdr:nvSpPr>
      <xdr:spPr>
        <a:xfrm>
          <a:off x="2857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106</xdr:row>
      <xdr:rowOff>103505</xdr:rowOff>
    </xdr:from>
    <xdr:to xmlns:xdr="http://schemas.openxmlformats.org/drawingml/2006/spreadsheetDrawing">
      <xdr:col>10</xdr:col>
      <xdr:colOff>165100</xdr:colOff>
      <xdr:row>107</xdr:row>
      <xdr:rowOff>33655</xdr:rowOff>
    </xdr:to>
    <xdr:sp macro="" textlink="">
      <xdr:nvSpPr>
        <xdr:cNvPr id="408" name="フローチャート: 判断 407"/>
        <xdr:cNvSpPr/>
      </xdr:nvSpPr>
      <xdr:spPr>
        <a:xfrm>
          <a:off x="196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106</xdr:row>
      <xdr:rowOff>133985</xdr:rowOff>
    </xdr:from>
    <xdr:to xmlns:xdr="http://schemas.openxmlformats.org/drawingml/2006/spreadsheetDrawing">
      <xdr:col>6</xdr:col>
      <xdr:colOff>38100</xdr:colOff>
      <xdr:row>107</xdr:row>
      <xdr:rowOff>64135</xdr:rowOff>
    </xdr:to>
    <xdr:sp macro="" textlink="">
      <xdr:nvSpPr>
        <xdr:cNvPr id="409" name="フローチャート: 判断 408"/>
        <xdr:cNvSpPr/>
      </xdr:nvSpPr>
      <xdr:spPr>
        <a:xfrm>
          <a:off x="1079500" y="183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84455</xdr:rowOff>
    </xdr:from>
    <xdr:to xmlns:xdr="http://schemas.openxmlformats.org/drawingml/2006/spreadsheetDrawing">
      <xdr:col>24</xdr:col>
      <xdr:colOff>114300</xdr:colOff>
      <xdr:row>105</xdr:row>
      <xdr:rowOff>14605</xdr:rowOff>
    </xdr:to>
    <xdr:sp macro="" textlink="">
      <xdr:nvSpPr>
        <xdr:cNvPr id="415" name="楕円 414"/>
        <xdr:cNvSpPr/>
      </xdr:nvSpPr>
      <xdr:spPr>
        <a:xfrm>
          <a:off x="4584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107315</xdr:rowOff>
    </xdr:from>
    <xdr:ext cx="405130" cy="259080"/>
    <xdr:sp macro="" textlink="">
      <xdr:nvSpPr>
        <xdr:cNvPr id="416" name="【港湾・漁港】&#10;有形固定資産減価償却率該当値テキスト"/>
        <xdr:cNvSpPr txBox="1"/>
      </xdr:nvSpPr>
      <xdr:spPr>
        <a:xfrm>
          <a:off x="4673600" y="1776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149225</xdr:rowOff>
    </xdr:from>
    <xdr:to xmlns:xdr="http://schemas.openxmlformats.org/drawingml/2006/spreadsheetDrawing">
      <xdr:col>20</xdr:col>
      <xdr:colOff>38100</xdr:colOff>
      <xdr:row>107</xdr:row>
      <xdr:rowOff>79375</xdr:rowOff>
    </xdr:to>
    <xdr:sp macro="" textlink="">
      <xdr:nvSpPr>
        <xdr:cNvPr id="417" name="楕円 416"/>
        <xdr:cNvSpPr/>
      </xdr:nvSpPr>
      <xdr:spPr>
        <a:xfrm>
          <a:off x="3746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135255</xdr:rowOff>
    </xdr:from>
    <xdr:to xmlns:xdr="http://schemas.openxmlformats.org/drawingml/2006/spreadsheetDrawing">
      <xdr:col>24</xdr:col>
      <xdr:colOff>63500</xdr:colOff>
      <xdr:row>107</xdr:row>
      <xdr:rowOff>29210</xdr:rowOff>
    </xdr:to>
    <xdr:cxnSp macro="">
      <xdr:nvCxnSpPr>
        <xdr:cNvPr id="418" name="直線コネクタ 417"/>
        <xdr:cNvCxnSpPr/>
      </xdr:nvCxnSpPr>
      <xdr:spPr>
        <a:xfrm flipV="1">
          <a:off x="3797300" y="17966055"/>
          <a:ext cx="8382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10160</xdr:rowOff>
    </xdr:from>
    <xdr:to xmlns:xdr="http://schemas.openxmlformats.org/drawingml/2006/spreadsheetDrawing">
      <xdr:col>15</xdr:col>
      <xdr:colOff>101600</xdr:colOff>
      <xdr:row>107</xdr:row>
      <xdr:rowOff>111760</xdr:rowOff>
    </xdr:to>
    <xdr:sp macro="" textlink="">
      <xdr:nvSpPr>
        <xdr:cNvPr id="419" name="楕円 418"/>
        <xdr:cNvSpPr/>
      </xdr:nvSpPr>
      <xdr:spPr>
        <a:xfrm>
          <a:off x="2857500" y="18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29210</xdr:rowOff>
    </xdr:from>
    <xdr:to xmlns:xdr="http://schemas.openxmlformats.org/drawingml/2006/spreadsheetDrawing">
      <xdr:col>19</xdr:col>
      <xdr:colOff>177800</xdr:colOff>
      <xdr:row>107</xdr:row>
      <xdr:rowOff>60960</xdr:rowOff>
    </xdr:to>
    <xdr:cxnSp macro="">
      <xdr:nvCxnSpPr>
        <xdr:cNvPr id="420" name="直線コネクタ 419"/>
        <xdr:cNvCxnSpPr/>
      </xdr:nvCxnSpPr>
      <xdr:spPr>
        <a:xfrm flipV="1">
          <a:off x="2908300" y="183743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143510</xdr:rowOff>
    </xdr:from>
    <xdr:to xmlns:xdr="http://schemas.openxmlformats.org/drawingml/2006/spreadsheetDrawing">
      <xdr:col>10</xdr:col>
      <xdr:colOff>165100</xdr:colOff>
      <xdr:row>107</xdr:row>
      <xdr:rowOff>73660</xdr:rowOff>
    </xdr:to>
    <xdr:sp macro="" textlink="">
      <xdr:nvSpPr>
        <xdr:cNvPr id="421" name="楕円 420"/>
        <xdr:cNvSpPr/>
      </xdr:nvSpPr>
      <xdr:spPr>
        <a:xfrm>
          <a:off x="1968500" y="183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22860</xdr:rowOff>
    </xdr:from>
    <xdr:to xmlns:xdr="http://schemas.openxmlformats.org/drawingml/2006/spreadsheetDrawing">
      <xdr:col>15</xdr:col>
      <xdr:colOff>50800</xdr:colOff>
      <xdr:row>107</xdr:row>
      <xdr:rowOff>60960</xdr:rowOff>
    </xdr:to>
    <xdr:cxnSp macro="">
      <xdr:nvCxnSpPr>
        <xdr:cNvPr id="422" name="直線コネクタ 421"/>
        <xdr:cNvCxnSpPr/>
      </xdr:nvCxnSpPr>
      <xdr:spPr>
        <a:xfrm>
          <a:off x="2019300" y="183680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105410</xdr:rowOff>
    </xdr:from>
    <xdr:to xmlns:xdr="http://schemas.openxmlformats.org/drawingml/2006/spreadsheetDrawing">
      <xdr:col>6</xdr:col>
      <xdr:colOff>38100</xdr:colOff>
      <xdr:row>107</xdr:row>
      <xdr:rowOff>35560</xdr:rowOff>
    </xdr:to>
    <xdr:sp macro="" textlink="">
      <xdr:nvSpPr>
        <xdr:cNvPr id="423" name="楕円 422"/>
        <xdr:cNvSpPr/>
      </xdr:nvSpPr>
      <xdr:spPr>
        <a:xfrm>
          <a:off x="1079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156210</xdr:rowOff>
    </xdr:from>
    <xdr:to xmlns:xdr="http://schemas.openxmlformats.org/drawingml/2006/spreadsheetDrawing">
      <xdr:col>10</xdr:col>
      <xdr:colOff>114300</xdr:colOff>
      <xdr:row>107</xdr:row>
      <xdr:rowOff>22860</xdr:rowOff>
    </xdr:to>
    <xdr:cxnSp macro="">
      <xdr:nvCxnSpPr>
        <xdr:cNvPr id="424" name="直線コネクタ 423"/>
        <xdr:cNvCxnSpPr/>
      </xdr:nvCxnSpPr>
      <xdr:spPr>
        <a:xfrm>
          <a:off x="1130300" y="183299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50165</xdr:rowOff>
    </xdr:from>
    <xdr:ext cx="405130" cy="259080"/>
    <xdr:sp macro="" textlink="">
      <xdr:nvSpPr>
        <xdr:cNvPr id="425" name="n_1aveValue【港湾・漁港】&#10;有形固定資産減価償却率"/>
        <xdr:cNvSpPr txBox="1"/>
      </xdr:nvSpPr>
      <xdr:spPr>
        <a:xfrm>
          <a:off x="3582035" y="18052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31115</xdr:rowOff>
    </xdr:from>
    <xdr:ext cx="401955" cy="255905"/>
    <xdr:sp macro="" textlink="">
      <xdr:nvSpPr>
        <xdr:cNvPr id="426" name="n_2aveValue【港湾・漁港】&#10;有形固定資産減価償却率"/>
        <xdr:cNvSpPr txBox="1"/>
      </xdr:nvSpPr>
      <xdr:spPr>
        <a:xfrm>
          <a:off x="2705735" y="180333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50165</xdr:rowOff>
    </xdr:from>
    <xdr:ext cx="401955" cy="259080"/>
    <xdr:sp macro="" textlink="">
      <xdr:nvSpPr>
        <xdr:cNvPr id="427" name="n_3aveValue【港湾・漁港】&#10;有形固定資産減価償却率"/>
        <xdr:cNvSpPr txBox="1"/>
      </xdr:nvSpPr>
      <xdr:spPr>
        <a:xfrm>
          <a:off x="1816735" y="180524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55245</xdr:rowOff>
    </xdr:from>
    <xdr:ext cx="401955" cy="255905"/>
    <xdr:sp macro="" textlink="">
      <xdr:nvSpPr>
        <xdr:cNvPr id="428" name="n_4aveValue【港湾・漁港】&#10;有形固定資産減価償却率"/>
        <xdr:cNvSpPr txBox="1"/>
      </xdr:nvSpPr>
      <xdr:spPr>
        <a:xfrm>
          <a:off x="927735" y="184003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70485</xdr:rowOff>
    </xdr:from>
    <xdr:ext cx="405130" cy="259080"/>
    <xdr:sp macro="" textlink="">
      <xdr:nvSpPr>
        <xdr:cNvPr id="429" name="n_1mainValue【港湾・漁港】&#10;有形固定資産減価償却率"/>
        <xdr:cNvSpPr txBox="1"/>
      </xdr:nvSpPr>
      <xdr:spPr>
        <a:xfrm>
          <a:off x="3582035" y="18415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102870</xdr:rowOff>
    </xdr:from>
    <xdr:ext cx="401955" cy="259080"/>
    <xdr:sp macro="" textlink="">
      <xdr:nvSpPr>
        <xdr:cNvPr id="430" name="n_2mainValue【港湾・漁港】&#10;有形固定資産減価償却率"/>
        <xdr:cNvSpPr txBox="1"/>
      </xdr:nvSpPr>
      <xdr:spPr>
        <a:xfrm>
          <a:off x="2705735" y="18448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64770</xdr:rowOff>
    </xdr:from>
    <xdr:ext cx="401955" cy="255905"/>
    <xdr:sp macro="" textlink="">
      <xdr:nvSpPr>
        <xdr:cNvPr id="431" name="n_3mainValue【港湾・漁港】&#10;有形固定資産減価償却率"/>
        <xdr:cNvSpPr txBox="1"/>
      </xdr:nvSpPr>
      <xdr:spPr>
        <a:xfrm>
          <a:off x="1816735" y="184099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52070</xdr:rowOff>
    </xdr:from>
    <xdr:ext cx="401955" cy="255905"/>
    <xdr:sp macro="" textlink="">
      <xdr:nvSpPr>
        <xdr:cNvPr id="432" name="n_4mainValue【港湾・漁港】&#10;有形固定資産減価償却率"/>
        <xdr:cNvSpPr txBox="1"/>
      </xdr:nvSpPr>
      <xdr:spPr>
        <a:xfrm>
          <a:off x="927735" y="180543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441" name="テキスト ボックス 440"/>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3" name="直線コネクタ 442"/>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5745" cy="255905"/>
    <xdr:sp macro="" textlink="">
      <xdr:nvSpPr>
        <xdr:cNvPr id="444" name="テキスト ボックス 443"/>
        <xdr:cNvSpPr txBox="1"/>
      </xdr:nvSpPr>
      <xdr:spPr>
        <a:xfrm>
          <a:off x="6355080" y="185813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5" name="直線コネクタ 444"/>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106</xdr:row>
      <xdr:rowOff>80645</xdr:rowOff>
    </xdr:from>
    <xdr:ext cx="531495" cy="259080"/>
    <xdr:sp macro="" textlink="">
      <xdr:nvSpPr>
        <xdr:cNvPr id="446" name="テキスト ボックス 445"/>
        <xdr:cNvSpPr txBox="1"/>
      </xdr:nvSpPr>
      <xdr:spPr>
        <a:xfrm>
          <a:off x="6072505" y="1825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47" name="直線コネクタ 446"/>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104</xdr:row>
      <xdr:rowOff>97790</xdr:rowOff>
    </xdr:from>
    <xdr:ext cx="531495" cy="255905"/>
    <xdr:sp macro="" textlink="">
      <xdr:nvSpPr>
        <xdr:cNvPr id="448" name="テキスト ボックス 447"/>
        <xdr:cNvSpPr txBox="1"/>
      </xdr:nvSpPr>
      <xdr:spPr>
        <a:xfrm>
          <a:off x="6072505" y="17928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49" name="直線コネクタ 448"/>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102</xdr:row>
      <xdr:rowOff>113665</xdr:rowOff>
    </xdr:from>
    <xdr:ext cx="531495" cy="258445"/>
    <xdr:sp macro="" textlink="">
      <xdr:nvSpPr>
        <xdr:cNvPr id="450" name="テキスト ボックス 449"/>
        <xdr:cNvSpPr txBox="1"/>
      </xdr:nvSpPr>
      <xdr:spPr>
        <a:xfrm>
          <a:off x="6072505" y="1760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1" name="直線コネクタ 450"/>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2455" cy="259080"/>
    <xdr:sp macro="" textlink="">
      <xdr:nvSpPr>
        <xdr:cNvPr id="452" name="テキスト ボックス 451"/>
        <xdr:cNvSpPr txBox="1"/>
      </xdr:nvSpPr>
      <xdr:spPr>
        <a:xfrm>
          <a:off x="6008370" y="172751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3" name="直線コネクタ 452"/>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2455" cy="255905"/>
    <xdr:sp macro="" textlink="">
      <xdr:nvSpPr>
        <xdr:cNvPr id="454" name="テキスト ボックス 453"/>
        <xdr:cNvSpPr txBox="1"/>
      </xdr:nvSpPr>
      <xdr:spPr>
        <a:xfrm>
          <a:off x="6008370" y="169481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2455" cy="259080"/>
    <xdr:sp macro="" textlink="">
      <xdr:nvSpPr>
        <xdr:cNvPr id="456" name="テキスト ボックス 455"/>
        <xdr:cNvSpPr txBox="1"/>
      </xdr:nvSpPr>
      <xdr:spPr>
        <a:xfrm>
          <a:off x="6008370" y="1662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106045</xdr:rowOff>
    </xdr:from>
    <xdr:to xmlns:xdr="http://schemas.openxmlformats.org/drawingml/2006/spreadsheetDrawing">
      <xdr:col>54</xdr:col>
      <xdr:colOff>189865</xdr:colOff>
      <xdr:row>109</xdr:row>
      <xdr:rowOff>27940</xdr:rowOff>
    </xdr:to>
    <xdr:cxnSp macro="">
      <xdr:nvCxnSpPr>
        <xdr:cNvPr id="458" name="直線コネクタ 457"/>
        <xdr:cNvCxnSpPr/>
      </xdr:nvCxnSpPr>
      <xdr:spPr>
        <a:xfrm flipV="1">
          <a:off x="10476865" y="1725104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31750</xdr:rowOff>
    </xdr:from>
    <xdr:ext cx="378460" cy="255905"/>
    <xdr:sp macro="" textlink="">
      <xdr:nvSpPr>
        <xdr:cNvPr id="459" name="【港湾・漁港】&#10;一人当たり有形固定資産（償却資産）額最小値テキスト"/>
        <xdr:cNvSpPr txBox="1"/>
      </xdr:nvSpPr>
      <xdr:spPr>
        <a:xfrm>
          <a:off x="10515600" y="187198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27940</xdr:rowOff>
    </xdr:from>
    <xdr:to xmlns:xdr="http://schemas.openxmlformats.org/drawingml/2006/spreadsheetDrawing">
      <xdr:col>55</xdr:col>
      <xdr:colOff>88900</xdr:colOff>
      <xdr:row>109</xdr:row>
      <xdr:rowOff>27940</xdr:rowOff>
    </xdr:to>
    <xdr:cxnSp macro="">
      <xdr:nvCxnSpPr>
        <xdr:cNvPr id="460" name="直線コネクタ 459"/>
        <xdr:cNvCxnSpPr/>
      </xdr:nvCxnSpPr>
      <xdr:spPr>
        <a:xfrm>
          <a:off x="10388600" y="1871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52705</xdr:rowOff>
    </xdr:from>
    <xdr:ext cx="598805" cy="255905"/>
    <xdr:sp macro="" textlink="">
      <xdr:nvSpPr>
        <xdr:cNvPr id="461" name="【港湾・漁港】&#10;一人当たり有形固定資産（償却資産）額最大値テキスト"/>
        <xdr:cNvSpPr txBox="1"/>
      </xdr:nvSpPr>
      <xdr:spPr>
        <a:xfrm>
          <a:off x="10515600" y="170262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106045</xdr:rowOff>
    </xdr:from>
    <xdr:to xmlns:xdr="http://schemas.openxmlformats.org/drawingml/2006/spreadsheetDrawing">
      <xdr:col>55</xdr:col>
      <xdr:colOff>88900</xdr:colOff>
      <xdr:row>100</xdr:row>
      <xdr:rowOff>106045</xdr:rowOff>
    </xdr:to>
    <xdr:cxnSp macro="">
      <xdr:nvCxnSpPr>
        <xdr:cNvPr id="462" name="直線コネクタ 461"/>
        <xdr:cNvCxnSpPr/>
      </xdr:nvCxnSpPr>
      <xdr:spPr>
        <a:xfrm>
          <a:off x="10388600" y="1725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29210</xdr:rowOff>
    </xdr:from>
    <xdr:ext cx="534670" cy="255905"/>
    <xdr:sp macro="" textlink="">
      <xdr:nvSpPr>
        <xdr:cNvPr id="463" name="【港湾・漁港】&#10;一人当たり有形固定資産（償却資産）額平均値テキスト"/>
        <xdr:cNvSpPr txBox="1"/>
      </xdr:nvSpPr>
      <xdr:spPr>
        <a:xfrm>
          <a:off x="10515600" y="180314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6350</xdr:rowOff>
    </xdr:from>
    <xdr:to xmlns:xdr="http://schemas.openxmlformats.org/drawingml/2006/spreadsheetDrawing">
      <xdr:col>55</xdr:col>
      <xdr:colOff>50800</xdr:colOff>
      <xdr:row>106</xdr:row>
      <xdr:rowOff>107950</xdr:rowOff>
    </xdr:to>
    <xdr:sp macro="" textlink="">
      <xdr:nvSpPr>
        <xdr:cNvPr id="464" name="フローチャート: 判断 463"/>
        <xdr:cNvSpPr/>
      </xdr:nvSpPr>
      <xdr:spPr>
        <a:xfrm>
          <a:off x="104267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15240</xdr:rowOff>
    </xdr:from>
    <xdr:to xmlns:xdr="http://schemas.openxmlformats.org/drawingml/2006/spreadsheetDrawing">
      <xdr:col>50</xdr:col>
      <xdr:colOff>165100</xdr:colOff>
      <xdr:row>106</xdr:row>
      <xdr:rowOff>116840</xdr:rowOff>
    </xdr:to>
    <xdr:sp macro="" textlink="">
      <xdr:nvSpPr>
        <xdr:cNvPr id="465" name="フローチャート: 判断 464"/>
        <xdr:cNvSpPr/>
      </xdr:nvSpPr>
      <xdr:spPr>
        <a:xfrm>
          <a:off x="9588500" y="1818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23495</xdr:rowOff>
    </xdr:from>
    <xdr:to xmlns:xdr="http://schemas.openxmlformats.org/drawingml/2006/spreadsheetDrawing">
      <xdr:col>46</xdr:col>
      <xdr:colOff>38100</xdr:colOff>
      <xdr:row>106</xdr:row>
      <xdr:rowOff>125095</xdr:rowOff>
    </xdr:to>
    <xdr:sp macro="" textlink="">
      <xdr:nvSpPr>
        <xdr:cNvPr id="466" name="フローチャート: 判断 465"/>
        <xdr:cNvSpPr/>
      </xdr:nvSpPr>
      <xdr:spPr>
        <a:xfrm>
          <a:off x="869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48260</xdr:rowOff>
    </xdr:from>
    <xdr:to xmlns:xdr="http://schemas.openxmlformats.org/drawingml/2006/spreadsheetDrawing">
      <xdr:col>41</xdr:col>
      <xdr:colOff>101600</xdr:colOff>
      <xdr:row>106</xdr:row>
      <xdr:rowOff>149860</xdr:rowOff>
    </xdr:to>
    <xdr:sp macro="" textlink="">
      <xdr:nvSpPr>
        <xdr:cNvPr id="467" name="フローチャート: 判断 466"/>
        <xdr:cNvSpPr/>
      </xdr:nvSpPr>
      <xdr:spPr>
        <a:xfrm>
          <a:off x="7810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73660</xdr:rowOff>
    </xdr:from>
    <xdr:to xmlns:xdr="http://schemas.openxmlformats.org/drawingml/2006/spreadsheetDrawing">
      <xdr:col>36</xdr:col>
      <xdr:colOff>165100</xdr:colOff>
      <xdr:row>107</xdr:row>
      <xdr:rowOff>3810</xdr:rowOff>
    </xdr:to>
    <xdr:sp macro="" textlink="">
      <xdr:nvSpPr>
        <xdr:cNvPr id="468" name="フローチャート: 判断 467"/>
        <xdr:cNvSpPr/>
      </xdr:nvSpPr>
      <xdr:spPr>
        <a:xfrm>
          <a:off x="6921500" y="1824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148590</xdr:rowOff>
    </xdr:from>
    <xdr:to xmlns:xdr="http://schemas.openxmlformats.org/drawingml/2006/spreadsheetDrawing">
      <xdr:col>55</xdr:col>
      <xdr:colOff>50800</xdr:colOff>
      <xdr:row>109</xdr:row>
      <xdr:rowOff>78740</xdr:rowOff>
    </xdr:to>
    <xdr:sp macro="" textlink="">
      <xdr:nvSpPr>
        <xdr:cNvPr id="474" name="楕円 473"/>
        <xdr:cNvSpPr/>
      </xdr:nvSpPr>
      <xdr:spPr>
        <a:xfrm>
          <a:off x="10426700" y="186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63500</xdr:rowOff>
    </xdr:from>
    <xdr:ext cx="378460" cy="255905"/>
    <xdr:sp macro="" textlink="">
      <xdr:nvSpPr>
        <xdr:cNvPr id="475" name="【港湾・漁港】&#10;一人当たり有形固定資産（償却資産）額該当値テキスト"/>
        <xdr:cNvSpPr txBox="1"/>
      </xdr:nvSpPr>
      <xdr:spPr>
        <a:xfrm>
          <a:off x="10515600" y="185801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151130</xdr:rowOff>
    </xdr:from>
    <xdr:to xmlns:xdr="http://schemas.openxmlformats.org/drawingml/2006/spreadsheetDrawing">
      <xdr:col>50</xdr:col>
      <xdr:colOff>165100</xdr:colOff>
      <xdr:row>109</xdr:row>
      <xdr:rowOff>81280</xdr:rowOff>
    </xdr:to>
    <xdr:sp macro="" textlink="">
      <xdr:nvSpPr>
        <xdr:cNvPr id="476" name="楕円 475"/>
        <xdr:cNvSpPr/>
      </xdr:nvSpPr>
      <xdr:spPr>
        <a:xfrm>
          <a:off x="9588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109</xdr:row>
      <xdr:rowOff>27940</xdr:rowOff>
    </xdr:from>
    <xdr:to xmlns:xdr="http://schemas.openxmlformats.org/drawingml/2006/spreadsheetDrawing">
      <xdr:col>55</xdr:col>
      <xdr:colOff>0</xdr:colOff>
      <xdr:row>109</xdr:row>
      <xdr:rowOff>30480</xdr:rowOff>
    </xdr:to>
    <xdr:cxnSp macro="">
      <xdr:nvCxnSpPr>
        <xdr:cNvPr id="477" name="直線コネクタ 476"/>
        <xdr:cNvCxnSpPr/>
      </xdr:nvCxnSpPr>
      <xdr:spPr>
        <a:xfrm flipV="1">
          <a:off x="9639300" y="187159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150495</xdr:rowOff>
    </xdr:from>
    <xdr:to xmlns:xdr="http://schemas.openxmlformats.org/drawingml/2006/spreadsheetDrawing">
      <xdr:col>46</xdr:col>
      <xdr:colOff>38100</xdr:colOff>
      <xdr:row>109</xdr:row>
      <xdr:rowOff>80645</xdr:rowOff>
    </xdr:to>
    <xdr:sp macro="" textlink="">
      <xdr:nvSpPr>
        <xdr:cNvPr id="478" name="楕円 477"/>
        <xdr:cNvSpPr/>
      </xdr:nvSpPr>
      <xdr:spPr>
        <a:xfrm>
          <a:off x="8699500" y="186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109</xdr:row>
      <xdr:rowOff>29845</xdr:rowOff>
    </xdr:from>
    <xdr:to xmlns:xdr="http://schemas.openxmlformats.org/drawingml/2006/spreadsheetDrawing">
      <xdr:col>50</xdr:col>
      <xdr:colOff>114300</xdr:colOff>
      <xdr:row>109</xdr:row>
      <xdr:rowOff>30480</xdr:rowOff>
    </xdr:to>
    <xdr:cxnSp macro="">
      <xdr:nvCxnSpPr>
        <xdr:cNvPr id="479" name="直線コネクタ 478"/>
        <xdr:cNvCxnSpPr/>
      </xdr:nvCxnSpPr>
      <xdr:spPr>
        <a:xfrm>
          <a:off x="8750300" y="18717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150495</xdr:rowOff>
    </xdr:from>
    <xdr:to xmlns:xdr="http://schemas.openxmlformats.org/drawingml/2006/spreadsheetDrawing">
      <xdr:col>41</xdr:col>
      <xdr:colOff>101600</xdr:colOff>
      <xdr:row>109</xdr:row>
      <xdr:rowOff>80645</xdr:rowOff>
    </xdr:to>
    <xdr:sp macro="" textlink="">
      <xdr:nvSpPr>
        <xdr:cNvPr id="480" name="楕円 479"/>
        <xdr:cNvSpPr/>
      </xdr:nvSpPr>
      <xdr:spPr>
        <a:xfrm>
          <a:off x="7810500" y="186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109</xdr:row>
      <xdr:rowOff>29845</xdr:rowOff>
    </xdr:from>
    <xdr:to xmlns:xdr="http://schemas.openxmlformats.org/drawingml/2006/spreadsheetDrawing">
      <xdr:col>45</xdr:col>
      <xdr:colOff>177800</xdr:colOff>
      <xdr:row>109</xdr:row>
      <xdr:rowOff>29845</xdr:rowOff>
    </xdr:to>
    <xdr:cxnSp macro="">
      <xdr:nvCxnSpPr>
        <xdr:cNvPr id="481" name="直線コネクタ 480"/>
        <xdr:cNvCxnSpPr/>
      </xdr:nvCxnSpPr>
      <xdr:spPr>
        <a:xfrm>
          <a:off x="7861300" y="18717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150495</xdr:rowOff>
    </xdr:from>
    <xdr:to xmlns:xdr="http://schemas.openxmlformats.org/drawingml/2006/spreadsheetDrawing">
      <xdr:col>36</xdr:col>
      <xdr:colOff>165100</xdr:colOff>
      <xdr:row>109</xdr:row>
      <xdr:rowOff>80645</xdr:rowOff>
    </xdr:to>
    <xdr:sp macro="" textlink="">
      <xdr:nvSpPr>
        <xdr:cNvPr id="482" name="楕円 481"/>
        <xdr:cNvSpPr/>
      </xdr:nvSpPr>
      <xdr:spPr>
        <a:xfrm>
          <a:off x="6921500" y="186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109</xdr:row>
      <xdr:rowOff>29845</xdr:rowOff>
    </xdr:from>
    <xdr:to xmlns:xdr="http://schemas.openxmlformats.org/drawingml/2006/spreadsheetDrawing">
      <xdr:col>41</xdr:col>
      <xdr:colOff>50800</xdr:colOff>
      <xdr:row>109</xdr:row>
      <xdr:rowOff>29845</xdr:rowOff>
    </xdr:to>
    <xdr:cxnSp macro="">
      <xdr:nvCxnSpPr>
        <xdr:cNvPr id="483" name="直線コネクタ 482"/>
        <xdr:cNvCxnSpPr/>
      </xdr:nvCxnSpPr>
      <xdr:spPr>
        <a:xfrm>
          <a:off x="6972300" y="18717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104</xdr:row>
      <xdr:rowOff>133350</xdr:rowOff>
    </xdr:from>
    <xdr:ext cx="534670" cy="255905"/>
    <xdr:sp macro="" textlink="">
      <xdr:nvSpPr>
        <xdr:cNvPr id="484" name="n_1aveValue【港湾・漁港】&#10;一人当たり有形固定資産（償却資産）額"/>
        <xdr:cNvSpPr txBox="1"/>
      </xdr:nvSpPr>
      <xdr:spPr>
        <a:xfrm>
          <a:off x="9359265" y="179641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104</xdr:row>
      <xdr:rowOff>141605</xdr:rowOff>
    </xdr:from>
    <xdr:ext cx="531495" cy="259080"/>
    <xdr:sp macro="" textlink="">
      <xdr:nvSpPr>
        <xdr:cNvPr id="485" name="n_2aveValue【港湾・漁港】&#10;一人当たり有形固定資産（償却資産）額"/>
        <xdr:cNvSpPr txBox="1"/>
      </xdr:nvSpPr>
      <xdr:spPr>
        <a:xfrm>
          <a:off x="8482965" y="17972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104</xdr:row>
      <xdr:rowOff>166370</xdr:rowOff>
    </xdr:from>
    <xdr:ext cx="531495" cy="255905"/>
    <xdr:sp macro="" textlink="">
      <xdr:nvSpPr>
        <xdr:cNvPr id="486" name="n_3aveValue【港湾・漁港】&#10;一人当たり有形固定資産（償却資産）額"/>
        <xdr:cNvSpPr txBox="1"/>
      </xdr:nvSpPr>
      <xdr:spPr>
        <a:xfrm>
          <a:off x="7593965" y="17997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105</xdr:row>
      <xdr:rowOff>20320</xdr:rowOff>
    </xdr:from>
    <xdr:ext cx="531495" cy="255905"/>
    <xdr:sp macro="" textlink="">
      <xdr:nvSpPr>
        <xdr:cNvPr id="487" name="n_4aveValue【港湾・漁港】&#10;一人当たり有形固定資産（償却資産）額"/>
        <xdr:cNvSpPr txBox="1"/>
      </xdr:nvSpPr>
      <xdr:spPr>
        <a:xfrm>
          <a:off x="6704965" y="18022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102870</xdr:colOff>
      <xdr:row>109</xdr:row>
      <xdr:rowOff>72390</xdr:rowOff>
    </xdr:from>
    <xdr:ext cx="375285" cy="259080"/>
    <xdr:sp macro="" textlink="">
      <xdr:nvSpPr>
        <xdr:cNvPr id="488" name="n_1mainValue【港湾・漁港】&#10;一人当たり有形固定資産（償却資産）額"/>
        <xdr:cNvSpPr txBox="1"/>
      </xdr:nvSpPr>
      <xdr:spPr>
        <a:xfrm>
          <a:off x="9437370" y="1876044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179070</xdr:colOff>
      <xdr:row>109</xdr:row>
      <xdr:rowOff>71755</xdr:rowOff>
    </xdr:from>
    <xdr:ext cx="378460" cy="259080"/>
    <xdr:sp macro="" textlink="">
      <xdr:nvSpPr>
        <xdr:cNvPr id="489" name="n_2mainValue【港湾・漁港】&#10;一人当たり有形固定資産（償却資産）額"/>
        <xdr:cNvSpPr txBox="1"/>
      </xdr:nvSpPr>
      <xdr:spPr>
        <a:xfrm>
          <a:off x="8561070" y="18759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52070</xdr:colOff>
      <xdr:row>109</xdr:row>
      <xdr:rowOff>71755</xdr:rowOff>
    </xdr:from>
    <xdr:ext cx="378460" cy="259080"/>
    <xdr:sp macro="" textlink="">
      <xdr:nvSpPr>
        <xdr:cNvPr id="490" name="n_3mainValue【港湾・漁港】&#10;一人当たり有形固定資産（償却資産）額"/>
        <xdr:cNvSpPr txBox="1"/>
      </xdr:nvSpPr>
      <xdr:spPr>
        <a:xfrm>
          <a:off x="7672070" y="18759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115570</xdr:colOff>
      <xdr:row>109</xdr:row>
      <xdr:rowOff>71755</xdr:rowOff>
    </xdr:from>
    <xdr:ext cx="378460" cy="259080"/>
    <xdr:sp macro="" textlink="">
      <xdr:nvSpPr>
        <xdr:cNvPr id="491" name="n_4mainValue【港湾・漁港】&#10;一人当たり有形固定資産（償却資産）額"/>
        <xdr:cNvSpPr txBox="1"/>
      </xdr:nvSpPr>
      <xdr:spPr>
        <a:xfrm>
          <a:off x="6783070" y="18759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500" name="テキスト ボックス 499"/>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502" name="テキスト ボックス 501"/>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503" name="直線コネクタ 502"/>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9080"/>
    <xdr:sp macro="" textlink="">
      <xdr:nvSpPr>
        <xdr:cNvPr id="504" name="テキスト ボックス 503"/>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505" name="直線コネクタ 504"/>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506" name="テキスト ボックス 505"/>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507" name="直線コネクタ 506"/>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508" name="テキスト ボックス 507"/>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509" name="直線コネクタ 508"/>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510" name="テキスト ボックス 509"/>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512" name="テキスト ボックス 511"/>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160655</xdr:rowOff>
    </xdr:from>
    <xdr:to xmlns:xdr="http://schemas.openxmlformats.org/drawingml/2006/spreadsheetDrawing">
      <xdr:col>85</xdr:col>
      <xdr:colOff>126365</xdr:colOff>
      <xdr:row>41</xdr:row>
      <xdr:rowOff>39370</xdr:rowOff>
    </xdr:to>
    <xdr:cxnSp macro="">
      <xdr:nvCxnSpPr>
        <xdr:cNvPr id="514" name="直線コネクタ 513"/>
        <xdr:cNvCxnSpPr/>
      </xdr:nvCxnSpPr>
      <xdr:spPr>
        <a:xfrm flipV="1">
          <a:off x="16318865" y="5989955"/>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43180</xdr:rowOff>
    </xdr:from>
    <xdr:ext cx="405130" cy="255905"/>
    <xdr:sp macro="" textlink="">
      <xdr:nvSpPr>
        <xdr:cNvPr id="515" name="【認定こども園・幼稚園・保育所】&#10;有形固定資産減価償却率最小値テキスト"/>
        <xdr:cNvSpPr txBox="1"/>
      </xdr:nvSpPr>
      <xdr:spPr>
        <a:xfrm>
          <a:off x="16357600" y="70726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39370</xdr:rowOff>
    </xdr:from>
    <xdr:to xmlns:xdr="http://schemas.openxmlformats.org/drawingml/2006/spreadsheetDrawing">
      <xdr:col>86</xdr:col>
      <xdr:colOff>25400</xdr:colOff>
      <xdr:row>41</xdr:row>
      <xdr:rowOff>39370</xdr:rowOff>
    </xdr:to>
    <xdr:cxnSp macro="">
      <xdr:nvCxnSpPr>
        <xdr:cNvPr id="516" name="直線コネクタ 515"/>
        <xdr:cNvCxnSpPr/>
      </xdr:nvCxnSpPr>
      <xdr:spPr>
        <a:xfrm>
          <a:off x="16230600" y="706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107315</xdr:rowOff>
    </xdr:from>
    <xdr:ext cx="405130" cy="259080"/>
    <xdr:sp macro="" textlink="">
      <xdr:nvSpPr>
        <xdr:cNvPr id="517" name="【認定こども園・幼稚園・保育所】&#10;有形固定資産減価償却率最大値テキスト"/>
        <xdr:cNvSpPr txBox="1"/>
      </xdr:nvSpPr>
      <xdr:spPr>
        <a:xfrm>
          <a:off x="16357600" y="576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160655</xdr:rowOff>
    </xdr:from>
    <xdr:to xmlns:xdr="http://schemas.openxmlformats.org/drawingml/2006/spreadsheetDrawing">
      <xdr:col>86</xdr:col>
      <xdr:colOff>25400</xdr:colOff>
      <xdr:row>34</xdr:row>
      <xdr:rowOff>160655</xdr:rowOff>
    </xdr:to>
    <xdr:cxnSp macro="">
      <xdr:nvCxnSpPr>
        <xdr:cNvPr id="518" name="直線コネクタ 517"/>
        <xdr:cNvCxnSpPr/>
      </xdr:nvCxnSpPr>
      <xdr:spPr>
        <a:xfrm>
          <a:off x="16230600" y="598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52070</xdr:rowOff>
    </xdr:from>
    <xdr:ext cx="405130" cy="255905"/>
    <xdr:sp macro="" textlink="">
      <xdr:nvSpPr>
        <xdr:cNvPr id="519" name="【認定こども園・幼稚園・保育所】&#10;有形固定資産減価償却率平均値テキスト"/>
        <xdr:cNvSpPr txBox="1"/>
      </xdr:nvSpPr>
      <xdr:spPr>
        <a:xfrm>
          <a:off x="16357600" y="63957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73660</xdr:rowOff>
    </xdr:from>
    <xdr:to xmlns:xdr="http://schemas.openxmlformats.org/drawingml/2006/spreadsheetDrawing">
      <xdr:col>85</xdr:col>
      <xdr:colOff>177800</xdr:colOff>
      <xdr:row>38</xdr:row>
      <xdr:rowOff>3810</xdr:rowOff>
    </xdr:to>
    <xdr:sp macro="" textlink="">
      <xdr:nvSpPr>
        <xdr:cNvPr id="520" name="フローチャート: 判断 519"/>
        <xdr:cNvSpPr/>
      </xdr:nvSpPr>
      <xdr:spPr>
        <a:xfrm>
          <a:off x="162687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105410</xdr:rowOff>
    </xdr:from>
    <xdr:to xmlns:xdr="http://schemas.openxmlformats.org/drawingml/2006/spreadsheetDrawing">
      <xdr:col>81</xdr:col>
      <xdr:colOff>101600</xdr:colOff>
      <xdr:row>38</xdr:row>
      <xdr:rowOff>35560</xdr:rowOff>
    </xdr:to>
    <xdr:sp macro="" textlink="">
      <xdr:nvSpPr>
        <xdr:cNvPr id="521" name="フローチャート: 判断 520"/>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125730</xdr:rowOff>
    </xdr:from>
    <xdr:to xmlns:xdr="http://schemas.openxmlformats.org/drawingml/2006/spreadsheetDrawing">
      <xdr:col>76</xdr:col>
      <xdr:colOff>165100</xdr:colOff>
      <xdr:row>38</xdr:row>
      <xdr:rowOff>55880</xdr:rowOff>
    </xdr:to>
    <xdr:sp macro="" textlink="">
      <xdr:nvSpPr>
        <xdr:cNvPr id="522" name="フローチャート: 判断 521"/>
        <xdr:cNvSpPr/>
      </xdr:nvSpPr>
      <xdr:spPr>
        <a:xfrm>
          <a:off x="14541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34290</xdr:rowOff>
    </xdr:from>
    <xdr:to xmlns:xdr="http://schemas.openxmlformats.org/drawingml/2006/spreadsheetDrawing">
      <xdr:col>72</xdr:col>
      <xdr:colOff>38100</xdr:colOff>
      <xdr:row>38</xdr:row>
      <xdr:rowOff>135890</xdr:rowOff>
    </xdr:to>
    <xdr:sp macro="" textlink="">
      <xdr:nvSpPr>
        <xdr:cNvPr id="523" name="フローチャート: 判断 522"/>
        <xdr:cNvSpPr/>
      </xdr:nvSpPr>
      <xdr:spPr>
        <a:xfrm>
          <a:off x="13652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4" name="フローチャート: 判断 523"/>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5" name="テキスト ボックス 5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6" name="テキスト ボックス 5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7" name="テキスト ボックス 5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8" name="テキスト ボックス 5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9" name="テキスト ボックス 5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109855</xdr:rowOff>
    </xdr:from>
    <xdr:to xmlns:xdr="http://schemas.openxmlformats.org/drawingml/2006/spreadsheetDrawing">
      <xdr:col>85</xdr:col>
      <xdr:colOff>177800</xdr:colOff>
      <xdr:row>35</xdr:row>
      <xdr:rowOff>40640</xdr:rowOff>
    </xdr:to>
    <xdr:sp macro="" textlink="">
      <xdr:nvSpPr>
        <xdr:cNvPr id="530" name="楕円 529"/>
        <xdr:cNvSpPr/>
      </xdr:nvSpPr>
      <xdr:spPr>
        <a:xfrm>
          <a:off x="16268700" y="5939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63500</xdr:rowOff>
    </xdr:from>
    <xdr:ext cx="405130" cy="255905"/>
    <xdr:sp macro="" textlink="">
      <xdr:nvSpPr>
        <xdr:cNvPr id="531" name="【認定こども園・幼稚園・保育所】&#10;有形固定資産減価償却率該当値テキスト"/>
        <xdr:cNvSpPr txBox="1"/>
      </xdr:nvSpPr>
      <xdr:spPr>
        <a:xfrm>
          <a:off x="16357600" y="58928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55245</xdr:rowOff>
    </xdr:from>
    <xdr:to xmlns:xdr="http://schemas.openxmlformats.org/drawingml/2006/spreadsheetDrawing">
      <xdr:col>81</xdr:col>
      <xdr:colOff>101600</xdr:colOff>
      <xdr:row>35</xdr:row>
      <xdr:rowOff>156845</xdr:rowOff>
    </xdr:to>
    <xdr:sp macro="" textlink="">
      <xdr:nvSpPr>
        <xdr:cNvPr id="532" name="楕円 531"/>
        <xdr:cNvSpPr/>
      </xdr:nvSpPr>
      <xdr:spPr>
        <a:xfrm>
          <a:off x="15430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160655</xdr:rowOff>
    </xdr:from>
    <xdr:to xmlns:xdr="http://schemas.openxmlformats.org/drawingml/2006/spreadsheetDrawing">
      <xdr:col>85</xdr:col>
      <xdr:colOff>127000</xdr:colOff>
      <xdr:row>35</xdr:row>
      <xdr:rowOff>106045</xdr:rowOff>
    </xdr:to>
    <xdr:cxnSp macro="">
      <xdr:nvCxnSpPr>
        <xdr:cNvPr id="533" name="直線コネクタ 532"/>
        <xdr:cNvCxnSpPr/>
      </xdr:nvCxnSpPr>
      <xdr:spPr>
        <a:xfrm flipV="1">
          <a:off x="15481300" y="5989955"/>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52705</xdr:rowOff>
    </xdr:from>
    <xdr:to xmlns:xdr="http://schemas.openxmlformats.org/drawingml/2006/spreadsheetDrawing">
      <xdr:col>76</xdr:col>
      <xdr:colOff>165100</xdr:colOff>
      <xdr:row>36</xdr:row>
      <xdr:rowOff>154940</xdr:rowOff>
    </xdr:to>
    <xdr:sp macro="" textlink="">
      <xdr:nvSpPr>
        <xdr:cNvPr id="534" name="楕円 533"/>
        <xdr:cNvSpPr/>
      </xdr:nvSpPr>
      <xdr:spPr>
        <a:xfrm>
          <a:off x="145415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106045</xdr:rowOff>
    </xdr:from>
    <xdr:to xmlns:xdr="http://schemas.openxmlformats.org/drawingml/2006/spreadsheetDrawing">
      <xdr:col>81</xdr:col>
      <xdr:colOff>50800</xdr:colOff>
      <xdr:row>36</xdr:row>
      <xdr:rowOff>103505</xdr:rowOff>
    </xdr:to>
    <xdr:cxnSp macro="">
      <xdr:nvCxnSpPr>
        <xdr:cNvPr id="535" name="直線コネクタ 534"/>
        <xdr:cNvCxnSpPr/>
      </xdr:nvCxnSpPr>
      <xdr:spPr>
        <a:xfrm flipV="1">
          <a:off x="14592300" y="610679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107950</xdr:rowOff>
    </xdr:from>
    <xdr:to xmlns:xdr="http://schemas.openxmlformats.org/drawingml/2006/spreadsheetDrawing">
      <xdr:col>72</xdr:col>
      <xdr:colOff>38100</xdr:colOff>
      <xdr:row>39</xdr:row>
      <xdr:rowOff>38100</xdr:rowOff>
    </xdr:to>
    <xdr:sp macro="" textlink="">
      <xdr:nvSpPr>
        <xdr:cNvPr id="536" name="楕円 535"/>
        <xdr:cNvSpPr/>
      </xdr:nvSpPr>
      <xdr:spPr>
        <a:xfrm>
          <a:off x="13652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103505</xdr:rowOff>
    </xdr:from>
    <xdr:to xmlns:xdr="http://schemas.openxmlformats.org/drawingml/2006/spreadsheetDrawing">
      <xdr:col>76</xdr:col>
      <xdr:colOff>114300</xdr:colOff>
      <xdr:row>38</xdr:row>
      <xdr:rowOff>158750</xdr:rowOff>
    </xdr:to>
    <xdr:cxnSp macro="">
      <xdr:nvCxnSpPr>
        <xdr:cNvPr id="537" name="直線コネクタ 536"/>
        <xdr:cNvCxnSpPr/>
      </xdr:nvCxnSpPr>
      <xdr:spPr>
        <a:xfrm flipV="1">
          <a:off x="13703300" y="6275705"/>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66675</xdr:rowOff>
    </xdr:from>
    <xdr:to xmlns:xdr="http://schemas.openxmlformats.org/drawingml/2006/spreadsheetDrawing">
      <xdr:col>67</xdr:col>
      <xdr:colOff>101600</xdr:colOff>
      <xdr:row>41</xdr:row>
      <xdr:rowOff>168275</xdr:rowOff>
    </xdr:to>
    <xdr:sp macro="" textlink="">
      <xdr:nvSpPr>
        <xdr:cNvPr id="538" name="楕円 537"/>
        <xdr:cNvSpPr/>
      </xdr:nvSpPr>
      <xdr:spPr>
        <a:xfrm>
          <a:off x="12763500" y="7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158750</xdr:rowOff>
    </xdr:from>
    <xdr:to xmlns:xdr="http://schemas.openxmlformats.org/drawingml/2006/spreadsheetDrawing">
      <xdr:col>71</xdr:col>
      <xdr:colOff>177800</xdr:colOff>
      <xdr:row>41</xdr:row>
      <xdr:rowOff>117475</xdr:rowOff>
    </xdr:to>
    <xdr:cxnSp macro="">
      <xdr:nvCxnSpPr>
        <xdr:cNvPr id="539" name="直線コネクタ 538"/>
        <xdr:cNvCxnSpPr/>
      </xdr:nvCxnSpPr>
      <xdr:spPr>
        <a:xfrm flipV="1">
          <a:off x="12814300" y="6673850"/>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26670</xdr:rowOff>
    </xdr:from>
    <xdr:ext cx="405130" cy="259080"/>
    <xdr:sp macro="" textlink="">
      <xdr:nvSpPr>
        <xdr:cNvPr id="540" name="n_1aveValue【認定こども園・幼稚園・保育所】&#10;有形固定資産減価償却率"/>
        <xdr:cNvSpPr txBox="1"/>
      </xdr:nvSpPr>
      <xdr:spPr>
        <a:xfrm>
          <a:off x="15266035" y="654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46990</xdr:rowOff>
    </xdr:from>
    <xdr:ext cx="401955" cy="259080"/>
    <xdr:sp macro="" textlink="">
      <xdr:nvSpPr>
        <xdr:cNvPr id="541" name="n_2aveValue【認定こども園・幼稚園・保育所】&#10;有形固定資産減価償却率"/>
        <xdr:cNvSpPr txBox="1"/>
      </xdr:nvSpPr>
      <xdr:spPr>
        <a:xfrm>
          <a:off x="14389735" y="65620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152400</xdr:rowOff>
    </xdr:from>
    <xdr:ext cx="401955" cy="259080"/>
    <xdr:sp macro="" textlink="">
      <xdr:nvSpPr>
        <xdr:cNvPr id="542" name="n_3aveValue【認定こども園・幼稚園・保育所】&#10;有形固定資産減価償却率"/>
        <xdr:cNvSpPr txBox="1"/>
      </xdr:nvSpPr>
      <xdr:spPr>
        <a:xfrm>
          <a:off x="13500735" y="63246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154940</xdr:rowOff>
    </xdr:from>
    <xdr:ext cx="401955" cy="255905"/>
    <xdr:sp macro="" textlink="">
      <xdr:nvSpPr>
        <xdr:cNvPr id="543" name="n_4aveValue【認定こども園・幼稚園・保育所】&#10;有形固定資産減価償却率"/>
        <xdr:cNvSpPr txBox="1"/>
      </xdr:nvSpPr>
      <xdr:spPr>
        <a:xfrm>
          <a:off x="12611735" y="63271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1905</xdr:rowOff>
    </xdr:from>
    <xdr:ext cx="405130" cy="259080"/>
    <xdr:sp macro="" textlink="">
      <xdr:nvSpPr>
        <xdr:cNvPr id="544" name="n_1mainValue【認定こども園・幼稚園・保育所】&#10;有形固定資産減価償却率"/>
        <xdr:cNvSpPr txBox="1"/>
      </xdr:nvSpPr>
      <xdr:spPr>
        <a:xfrm>
          <a:off x="15266035" y="5831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170815</xdr:rowOff>
    </xdr:from>
    <xdr:ext cx="401955" cy="258445"/>
    <xdr:sp macro="" textlink="">
      <xdr:nvSpPr>
        <xdr:cNvPr id="545" name="n_2mainValue【認定こども園・幼稚園・保育所】&#10;有形固定資産減価償却率"/>
        <xdr:cNvSpPr txBox="1"/>
      </xdr:nvSpPr>
      <xdr:spPr>
        <a:xfrm>
          <a:off x="14389735" y="600011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29210</xdr:rowOff>
    </xdr:from>
    <xdr:ext cx="401955" cy="255905"/>
    <xdr:sp macro="" textlink="">
      <xdr:nvSpPr>
        <xdr:cNvPr id="546" name="n_3mainValue【認定こども園・幼稚園・保育所】&#10;有形固定資産減価償却率"/>
        <xdr:cNvSpPr txBox="1"/>
      </xdr:nvSpPr>
      <xdr:spPr>
        <a:xfrm>
          <a:off x="13500735" y="67157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159385</xdr:rowOff>
    </xdr:from>
    <xdr:ext cx="401955" cy="258445"/>
    <xdr:sp macro="" textlink="">
      <xdr:nvSpPr>
        <xdr:cNvPr id="547" name="n_4mainValue【認定こども園・幼稚園・保育所】&#10;有形固定資産減価償却率"/>
        <xdr:cNvSpPr txBox="1"/>
      </xdr:nvSpPr>
      <xdr:spPr>
        <a:xfrm>
          <a:off x="12611735" y="71888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556" name="テキスト ボックス 555"/>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7" name="直線コネクタ 5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58" name="直線コネクタ 55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4185" cy="255905"/>
    <xdr:sp macro="" textlink="">
      <xdr:nvSpPr>
        <xdr:cNvPr id="559" name="テキスト ボックス 558"/>
        <xdr:cNvSpPr txBox="1"/>
      </xdr:nvSpPr>
      <xdr:spPr>
        <a:xfrm>
          <a:off x="17820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0" name="直線コネクタ 55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4185" cy="259080"/>
    <xdr:sp macro="" textlink="">
      <xdr:nvSpPr>
        <xdr:cNvPr id="561" name="テキスト ボックス 560"/>
        <xdr:cNvSpPr txBox="1"/>
      </xdr:nvSpPr>
      <xdr:spPr>
        <a:xfrm>
          <a:off x="17820640" y="682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2" name="直線コネクタ 56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4185" cy="255905"/>
    <xdr:sp macro="" textlink="">
      <xdr:nvSpPr>
        <xdr:cNvPr id="563" name="テキスト ボックス 562"/>
        <xdr:cNvSpPr txBox="1"/>
      </xdr:nvSpPr>
      <xdr:spPr>
        <a:xfrm>
          <a:off x="17820640" y="649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4" name="直線コネクタ 56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4185" cy="258445"/>
    <xdr:sp macro="" textlink="">
      <xdr:nvSpPr>
        <xdr:cNvPr id="565" name="テキスト ボックス 564"/>
        <xdr:cNvSpPr txBox="1"/>
      </xdr:nvSpPr>
      <xdr:spPr>
        <a:xfrm>
          <a:off x="17820640" y="617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66" name="直線コネクタ 56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185" cy="259080"/>
    <xdr:sp macro="" textlink="">
      <xdr:nvSpPr>
        <xdr:cNvPr id="567" name="テキスト ボックス 566"/>
        <xdr:cNvSpPr txBox="1"/>
      </xdr:nvSpPr>
      <xdr:spPr>
        <a:xfrm>
          <a:off x="17820640" y="584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68" name="直線コネクタ 56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4185" cy="255905"/>
    <xdr:sp macro="" textlink="">
      <xdr:nvSpPr>
        <xdr:cNvPr id="569" name="テキスト ボックス 568"/>
        <xdr:cNvSpPr txBox="1"/>
      </xdr:nvSpPr>
      <xdr:spPr>
        <a:xfrm>
          <a:off x="17820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571" name="テキスト ボックス 570"/>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133350</xdr:rowOff>
    </xdr:from>
    <xdr:to xmlns:xdr="http://schemas.openxmlformats.org/drawingml/2006/spreadsheetDrawing">
      <xdr:col>116</xdr:col>
      <xdr:colOff>62865</xdr:colOff>
      <xdr:row>41</xdr:row>
      <xdr:rowOff>159385</xdr:rowOff>
    </xdr:to>
    <xdr:cxnSp macro="">
      <xdr:nvCxnSpPr>
        <xdr:cNvPr id="573" name="直線コネクタ 572"/>
        <xdr:cNvCxnSpPr/>
      </xdr:nvCxnSpPr>
      <xdr:spPr>
        <a:xfrm flipV="1">
          <a:off x="22160865" y="579120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163195</xdr:rowOff>
    </xdr:from>
    <xdr:ext cx="469900" cy="259080"/>
    <xdr:sp macro="" textlink="">
      <xdr:nvSpPr>
        <xdr:cNvPr id="574" name="【認定こども園・幼稚園・保育所】&#10;一人当たり面積最小値テキスト"/>
        <xdr:cNvSpPr txBox="1"/>
      </xdr:nvSpPr>
      <xdr:spPr>
        <a:xfrm>
          <a:off x="22199600" y="7192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159385</xdr:rowOff>
    </xdr:from>
    <xdr:to xmlns:xdr="http://schemas.openxmlformats.org/drawingml/2006/spreadsheetDrawing">
      <xdr:col>116</xdr:col>
      <xdr:colOff>152400</xdr:colOff>
      <xdr:row>41</xdr:row>
      <xdr:rowOff>159385</xdr:rowOff>
    </xdr:to>
    <xdr:cxnSp macro="">
      <xdr:nvCxnSpPr>
        <xdr:cNvPr id="575" name="直線コネクタ 574"/>
        <xdr:cNvCxnSpPr/>
      </xdr:nvCxnSpPr>
      <xdr:spPr>
        <a:xfrm>
          <a:off x="22072600" y="718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80010</xdr:rowOff>
    </xdr:from>
    <xdr:ext cx="469900" cy="259080"/>
    <xdr:sp macro="" textlink="">
      <xdr:nvSpPr>
        <xdr:cNvPr id="576" name="【認定こども園・幼稚園・保育所】&#10;一人当たり面積最大値テキスト"/>
        <xdr:cNvSpPr txBox="1"/>
      </xdr:nvSpPr>
      <xdr:spPr>
        <a:xfrm>
          <a:off x="22199600" y="55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133350</xdr:rowOff>
    </xdr:from>
    <xdr:to xmlns:xdr="http://schemas.openxmlformats.org/drawingml/2006/spreadsheetDrawing">
      <xdr:col>116</xdr:col>
      <xdr:colOff>152400</xdr:colOff>
      <xdr:row>33</xdr:row>
      <xdr:rowOff>133350</xdr:rowOff>
    </xdr:to>
    <xdr:cxnSp macro="">
      <xdr:nvCxnSpPr>
        <xdr:cNvPr id="577" name="直線コネクタ 576"/>
        <xdr:cNvCxnSpPr/>
      </xdr:nvCxnSpPr>
      <xdr:spPr>
        <a:xfrm>
          <a:off x="22072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30480</xdr:rowOff>
    </xdr:from>
    <xdr:ext cx="469900" cy="255905"/>
    <xdr:sp macro="" textlink="">
      <xdr:nvSpPr>
        <xdr:cNvPr id="578" name="【認定こども園・幼稚園・保育所】&#10;一人当たり面積平均値テキスト"/>
        <xdr:cNvSpPr txBox="1"/>
      </xdr:nvSpPr>
      <xdr:spPr>
        <a:xfrm>
          <a:off x="22199600" y="65455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7620</xdr:rowOff>
    </xdr:from>
    <xdr:to xmlns:xdr="http://schemas.openxmlformats.org/drawingml/2006/spreadsheetDrawing">
      <xdr:col>116</xdr:col>
      <xdr:colOff>114300</xdr:colOff>
      <xdr:row>39</xdr:row>
      <xdr:rowOff>109220</xdr:rowOff>
    </xdr:to>
    <xdr:sp macro="" textlink="">
      <xdr:nvSpPr>
        <xdr:cNvPr id="579" name="フローチャート: 判断 578"/>
        <xdr:cNvSpPr/>
      </xdr:nvSpPr>
      <xdr:spPr>
        <a:xfrm>
          <a:off x="22110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156210</xdr:rowOff>
    </xdr:from>
    <xdr:to xmlns:xdr="http://schemas.openxmlformats.org/drawingml/2006/spreadsheetDrawing">
      <xdr:col>112</xdr:col>
      <xdr:colOff>38100</xdr:colOff>
      <xdr:row>39</xdr:row>
      <xdr:rowOff>86360</xdr:rowOff>
    </xdr:to>
    <xdr:sp macro="" textlink="">
      <xdr:nvSpPr>
        <xdr:cNvPr id="580" name="フローチャート: 判断 579"/>
        <xdr:cNvSpPr/>
      </xdr:nvSpPr>
      <xdr:spPr>
        <a:xfrm>
          <a:off x="21272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635</xdr:rowOff>
    </xdr:from>
    <xdr:to xmlns:xdr="http://schemas.openxmlformats.org/drawingml/2006/spreadsheetDrawing">
      <xdr:col>107</xdr:col>
      <xdr:colOff>101600</xdr:colOff>
      <xdr:row>39</xdr:row>
      <xdr:rowOff>102235</xdr:rowOff>
    </xdr:to>
    <xdr:sp macro="" textlink="">
      <xdr:nvSpPr>
        <xdr:cNvPr id="581" name="フローチャート: 判断 580"/>
        <xdr:cNvSpPr/>
      </xdr:nvSpPr>
      <xdr:spPr>
        <a:xfrm>
          <a:off x="20383500" y="66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635</xdr:rowOff>
    </xdr:from>
    <xdr:to xmlns:xdr="http://schemas.openxmlformats.org/drawingml/2006/spreadsheetDrawing">
      <xdr:col>102</xdr:col>
      <xdr:colOff>165100</xdr:colOff>
      <xdr:row>39</xdr:row>
      <xdr:rowOff>102235</xdr:rowOff>
    </xdr:to>
    <xdr:sp macro="" textlink="">
      <xdr:nvSpPr>
        <xdr:cNvPr id="582" name="フローチャート: 判断 581"/>
        <xdr:cNvSpPr/>
      </xdr:nvSpPr>
      <xdr:spPr>
        <a:xfrm>
          <a:off x="19494500" y="66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166370</xdr:rowOff>
    </xdr:from>
    <xdr:to xmlns:xdr="http://schemas.openxmlformats.org/drawingml/2006/spreadsheetDrawing">
      <xdr:col>98</xdr:col>
      <xdr:colOff>38100</xdr:colOff>
      <xdr:row>39</xdr:row>
      <xdr:rowOff>95885</xdr:rowOff>
    </xdr:to>
    <xdr:sp macro="" textlink="">
      <xdr:nvSpPr>
        <xdr:cNvPr id="583" name="フローチャート: 判断 582"/>
        <xdr:cNvSpPr/>
      </xdr:nvSpPr>
      <xdr:spPr>
        <a:xfrm>
          <a:off x="18605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80645</xdr:rowOff>
    </xdr:from>
    <xdr:to xmlns:xdr="http://schemas.openxmlformats.org/drawingml/2006/spreadsheetDrawing">
      <xdr:col>116</xdr:col>
      <xdr:colOff>114300</xdr:colOff>
      <xdr:row>41</xdr:row>
      <xdr:rowOff>10795</xdr:rowOff>
    </xdr:to>
    <xdr:sp macro="" textlink="">
      <xdr:nvSpPr>
        <xdr:cNvPr id="589" name="楕円 588"/>
        <xdr:cNvSpPr/>
      </xdr:nvSpPr>
      <xdr:spPr>
        <a:xfrm>
          <a:off x="22110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59055</xdr:rowOff>
    </xdr:from>
    <xdr:ext cx="469900" cy="259080"/>
    <xdr:sp macro="" textlink="">
      <xdr:nvSpPr>
        <xdr:cNvPr id="590" name="【認定こども園・幼稚園・保育所】&#10;一人当たり面積該当値テキスト"/>
        <xdr:cNvSpPr txBox="1"/>
      </xdr:nvSpPr>
      <xdr:spPr>
        <a:xfrm>
          <a:off x="22199600" y="6917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151130</xdr:rowOff>
    </xdr:from>
    <xdr:to xmlns:xdr="http://schemas.openxmlformats.org/drawingml/2006/spreadsheetDrawing">
      <xdr:col>112</xdr:col>
      <xdr:colOff>38100</xdr:colOff>
      <xdr:row>40</xdr:row>
      <xdr:rowOff>81280</xdr:rowOff>
    </xdr:to>
    <xdr:sp macro="" textlink="">
      <xdr:nvSpPr>
        <xdr:cNvPr id="591" name="楕円 590"/>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30480</xdr:rowOff>
    </xdr:from>
    <xdr:to xmlns:xdr="http://schemas.openxmlformats.org/drawingml/2006/spreadsheetDrawing">
      <xdr:col>116</xdr:col>
      <xdr:colOff>63500</xdr:colOff>
      <xdr:row>40</xdr:row>
      <xdr:rowOff>132080</xdr:rowOff>
    </xdr:to>
    <xdr:cxnSp macro="">
      <xdr:nvCxnSpPr>
        <xdr:cNvPr id="592" name="直線コネクタ 591"/>
        <xdr:cNvCxnSpPr/>
      </xdr:nvCxnSpPr>
      <xdr:spPr>
        <a:xfrm>
          <a:off x="21323300" y="688848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25400</xdr:rowOff>
    </xdr:from>
    <xdr:to xmlns:xdr="http://schemas.openxmlformats.org/drawingml/2006/spreadsheetDrawing">
      <xdr:col>107</xdr:col>
      <xdr:colOff>101600</xdr:colOff>
      <xdr:row>40</xdr:row>
      <xdr:rowOff>127000</xdr:rowOff>
    </xdr:to>
    <xdr:sp macro="" textlink="">
      <xdr:nvSpPr>
        <xdr:cNvPr id="593" name="楕円 592"/>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30480</xdr:rowOff>
    </xdr:from>
    <xdr:to xmlns:xdr="http://schemas.openxmlformats.org/drawingml/2006/spreadsheetDrawing">
      <xdr:col>111</xdr:col>
      <xdr:colOff>177800</xdr:colOff>
      <xdr:row>40</xdr:row>
      <xdr:rowOff>76200</xdr:rowOff>
    </xdr:to>
    <xdr:cxnSp macro="">
      <xdr:nvCxnSpPr>
        <xdr:cNvPr id="594" name="直線コネクタ 593"/>
        <xdr:cNvCxnSpPr/>
      </xdr:nvCxnSpPr>
      <xdr:spPr>
        <a:xfrm flipV="1">
          <a:off x="20434300" y="6888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52070</xdr:rowOff>
    </xdr:from>
    <xdr:to xmlns:xdr="http://schemas.openxmlformats.org/drawingml/2006/spreadsheetDrawing">
      <xdr:col>102</xdr:col>
      <xdr:colOff>165100</xdr:colOff>
      <xdr:row>40</xdr:row>
      <xdr:rowOff>153035</xdr:rowOff>
    </xdr:to>
    <xdr:sp macro="" textlink="">
      <xdr:nvSpPr>
        <xdr:cNvPr id="595" name="楕円 594"/>
        <xdr:cNvSpPr/>
      </xdr:nvSpPr>
      <xdr:spPr>
        <a:xfrm>
          <a:off x="19494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76200</xdr:rowOff>
    </xdr:from>
    <xdr:to xmlns:xdr="http://schemas.openxmlformats.org/drawingml/2006/spreadsheetDrawing">
      <xdr:col>107</xdr:col>
      <xdr:colOff>50800</xdr:colOff>
      <xdr:row>40</xdr:row>
      <xdr:rowOff>102235</xdr:rowOff>
    </xdr:to>
    <xdr:cxnSp macro="">
      <xdr:nvCxnSpPr>
        <xdr:cNvPr id="596" name="直線コネクタ 595"/>
        <xdr:cNvCxnSpPr/>
      </xdr:nvCxnSpPr>
      <xdr:spPr>
        <a:xfrm flipV="1">
          <a:off x="19545300" y="69342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64770</xdr:rowOff>
    </xdr:from>
    <xdr:to xmlns:xdr="http://schemas.openxmlformats.org/drawingml/2006/spreadsheetDrawing">
      <xdr:col>98</xdr:col>
      <xdr:colOff>38100</xdr:colOff>
      <xdr:row>40</xdr:row>
      <xdr:rowOff>166370</xdr:rowOff>
    </xdr:to>
    <xdr:sp macro="" textlink="">
      <xdr:nvSpPr>
        <xdr:cNvPr id="597" name="楕円 596"/>
        <xdr:cNvSpPr/>
      </xdr:nvSpPr>
      <xdr:spPr>
        <a:xfrm>
          <a:off x="18605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102235</xdr:rowOff>
    </xdr:from>
    <xdr:to xmlns:xdr="http://schemas.openxmlformats.org/drawingml/2006/spreadsheetDrawing">
      <xdr:col>102</xdr:col>
      <xdr:colOff>114300</xdr:colOff>
      <xdr:row>40</xdr:row>
      <xdr:rowOff>115570</xdr:rowOff>
    </xdr:to>
    <xdr:cxnSp macro="">
      <xdr:nvCxnSpPr>
        <xdr:cNvPr id="598" name="直線コネクタ 597"/>
        <xdr:cNvCxnSpPr/>
      </xdr:nvCxnSpPr>
      <xdr:spPr>
        <a:xfrm flipV="1">
          <a:off x="18656300" y="6960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102870</xdr:rowOff>
    </xdr:from>
    <xdr:ext cx="469900" cy="259080"/>
    <xdr:sp macro="" textlink="">
      <xdr:nvSpPr>
        <xdr:cNvPr id="599" name="n_1aveValue【認定こども園・幼稚園・保育所】&#10;一人当たり面積"/>
        <xdr:cNvSpPr txBox="1"/>
      </xdr:nvSpPr>
      <xdr:spPr>
        <a:xfrm>
          <a:off x="21075650" y="644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118745</xdr:rowOff>
    </xdr:from>
    <xdr:ext cx="466725" cy="259080"/>
    <xdr:sp macro="" textlink="">
      <xdr:nvSpPr>
        <xdr:cNvPr id="600" name="n_2aveValue【認定こども園・幼稚園・保育所】&#10;一人当たり面積"/>
        <xdr:cNvSpPr txBox="1"/>
      </xdr:nvSpPr>
      <xdr:spPr>
        <a:xfrm>
          <a:off x="20199350" y="6462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118745</xdr:rowOff>
    </xdr:from>
    <xdr:ext cx="466725" cy="259080"/>
    <xdr:sp macro="" textlink="">
      <xdr:nvSpPr>
        <xdr:cNvPr id="601" name="n_3aveValue【認定こども園・幼稚園・保育所】&#10;一人当たり面積"/>
        <xdr:cNvSpPr txBox="1"/>
      </xdr:nvSpPr>
      <xdr:spPr>
        <a:xfrm>
          <a:off x="19310350" y="6462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112395</xdr:rowOff>
    </xdr:from>
    <xdr:ext cx="466725" cy="255905"/>
    <xdr:sp macro="" textlink="">
      <xdr:nvSpPr>
        <xdr:cNvPr id="602" name="n_4aveValue【認定こども園・幼稚園・保育所】&#10;一人当たり面積"/>
        <xdr:cNvSpPr txBox="1"/>
      </xdr:nvSpPr>
      <xdr:spPr>
        <a:xfrm>
          <a:off x="18421350" y="64560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72390</xdr:rowOff>
    </xdr:from>
    <xdr:ext cx="469900" cy="259080"/>
    <xdr:sp macro="" textlink="">
      <xdr:nvSpPr>
        <xdr:cNvPr id="603" name="n_1mainValue【認定こども園・幼稚園・保育所】&#10;一人当たり面積"/>
        <xdr:cNvSpPr txBox="1"/>
      </xdr:nvSpPr>
      <xdr:spPr>
        <a:xfrm>
          <a:off x="21075650" y="693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118110</xdr:rowOff>
    </xdr:from>
    <xdr:ext cx="466725" cy="259080"/>
    <xdr:sp macro="" textlink="">
      <xdr:nvSpPr>
        <xdr:cNvPr id="604" name="n_2mainValue【認定こども園・幼稚園・保育所】&#10;一人当たり面積"/>
        <xdr:cNvSpPr txBox="1"/>
      </xdr:nvSpPr>
      <xdr:spPr>
        <a:xfrm>
          <a:off x="20199350" y="6976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144145</xdr:rowOff>
    </xdr:from>
    <xdr:ext cx="466725" cy="255905"/>
    <xdr:sp macro="" textlink="">
      <xdr:nvSpPr>
        <xdr:cNvPr id="605" name="n_3mainValue【認定こども園・幼稚園・保育所】&#10;一人当たり面積"/>
        <xdr:cNvSpPr txBox="1"/>
      </xdr:nvSpPr>
      <xdr:spPr>
        <a:xfrm>
          <a:off x="19310350" y="70021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157480</xdr:rowOff>
    </xdr:from>
    <xdr:ext cx="466725" cy="255905"/>
    <xdr:sp macro="" textlink="">
      <xdr:nvSpPr>
        <xdr:cNvPr id="606" name="n_4mainValue【認定こども園・幼稚園・保育所】&#10;一人当たり面積"/>
        <xdr:cNvSpPr txBox="1"/>
      </xdr:nvSpPr>
      <xdr:spPr>
        <a:xfrm>
          <a:off x="18421350" y="70154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615" name="テキスト ボックス 614"/>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5905"/>
    <xdr:sp macro="" textlink="">
      <xdr:nvSpPr>
        <xdr:cNvPr id="617" name="テキスト ボックス 616"/>
        <xdr:cNvSpPr txBox="1"/>
      </xdr:nvSpPr>
      <xdr:spPr>
        <a:xfrm>
          <a:off x="12042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18" name="直線コネクタ 61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5905"/>
    <xdr:sp macro="" textlink="">
      <xdr:nvSpPr>
        <xdr:cNvPr id="619" name="テキスト ボックス 618"/>
        <xdr:cNvSpPr txBox="1"/>
      </xdr:nvSpPr>
      <xdr:spPr>
        <a:xfrm>
          <a:off x="12042775" y="108305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20" name="直線コネクタ 61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5905"/>
    <xdr:sp macro="" textlink="">
      <xdr:nvSpPr>
        <xdr:cNvPr id="621" name="テキスト ボックス 620"/>
        <xdr:cNvSpPr txBox="1"/>
      </xdr:nvSpPr>
      <xdr:spPr>
        <a:xfrm>
          <a:off x="12042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22" name="直線コネクタ 62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5905"/>
    <xdr:sp macro="" textlink="">
      <xdr:nvSpPr>
        <xdr:cNvPr id="623" name="テキスト ボックス 622"/>
        <xdr:cNvSpPr txBox="1"/>
      </xdr:nvSpPr>
      <xdr:spPr>
        <a:xfrm>
          <a:off x="12042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24" name="直線コネクタ 62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5905"/>
    <xdr:sp macro="" textlink="">
      <xdr:nvSpPr>
        <xdr:cNvPr id="625" name="テキスト ボックス 624"/>
        <xdr:cNvSpPr txBox="1"/>
      </xdr:nvSpPr>
      <xdr:spPr>
        <a:xfrm>
          <a:off x="12042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627" name="テキスト ボックス 626"/>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123190</xdr:rowOff>
    </xdr:from>
    <xdr:to xmlns:xdr="http://schemas.openxmlformats.org/drawingml/2006/spreadsheetDrawing">
      <xdr:col>85</xdr:col>
      <xdr:colOff>126365</xdr:colOff>
      <xdr:row>63</xdr:row>
      <xdr:rowOff>134620</xdr:rowOff>
    </xdr:to>
    <xdr:cxnSp macro="">
      <xdr:nvCxnSpPr>
        <xdr:cNvPr id="629" name="直線コネクタ 628"/>
        <xdr:cNvCxnSpPr/>
      </xdr:nvCxnSpPr>
      <xdr:spPr>
        <a:xfrm flipV="1">
          <a:off x="16318865" y="972439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138430</xdr:rowOff>
    </xdr:from>
    <xdr:ext cx="405130" cy="259080"/>
    <xdr:sp macro="" textlink="">
      <xdr:nvSpPr>
        <xdr:cNvPr id="630" name="【学校施設】&#10;有形固定資産減価償却率最小値テキスト"/>
        <xdr:cNvSpPr txBox="1"/>
      </xdr:nvSpPr>
      <xdr:spPr>
        <a:xfrm>
          <a:off x="16357600" y="10939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134620</xdr:rowOff>
    </xdr:from>
    <xdr:to xmlns:xdr="http://schemas.openxmlformats.org/drawingml/2006/spreadsheetDrawing">
      <xdr:col>86</xdr:col>
      <xdr:colOff>25400</xdr:colOff>
      <xdr:row>63</xdr:row>
      <xdr:rowOff>134620</xdr:rowOff>
    </xdr:to>
    <xdr:cxnSp macro="">
      <xdr:nvCxnSpPr>
        <xdr:cNvPr id="631" name="直線コネクタ 630"/>
        <xdr:cNvCxnSpPr/>
      </xdr:nvCxnSpPr>
      <xdr:spPr>
        <a:xfrm>
          <a:off x="16230600" y="1093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69850</xdr:rowOff>
    </xdr:from>
    <xdr:ext cx="405130" cy="259080"/>
    <xdr:sp macro="" textlink="">
      <xdr:nvSpPr>
        <xdr:cNvPr id="632" name="【学校施設】&#10;有形固定資産減価償却率最大値テキスト"/>
        <xdr:cNvSpPr txBox="1"/>
      </xdr:nvSpPr>
      <xdr:spPr>
        <a:xfrm>
          <a:off x="16357600" y="9499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123190</xdr:rowOff>
    </xdr:from>
    <xdr:to xmlns:xdr="http://schemas.openxmlformats.org/drawingml/2006/spreadsheetDrawing">
      <xdr:col>86</xdr:col>
      <xdr:colOff>25400</xdr:colOff>
      <xdr:row>56</xdr:row>
      <xdr:rowOff>123190</xdr:rowOff>
    </xdr:to>
    <xdr:cxnSp macro="">
      <xdr:nvCxnSpPr>
        <xdr:cNvPr id="633" name="直線コネクタ 632"/>
        <xdr:cNvCxnSpPr/>
      </xdr:nvCxnSpPr>
      <xdr:spPr>
        <a:xfrm>
          <a:off x="16230600" y="972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165100</xdr:rowOff>
    </xdr:from>
    <xdr:ext cx="405130" cy="259080"/>
    <xdr:sp macro="" textlink="">
      <xdr:nvSpPr>
        <xdr:cNvPr id="634" name="【学校施設】&#10;有形固定資産減価償却率平均値テキスト"/>
        <xdr:cNvSpPr txBox="1"/>
      </xdr:nvSpPr>
      <xdr:spPr>
        <a:xfrm>
          <a:off x="16357600" y="10109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15240</xdr:rowOff>
    </xdr:from>
    <xdr:to xmlns:xdr="http://schemas.openxmlformats.org/drawingml/2006/spreadsheetDrawing">
      <xdr:col>85</xdr:col>
      <xdr:colOff>177800</xdr:colOff>
      <xdr:row>59</xdr:row>
      <xdr:rowOff>116840</xdr:rowOff>
    </xdr:to>
    <xdr:sp macro="" textlink="">
      <xdr:nvSpPr>
        <xdr:cNvPr id="635" name="フローチャート: 判断 634"/>
        <xdr:cNvSpPr/>
      </xdr:nvSpPr>
      <xdr:spPr>
        <a:xfrm>
          <a:off x="1626870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10795</xdr:rowOff>
    </xdr:from>
    <xdr:to xmlns:xdr="http://schemas.openxmlformats.org/drawingml/2006/spreadsheetDrawing">
      <xdr:col>81</xdr:col>
      <xdr:colOff>101600</xdr:colOff>
      <xdr:row>59</xdr:row>
      <xdr:rowOff>112395</xdr:rowOff>
    </xdr:to>
    <xdr:sp macro="" textlink="">
      <xdr:nvSpPr>
        <xdr:cNvPr id="636" name="フローチャート: 判断 635"/>
        <xdr:cNvSpPr/>
      </xdr:nvSpPr>
      <xdr:spPr>
        <a:xfrm>
          <a:off x="15430500" y="1012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168910</xdr:rowOff>
    </xdr:from>
    <xdr:to xmlns:xdr="http://schemas.openxmlformats.org/drawingml/2006/spreadsheetDrawing">
      <xdr:col>76</xdr:col>
      <xdr:colOff>165100</xdr:colOff>
      <xdr:row>59</xdr:row>
      <xdr:rowOff>99060</xdr:rowOff>
    </xdr:to>
    <xdr:sp macro="" textlink="">
      <xdr:nvSpPr>
        <xdr:cNvPr id="637" name="フローチャート: 判断 636"/>
        <xdr:cNvSpPr/>
      </xdr:nvSpPr>
      <xdr:spPr>
        <a:xfrm>
          <a:off x="14541500" y="1011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77470</xdr:rowOff>
    </xdr:from>
    <xdr:to xmlns:xdr="http://schemas.openxmlformats.org/drawingml/2006/spreadsheetDrawing">
      <xdr:col>72</xdr:col>
      <xdr:colOff>38100</xdr:colOff>
      <xdr:row>59</xdr:row>
      <xdr:rowOff>7620</xdr:rowOff>
    </xdr:to>
    <xdr:sp macro="" textlink="">
      <xdr:nvSpPr>
        <xdr:cNvPr id="638" name="フローチャート: 判断 637"/>
        <xdr:cNvSpPr/>
      </xdr:nvSpPr>
      <xdr:spPr>
        <a:xfrm>
          <a:off x="13652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77470</xdr:rowOff>
    </xdr:from>
    <xdr:to xmlns:xdr="http://schemas.openxmlformats.org/drawingml/2006/spreadsheetDrawing">
      <xdr:col>67</xdr:col>
      <xdr:colOff>101600</xdr:colOff>
      <xdr:row>59</xdr:row>
      <xdr:rowOff>7620</xdr:rowOff>
    </xdr:to>
    <xdr:sp macro="" textlink="">
      <xdr:nvSpPr>
        <xdr:cNvPr id="639" name="フローチャート: 判断 638"/>
        <xdr:cNvSpPr/>
      </xdr:nvSpPr>
      <xdr:spPr>
        <a:xfrm>
          <a:off x="12763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640" name="テキスト ボックス 639"/>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641" name="テキスト ボックス 640"/>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642" name="テキスト ボックス 641"/>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643" name="テキスト ボックス 642"/>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644" name="テキスト ボックス 643"/>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15240</xdr:rowOff>
    </xdr:from>
    <xdr:to xmlns:xdr="http://schemas.openxmlformats.org/drawingml/2006/spreadsheetDrawing">
      <xdr:col>85</xdr:col>
      <xdr:colOff>177800</xdr:colOff>
      <xdr:row>57</xdr:row>
      <xdr:rowOff>116840</xdr:rowOff>
    </xdr:to>
    <xdr:sp macro="" textlink="">
      <xdr:nvSpPr>
        <xdr:cNvPr id="645" name="楕円 644"/>
        <xdr:cNvSpPr/>
      </xdr:nvSpPr>
      <xdr:spPr>
        <a:xfrm>
          <a:off x="162687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101600</xdr:rowOff>
    </xdr:from>
    <xdr:ext cx="405130" cy="259080"/>
    <xdr:sp macro="" textlink="">
      <xdr:nvSpPr>
        <xdr:cNvPr id="646" name="【学校施設】&#10;有形固定資産減価償却率該当値テキスト"/>
        <xdr:cNvSpPr txBox="1"/>
      </xdr:nvSpPr>
      <xdr:spPr>
        <a:xfrm>
          <a:off x="16357600" y="970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100330</xdr:rowOff>
    </xdr:from>
    <xdr:to xmlns:xdr="http://schemas.openxmlformats.org/drawingml/2006/spreadsheetDrawing">
      <xdr:col>81</xdr:col>
      <xdr:colOff>101600</xdr:colOff>
      <xdr:row>57</xdr:row>
      <xdr:rowOff>30480</xdr:rowOff>
    </xdr:to>
    <xdr:sp macro="" textlink="">
      <xdr:nvSpPr>
        <xdr:cNvPr id="647" name="楕円 646"/>
        <xdr:cNvSpPr/>
      </xdr:nvSpPr>
      <xdr:spPr>
        <a:xfrm>
          <a:off x="15430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151130</xdr:rowOff>
    </xdr:from>
    <xdr:to xmlns:xdr="http://schemas.openxmlformats.org/drawingml/2006/spreadsheetDrawing">
      <xdr:col>85</xdr:col>
      <xdr:colOff>127000</xdr:colOff>
      <xdr:row>57</xdr:row>
      <xdr:rowOff>66040</xdr:rowOff>
    </xdr:to>
    <xdr:cxnSp macro="">
      <xdr:nvCxnSpPr>
        <xdr:cNvPr id="648" name="直線コネクタ 647"/>
        <xdr:cNvCxnSpPr/>
      </xdr:nvCxnSpPr>
      <xdr:spPr>
        <a:xfrm>
          <a:off x="15481300" y="975233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63500</xdr:rowOff>
    </xdr:from>
    <xdr:to xmlns:xdr="http://schemas.openxmlformats.org/drawingml/2006/spreadsheetDrawing">
      <xdr:col>76</xdr:col>
      <xdr:colOff>165100</xdr:colOff>
      <xdr:row>56</xdr:row>
      <xdr:rowOff>165100</xdr:rowOff>
    </xdr:to>
    <xdr:sp macro="" textlink="">
      <xdr:nvSpPr>
        <xdr:cNvPr id="649" name="楕円 648"/>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114300</xdr:rowOff>
    </xdr:from>
    <xdr:to xmlns:xdr="http://schemas.openxmlformats.org/drawingml/2006/spreadsheetDrawing">
      <xdr:col>81</xdr:col>
      <xdr:colOff>50800</xdr:colOff>
      <xdr:row>56</xdr:row>
      <xdr:rowOff>151130</xdr:rowOff>
    </xdr:to>
    <xdr:cxnSp macro="">
      <xdr:nvCxnSpPr>
        <xdr:cNvPr id="650" name="直線コネクタ 649"/>
        <xdr:cNvCxnSpPr/>
      </xdr:nvCxnSpPr>
      <xdr:spPr>
        <a:xfrm>
          <a:off x="14592300" y="97155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161925</xdr:rowOff>
    </xdr:from>
    <xdr:to xmlns:xdr="http://schemas.openxmlformats.org/drawingml/2006/spreadsheetDrawing">
      <xdr:col>72</xdr:col>
      <xdr:colOff>38100</xdr:colOff>
      <xdr:row>56</xdr:row>
      <xdr:rowOff>92075</xdr:rowOff>
    </xdr:to>
    <xdr:sp macro="" textlink="">
      <xdr:nvSpPr>
        <xdr:cNvPr id="651" name="楕円 650"/>
        <xdr:cNvSpPr/>
      </xdr:nvSpPr>
      <xdr:spPr>
        <a:xfrm>
          <a:off x="13652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41275</xdr:rowOff>
    </xdr:from>
    <xdr:to xmlns:xdr="http://schemas.openxmlformats.org/drawingml/2006/spreadsheetDrawing">
      <xdr:col>76</xdr:col>
      <xdr:colOff>114300</xdr:colOff>
      <xdr:row>56</xdr:row>
      <xdr:rowOff>114300</xdr:rowOff>
    </xdr:to>
    <xdr:cxnSp macro="">
      <xdr:nvCxnSpPr>
        <xdr:cNvPr id="652" name="直線コネクタ 651"/>
        <xdr:cNvCxnSpPr/>
      </xdr:nvCxnSpPr>
      <xdr:spPr>
        <a:xfrm>
          <a:off x="13703300" y="96424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106680</xdr:rowOff>
    </xdr:from>
    <xdr:to xmlns:xdr="http://schemas.openxmlformats.org/drawingml/2006/spreadsheetDrawing">
      <xdr:col>67</xdr:col>
      <xdr:colOff>101600</xdr:colOff>
      <xdr:row>56</xdr:row>
      <xdr:rowOff>36830</xdr:rowOff>
    </xdr:to>
    <xdr:sp macro="" textlink="">
      <xdr:nvSpPr>
        <xdr:cNvPr id="653" name="楕円 652"/>
        <xdr:cNvSpPr/>
      </xdr:nvSpPr>
      <xdr:spPr>
        <a:xfrm>
          <a:off x="12763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55</xdr:row>
      <xdr:rowOff>157480</xdr:rowOff>
    </xdr:from>
    <xdr:to xmlns:xdr="http://schemas.openxmlformats.org/drawingml/2006/spreadsheetDrawing">
      <xdr:col>71</xdr:col>
      <xdr:colOff>177800</xdr:colOff>
      <xdr:row>56</xdr:row>
      <xdr:rowOff>41275</xdr:rowOff>
    </xdr:to>
    <xdr:cxnSp macro="">
      <xdr:nvCxnSpPr>
        <xdr:cNvPr id="654" name="直線コネクタ 653"/>
        <xdr:cNvCxnSpPr/>
      </xdr:nvCxnSpPr>
      <xdr:spPr>
        <a:xfrm>
          <a:off x="12814300" y="95872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103505</xdr:rowOff>
    </xdr:from>
    <xdr:ext cx="405130" cy="259080"/>
    <xdr:sp macro="" textlink="">
      <xdr:nvSpPr>
        <xdr:cNvPr id="655" name="n_1aveValue【学校施設】&#10;有形固定資産減価償却率"/>
        <xdr:cNvSpPr txBox="1"/>
      </xdr:nvSpPr>
      <xdr:spPr>
        <a:xfrm>
          <a:off x="15266035" y="10219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90170</xdr:rowOff>
    </xdr:from>
    <xdr:ext cx="401955" cy="259080"/>
    <xdr:sp macro="" textlink="">
      <xdr:nvSpPr>
        <xdr:cNvPr id="656" name="n_2aveValue【学校施設】&#10;有形固定資産減価償却率"/>
        <xdr:cNvSpPr txBox="1"/>
      </xdr:nvSpPr>
      <xdr:spPr>
        <a:xfrm>
          <a:off x="14389735" y="102057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170180</xdr:rowOff>
    </xdr:from>
    <xdr:ext cx="401955" cy="259080"/>
    <xdr:sp macro="" textlink="">
      <xdr:nvSpPr>
        <xdr:cNvPr id="657" name="n_3aveValue【学校施設】&#10;有形固定資産減価償却率"/>
        <xdr:cNvSpPr txBox="1"/>
      </xdr:nvSpPr>
      <xdr:spPr>
        <a:xfrm>
          <a:off x="13500735" y="101142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170180</xdr:rowOff>
    </xdr:from>
    <xdr:ext cx="401955" cy="259080"/>
    <xdr:sp macro="" textlink="">
      <xdr:nvSpPr>
        <xdr:cNvPr id="658" name="n_4aveValue【学校施設】&#10;有形固定資産減価償却率"/>
        <xdr:cNvSpPr txBox="1"/>
      </xdr:nvSpPr>
      <xdr:spPr>
        <a:xfrm>
          <a:off x="12611735" y="101142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46990</xdr:rowOff>
    </xdr:from>
    <xdr:ext cx="405130" cy="259080"/>
    <xdr:sp macro="" textlink="">
      <xdr:nvSpPr>
        <xdr:cNvPr id="659" name="n_1mainValue【学校施設】&#10;有形固定資産減価償却率"/>
        <xdr:cNvSpPr txBox="1"/>
      </xdr:nvSpPr>
      <xdr:spPr>
        <a:xfrm>
          <a:off x="15266035" y="947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10160</xdr:rowOff>
    </xdr:from>
    <xdr:ext cx="401955" cy="259080"/>
    <xdr:sp macro="" textlink="">
      <xdr:nvSpPr>
        <xdr:cNvPr id="660" name="n_2mainValue【学校施設】&#10;有形固定資産減価償却率"/>
        <xdr:cNvSpPr txBox="1"/>
      </xdr:nvSpPr>
      <xdr:spPr>
        <a:xfrm>
          <a:off x="14389735" y="9439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109220</xdr:rowOff>
    </xdr:from>
    <xdr:ext cx="401955" cy="255905"/>
    <xdr:sp macro="" textlink="">
      <xdr:nvSpPr>
        <xdr:cNvPr id="661" name="n_3mainValue【学校施設】&#10;有形固定資産減価償却率"/>
        <xdr:cNvSpPr txBox="1"/>
      </xdr:nvSpPr>
      <xdr:spPr>
        <a:xfrm>
          <a:off x="13500735" y="93675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53340</xdr:rowOff>
    </xdr:from>
    <xdr:ext cx="401955" cy="255905"/>
    <xdr:sp macro="" textlink="">
      <xdr:nvSpPr>
        <xdr:cNvPr id="662" name="n_4mainValue【学校施設】&#10;有形固定資産減価償却率"/>
        <xdr:cNvSpPr txBox="1"/>
      </xdr:nvSpPr>
      <xdr:spPr>
        <a:xfrm>
          <a:off x="12611735" y="93116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671" name="テキスト ボックス 670"/>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185" cy="255905"/>
    <xdr:sp macro="" textlink="">
      <xdr:nvSpPr>
        <xdr:cNvPr id="673" name="テキスト ボックス 672"/>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674" name="直線コネクタ 673"/>
        <xdr:cNvCxnSpPr/>
      </xdr:nvCxnSpPr>
      <xdr:spPr>
        <a:xfrm>
          <a:off x="18288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29210</xdr:rowOff>
    </xdr:from>
    <xdr:ext cx="464185" cy="255905"/>
    <xdr:sp macro="" textlink="">
      <xdr:nvSpPr>
        <xdr:cNvPr id="675" name="テキスト ボックス 674"/>
        <xdr:cNvSpPr txBox="1"/>
      </xdr:nvSpPr>
      <xdr:spPr>
        <a:xfrm>
          <a:off x="17820640" y="110020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676" name="直線コネクタ 675"/>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4185" cy="255905"/>
    <xdr:sp macro="" textlink="">
      <xdr:nvSpPr>
        <xdr:cNvPr id="677" name="テキスト ボックス 676"/>
        <xdr:cNvSpPr txBox="1"/>
      </xdr:nvSpPr>
      <xdr:spPr>
        <a:xfrm>
          <a:off x="17820640" y="10716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114300</xdr:rowOff>
    </xdr:from>
    <xdr:to xmlns:xdr="http://schemas.openxmlformats.org/drawingml/2006/spreadsheetDrawing">
      <xdr:col>120</xdr:col>
      <xdr:colOff>114300</xdr:colOff>
      <xdr:row>61</xdr:row>
      <xdr:rowOff>114300</xdr:rowOff>
    </xdr:to>
    <xdr:cxnSp macro="">
      <xdr:nvCxnSpPr>
        <xdr:cNvPr id="678" name="直線コネクタ 677"/>
        <xdr:cNvCxnSpPr/>
      </xdr:nvCxnSpPr>
      <xdr:spPr>
        <a:xfrm>
          <a:off x="18288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143510</xdr:rowOff>
    </xdr:from>
    <xdr:ext cx="464185" cy="255905"/>
    <xdr:sp macro="" textlink="">
      <xdr:nvSpPr>
        <xdr:cNvPr id="679" name="テキスト ボックス 678"/>
        <xdr:cNvSpPr txBox="1"/>
      </xdr:nvSpPr>
      <xdr:spPr>
        <a:xfrm>
          <a:off x="17820640" y="104305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0" name="直線コネクタ 6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681" name="テキスト ボックス 680"/>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57150</xdr:rowOff>
    </xdr:from>
    <xdr:to xmlns:xdr="http://schemas.openxmlformats.org/drawingml/2006/spreadsheetDrawing">
      <xdr:col>120</xdr:col>
      <xdr:colOff>114300</xdr:colOff>
      <xdr:row>58</xdr:row>
      <xdr:rowOff>57150</xdr:rowOff>
    </xdr:to>
    <xdr:cxnSp macro="">
      <xdr:nvCxnSpPr>
        <xdr:cNvPr id="682" name="直線コネクタ 681"/>
        <xdr:cNvCxnSpPr/>
      </xdr:nvCxnSpPr>
      <xdr:spPr>
        <a:xfrm>
          <a:off x="18288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86360</xdr:rowOff>
    </xdr:from>
    <xdr:ext cx="464185" cy="255905"/>
    <xdr:sp macro="" textlink="">
      <xdr:nvSpPr>
        <xdr:cNvPr id="683" name="テキスト ボックス 682"/>
        <xdr:cNvSpPr txBox="1"/>
      </xdr:nvSpPr>
      <xdr:spPr>
        <a:xfrm>
          <a:off x="17820640" y="98590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684" name="直線コネクタ 683"/>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4185" cy="255905"/>
    <xdr:sp macro="" textlink="">
      <xdr:nvSpPr>
        <xdr:cNvPr id="685" name="テキスト ボックス 684"/>
        <xdr:cNvSpPr txBox="1"/>
      </xdr:nvSpPr>
      <xdr:spPr>
        <a:xfrm>
          <a:off x="17820640" y="9573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686" name="直線コネクタ 685"/>
        <xdr:cNvCxnSpPr/>
      </xdr:nvCxnSpPr>
      <xdr:spPr>
        <a:xfrm>
          <a:off x="18288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29210</xdr:rowOff>
    </xdr:from>
    <xdr:ext cx="464185" cy="255905"/>
    <xdr:sp macro="" textlink="">
      <xdr:nvSpPr>
        <xdr:cNvPr id="687" name="テキスト ボックス 686"/>
        <xdr:cNvSpPr txBox="1"/>
      </xdr:nvSpPr>
      <xdr:spPr>
        <a:xfrm>
          <a:off x="17820640" y="92875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8" name="直線コネクタ 6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689" name="テキスト ボックス 688"/>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64</xdr:row>
      <xdr:rowOff>54610</xdr:rowOff>
    </xdr:to>
    <xdr:cxnSp macro="">
      <xdr:nvCxnSpPr>
        <xdr:cNvPr id="691" name="直線コネクタ 690"/>
        <xdr:cNvCxnSpPr/>
      </xdr:nvCxnSpPr>
      <xdr:spPr>
        <a:xfrm flipV="1">
          <a:off x="22160865" y="961263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58420</xdr:rowOff>
    </xdr:from>
    <xdr:ext cx="469900" cy="259080"/>
    <xdr:sp macro="" textlink="">
      <xdr:nvSpPr>
        <xdr:cNvPr id="692" name="【学校施設】&#10;一人当たり面積最小値テキスト"/>
        <xdr:cNvSpPr txBox="1"/>
      </xdr:nvSpPr>
      <xdr:spPr>
        <a:xfrm>
          <a:off x="22199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54610</xdr:rowOff>
    </xdr:from>
    <xdr:to xmlns:xdr="http://schemas.openxmlformats.org/drawingml/2006/spreadsheetDrawing">
      <xdr:col>116</xdr:col>
      <xdr:colOff>152400</xdr:colOff>
      <xdr:row>64</xdr:row>
      <xdr:rowOff>54610</xdr:rowOff>
    </xdr:to>
    <xdr:cxnSp macro="">
      <xdr:nvCxnSpPr>
        <xdr:cNvPr id="693" name="直線コネクタ 692"/>
        <xdr:cNvCxnSpPr/>
      </xdr:nvCxnSpPr>
      <xdr:spPr>
        <a:xfrm>
          <a:off x="22072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694" name="【学校施設】&#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695" name="直線コネクタ 694"/>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116205</xdr:rowOff>
    </xdr:from>
    <xdr:ext cx="469900" cy="259080"/>
    <xdr:sp macro="" textlink="">
      <xdr:nvSpPr>
        <xdr:cNvPr id="696" name="【学校施設】&#10;一人当たり面積平均値テキスト"/>
        <xdr:cNvSpPr txBox="1"/>
      </xdr:nvSpPr>
      <xdr:spPr>
        <a:xfrm>
          <a:off x="22199600" y="102317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93345</xdr:rowOff>
    </xdr:from>
    <xdr:to xmlns:xdr="http://schemas.openxmlformats.org/drawingml/2006/spreadsheetDrawing">
      <xdr:col>116</xdr:col>
      <xdr:colOff>114300</xdr:colOff>
      <xdr:row>61</xdr:row>
      <xdr:rowOff>23495</xdr:rowOff>
    </xdr:to>
    <xdr:sp macro="" textlink="">
      <xdr:nvSpPr>
        <xdr:cNvPr id="697" name="フローチャート: 判断 696"/>
        <xdr:cNvSpPr/>
      </xdr:nvSpPr>
      <xdr:spPr>
        <a:xfrm>
          <a:off x="22110700" y="1038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107950</xdr:rowOff>
    </xdr:from>
    <xdr:to xmlns:xdr="http://schemas.openxmlformats.org/drawingml/2006/spreadsheetDrawing">
      <xdr:col>112</xdr:col>
      <xdr:colOff>38100</xdr:colOff>
      <xdr:row>61</xdr:row>
      <xdr:rowOff>38100</xdr:rowOff>
    </xdr:to>
    <xdr:sp macro="" textlink="">
      <xdr:nvSpPr>
        <xdr:cNvPr id="698" name="フローチャート: 判断 697"/>
        <xdr:cNvSpPr/>
      </xdr:nvSpPr>
      <xdr:spPr>
        <a:xfrm>
          <a:off x="21272500" y="1039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144780</xdr:rowOff>
    </xdr:from>
    <xdr:to xmlns:xdr="http://schemas.openxmlformats.org/drawingml/2006/spreadsheetDrawing">
      <xdr:col>107</xdr:col>
      <xdr:colOff>101600</xdr:colOff>
      <xdr:row>61</xdr:row>
      <xdr:rowOff>74930</xdr:rowOff>
    </xdr:to>
    <xdr:sp macro="" textlink="">
      <xdr:nvSpPr>
        <xdr:cNvPr id="699" name="フローチャート: 判断 698"/>
        <xdr:cNvSpPr/>
      </xdr:nvSpPr>
      <xdr:spPr>
        <a:xfrm>
          <a:off x="203835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120650</xdr:rowOff>
    </xdr:from>
    <xdr:to xmlns:xdr="http://schemas.openxmlformats.org/drawingml/2006/spreadsheetDrawing">
      <xdr:col>102</xdr:col>
      <xdr:colOff>165100</xdr:colOff>
      <xdr:row>61</xdr:row>
      <xdr:rowOff>50800</xdr:rowOff>
    </xdr:to>
    <xdr:sp macro="" textlink="">
      <xdr:nvSpPr>
        <xdr:cNvPr id="700" name="フローチャート: 判断 699"/>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166370</xdr:rowOff>
    </xdr:from>
    <xdr:to xmlns:xdr="http://schemas.openxmlformats.org/drawingml/2006/spreadsheetDrawing">
      <xdr:col>98</xdr:col>
      <xdr:colOff>38100</xdr:colOff>
      <xdr:row>61</xdr:row>
      <xdr:rowOff>96520</xdr:rowOff>
    </xdr:to>
    <xdr:sp macro="" textlink="">
      <xdr:nvSpPr>
        <xdr:cNvPr id="701" name="フローチャート: 判断 700"/>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702" name="テキスト ボックス 701"/>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703" name="テキスト ボックス 702"/>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704" name="テキスト ボックス 703"/>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705" name="テキスト ボックス 704"/>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706" name="テキスト ボックス 705"/>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3810</xdr:rowOff>
    </xdr:from>
    <xdr:to xmlns:xdr="http://schemas.openxmlformats.org/drawingml/2006/spreadsheetDrawing">
      <xdr:col>116</xdr:col>
      <xdr:colOff>114300</xdr:colOff>
      <xdr:row>64</xdr:row>
      <xdr:rowOff>105410</xdr:rowOff>
    </xdr:to>
    <xdr:sp macro="" textlink="">
      <xdr:nvSpPr>
        <xdr:cNvPr id="707" name="楕円 706"/>
        <xdr:cNvSpPr/>
      </xdr:nvSpPr>
      <xdr:spPr>
        <a:xfrm>
          <a:off x="221107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90170</xdr:rowOff>
    </xdr:from>
    <xdr:ext cx="469900" cy="259080"/>
    <xdr:sp macro="" textlink="">
      <xdr:nvSpPr>
        <xdr:cNvPr id="708" name="【学校施設】&#10;一人当たり面積該当値テキスト"/>
        <xdr:cNvSpPr txBox="1"/>
      </xdr:nvSpPr>
      <xdr:spPr>
        <a:xfrm>
          <a:off x="22199600" y="1089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635</xdr:rowOff>
    </xdr:from>
    <xdr:to xmlns:xdr="http://schemas.openxmlformats.org/drawingml/2006/spreadsheetDrawing">
      <xdr:col>112</xdr:col>
      <xdr:colOff>38100</xdr:colOff>
      <xdr:row>64</xdr:row>
      <xdr:rowOff>102235</xdr:rowOff>
    </xdr:to>
    <xdr:sp macro="" textlink="">
      <xdr:nvSpPr>
        <xdr:cNvPr id="709" name="楕円 708"/>
        <xdr:cNvSpPr/>
      </xdr:nvSpPr>
      <xdr:spPr>
        <a:xfrm>
          <a:off x="21272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52070</xdr:rowOff>
    </xdr:from>
    <xdr:to xmlns:xdr="http://schemas.openxmlformats.org/drawingml/2006/spreadsheetDrawing">
      <xdr:col>116</xdr:col>
      <xdr:colOff>63500</xdr:colOff>
      <xdr:row>64</xdr:row>
      <xdr:rowOff>54610</xdr:rowOff>
    </xdr:to>
    <xdr:cxnSp macro="">
      <xdr:nvCxnSpPr>
        <xdr:cNvPr id="710" name="直線コネクタ 709"/>
        <xdr:cNvCxnSpPr/>
      </xdr:nvCxnSpPr>
      <xdr:spPr>
        <a:xfrm>
          <a:off x="21323300" y="110248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102235</xdr:rowOff>
    </xdr:from>
    <xdr:to xmlns:xdr="http://schemas.openxmlformats.org/drawingml/2006/spreadsheetDrawing">
      <xdr:col>107</xdr:col>
      <xdr:colOff>101600</xdr:colOff>
      <xdr:row>64</xdr:row>
      <xdr:rowOff>32385</xdr:rowOff>
    </xdr:to>
    <xdr:sp macro="" textlink="">
      <xdr:nvSpPr>
        <xdr:cNvPr id="711" name="楕円 710"/>
        <xdr:cNvSpPr/>
      </xdr:nvSpPr>
      <xdr:spPr>
        <a:xfrm>
          <a:off x="203835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153035</xdr:rowOff>
    </xdr:from>
    <xdr:to xmlns:xdr="http://schemas.openxmlformats.org/drawingml/2006/spreadsheetDrawing">
      <xdr:col>111</xdr:col>
      <xdr:colOff>177800</xdr:colOff>
      <xdr:row>64</xdr:row>
      <xdr:rowOff>52070</xdr:rowOff>
    </xdr:to>
    <xdr:cxnSp macro="">
      <xdr:nvCxnSpPr>
        <xdr:cNvPr id="712" name="直線コネクタ 711"/>
        <xdr:cNvCxnSpPr/>
      </xdr:nvCxnSpPr>
      <xdr:spPr>
        <a:xfrm>
          <a:off x="20434300" y="1095438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100330</xdr:rowOff>
    </xdr:from>
    <xdr:to xmlns:xdr="http://schemas.openxmlformats.org/drawingml/2006/spreadsheetDrawing">
      <xdr:col>102</xdr:col>
      <xdr:colOff>165100</xdr:colOff>
      <xdr:row>64</xdr:row>
      <xdr:rowOff>30480</xdr:rowOff>
    </xdr:to>
    <xdr:sp macro="" textlink="">
      <xdr:nvSpPr>
        <xdr:cNvPr id="713" name="楕円 712"/>
        <xdr:cNvSpPr/>
      </xdr:nvSpPr>
      <xdr:spPr>
        <a:xfrm>
          <a:off x="19494500" y="109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151130</xdr:rowOff>
    </xdr:from>
    <xdr:to xmlns:xdr="http://schemas.openxmlformats.org/drawingml/2006/spreadsheetDrawing">
      <xdr:col>107</xdr:col>
      <xdr:colOff>50800</xdr:colOff>
      <xdr:row>63</xdr:row>
      <xdr:rowOff>153035</xdr:rowOff>
    </xdr:to>
    <xdr:cxnSp macro="">
      <xdr:nvCxnSpPr>
        <xdr:cNvPr id="714" name="直線コネクタ 713"/>
        <xdr:cNvCxnSpPr/>
      </xdr:nvCxnSpPr>
      <xdr:spPr>
        <a:xfrm>
          <a:off x="19545300" y="109524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92075</xdr:rowOff>
    </xdr:from>
    <xdr:to xmlns:xdr="http://schemas.openxmlformats.org/drawingml/2006/spreadsheetDrawing">
      <xdr:col>98</xdr:col>
      <xdr:colOff>38100</xdr:colOff>
      <xdr:row>64</xdr:row>
      <xdr:rowOff>22225</xdr:rowOff>
    </xdr:to>
    <xdr:sp macro="" textlink="">
      <xdr:nvSpPr>
        <xdr:cNvPr id="715" name="楕円 714"/>
        <xdr:cNvSpPr/>
      </xdr:nvSpPr>
      <xdr:spPr>
        <a:xfrm>
          <a:off x="18605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143510</xdr:rowOff>
    </xdr:from>
    <xdr:to xmlns:xdr="http://schemas.openxmlformats.org/drawingml/2006/spreadsheetDrawing">
      <xdr:col>102</xdr:col>
      <xdr:colOff>114300</xdr:colOff>
      <xdr:row>63</xdr:row>
      <xdr:rowOff>151130</xdr:rowOff>
    </xdr:to>
    <xdr:cxnSp macro="">
      <xdr:nvCxnSpPr>
        <xdr:cNvPr id="716" name="直線コネクタ 715"/>
        <xdr:cNvCxnSpPr/>
      </xdr:nvCxnSpPr>
      <xdr:spPr>
        <a:xfrm>
          <a:off x="18656300" y="10944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54610</xdr:rowOff>
    </xdr:from>
    <xdr:ext cx="469900" cy="255905"/>
    <xdr:sp macro="" textlink="">
      <xdr:nvSpPr>
        <xdr:cNvPr id="717" name="n_1aveValue【学校施設】&#10;一人当たり面積"/>
        <xdr:cNvSpPr txBox="1"/>
      </xdr:nvSpPr>
      <xdr:spPr>
        <a:xfrm>
          <a:off x="21075650" y="101701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91440</xdr:rowOff>
    </xdr:from>
    <xdr:ext cx="466725" cy="259080"/>
    <xdr:sp macro="" textlink="">
      <xdr:nvSpPr>
        <xdr:cNvPr id="718" name="n_2aveValue【学校施設】&#10;一人当たり面積"/>
        <xdr:cNvSpPr txBox="1"/>
      </xdr:nvSpPr>
      <xdr:spPr>
        <a:xfrm>
          <a:off x="20199350" y="102069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67310</xdr:rowOff>
    </xdr:from>
    <xdr:ext cx="466725" cy="259080"/>
    <xdr:sp macro="" textlink="">
      <xdr:nvSpPr>
        <xdr:cNvPr id="719" name="n_3aveValue【学校施設】&#10;一人当たり面積"/>
        <xdr:cNvSpPr txBox="1"/>
      </xdr:nvSpPr>
      <xdr:spPr>
        <a:xfrm>
          <a:off x="19310350" y="10182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113030</xdr:rowOff>
    </xdr:from>
    <xdr:ext cx="466725" cy="259080"/>
    <xdr:sp macro="" textlink="">
      <xdr:nvSpPr>
        <xdr:cNvPr id="720" name="n_4aveValue【学校施設】&#10;一人当たり面積"/>
        <xdr:cNvSpPr txBox="1"/>
      </xdr:nvSpPr>
      <xdr:spPr>
        <a:xfrm>
          <a:off x="18421350" y="102285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93345</xdr:rowOff>
    </xdr:from>
    <xdr:ext cx="469900" cy="259080"/>
    <xdr:sp macro="" textlink="">
      <xdr:nvSpPr>
        <xdr:cNvPr id="721" name="n_1mainValue【学校施設】&#10;一人当たり面積"/>
        <xdr:cNvSpPr txBox="1"/>
      </xdr:nvSpPr>
      <xdr:spPr>
        <a:xfrm>
          <a:off x="21075650" y="11066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23495</xdr:rowOff>
    </xdr:from>
    <xdr:ext cx="466725" cy="259080"/>
    <xdr:sp macro="" textlink="">
      <xdr:nvSpPr>
        <xdr:cNvPr id="722" name="n_2mainValue【学校施設】&#10;一人当たり面積"/>
        <xdr:cNvSpPr txBox="1"/>
      </xdr:nvSpPr>
      <xdr:spPr>
        <a:xfrm>
          <a:off x="20199350" y="109962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22225</xdr:rowOff>
    </xdr:from>
    <xdr:ext cx="466725" cy="258445"/>
    <xdr:sp macro="" textlink="">
      <xdr:nvSpPr>
        <xdr:cNvPr id="723" name="n_3mainValue【学校施設】&#10;一人当たり面積"/>
        <xdr:cNvSpPr txBox="1"/>
      </xdr:nvSpPr>
      <xdr:spPr>
        <a:xfrm>
          <a:off x="19310350" y="109950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13335</xdr:rowOff>
    </xdr:from>
    <xdr:ext cx="466725" cy="259080"/>
    <xdr:sp macro="" textlink="">
      <xdr:nvSpPr>
        <xdr:cNvPr id="724" name="n_4mainValue【学校施設】&#10;一人当たり面積"/>
        <xdr:cNvSpPr txBox="1"/>
      </xdr:nvSpPr>
      <xdr:spPr>
        <a:xfrm>
          <a:off x="18421350" y="10986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733" name="テキスト ボックス 732"/>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4" name="直線コネクタ 7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735" name="テキスト ボックス 734"/>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736" name="直線コネクタ 735"/>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67310</xdr:rowOff>
    </xdr:from>
    <xdr:ext cx="464185" cy="259080"/>
    <xdr:sp macro="" textlink="">
      <xdr:nvSpPr>
        <xdr:cNvPr id="737" name="テキスト ボックス 736"/>
        <xdr:cNvSpPr txBox="1"/>
      </xdr:nvSpPr>
      <xdr:spPr>
        <a:xfrm>
          <a:off x="11978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738" name="直線コネクタ 737"/>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739" name="テキスト ボックス 738"/>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740" name="直線コネクタ 739"/>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741" name="テキスト ボックス 740"/>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742" name="直線コネクタ 741"/>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743" name="テキスト ボックス 742"/>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745" name="テキスト ボックス 744"/>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92710</xdr:rowOff>
    </xdr:from>
    <xdr:to xmlns:xdr="http://schemas.openxmlformats.org/drawingml/2006/spreadsheetDrawing">
      <xdr:col>85</xdr:col>
      <xdr:colOff>126365</xdr:colOff>
      <xdr:row>86</xdr:row>
      <xdr:rowOff>38100</xdr:rowOff>
    </xdr:to>
    <xdr:cxnSp macro="">
      <xdr:nvCxnSpPr>
        <xdr:cNvPr id="747" name="直線コネクタ 746"/>
        <xdr:cNvCxnSpPr/>
      </xdr:nvCxnSpPr>
      <xdr:spPr>
        <a:xfrm flipV="1">
          <a:off x="16318865" y="1329436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41910</xdr:rowOff>
    </xdr:from>
    <xdr:ext cx="469900" cy="255905"/>
    <xdr:sp macro="" textlink="">
      <xdr:nvSpPr>
        <xdr:cNvPr id="748" name="【児童館】&#10;有形固定資産減価償却率最小値テキスト"/>
        <xdr:cNvSpPr txBox="1"/>
      </xdr:nvSpPr>
      <xdr:spPr>
        <a:xfrm>
          <a:off x="16357600" y="14786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38100</xdr:rowOff>
    </xdr:from>
    <xdr:to xmlns:xdr="http://schemas.openxmlformats.org/drawingml/2006/spreadsheetDrawing">
      <xdr:col>86</xdr:col>
      <xdr:colOff>25400</xdr:colOff>
      <xdr:row>86</xdr:row>
      <xdr:rowOff>38100</xdr:rowOff>
    </xdr:to>
    <xdr:cxnSp macro="">
      <xdr:nvCxnSpPr>
        <xdr:cNvPr id="749" name="直線コネクタ 748"/>
        <xdr:cNvCxnSpPr/>
      </xdr:nvCxnSpPr>
      <xdr:spPr>
        <a:xfrm>
          <a:off x="16230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39370</xdr:rowOff>
    </xdr:from>
    <xdr:ext cx="405130" cy="259080"/>
    <xdr:sp macro="" textlink="">
      <xdr:nvSpPr>
        <xdr:cNvPr id="750" name="【児童館】&#10;有形固定資産減価償却率最大値テキスト"/>
        <xdr:cNvSpPr txBox="1"/>
      </xdr:nvSpPr>
      <xdr:spPr>
        <a:xfrm>
          <a:off x="16357600" y="1306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92710</xdr:rowOff>
    </xdr:from>
    <xdr:to xmlns:xdr="http://schemas.openxmlformats.org/drawingml/2006/spreadsheetDrawing">
      <xdr:col>86</xdr:col>
      <xdr:colOff>25400</xdr:colOff>
      <xdr:row>77</xdr:row>
      <xdr:rowOff>92710</xdr:rowOff>
    </xdr:to>
    <xdr:cxnSp macro="">
      <xdr:nvCxnSpPr>
        <xdr:cNvPr id="751" name="直線コネクタ 750"/>
        <xdr:cNvCxnSpPr/>
      </xdr:nvCxnSpPr>
      <xdr:spPr>
        <a:xfrm>
          <a:off x="16230600" y="1329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144145</xdr:rowOff>
    </xdr:from>
    <xdr:ext cx="405130" cy="255905"/>
    <xdr:sp macro="" textlink="">
      <xdr:nvSpPr>
        <xdr:cNvPr id="752" name="【児童館】&#10;有形固定資産減価償却率平均値テキスト"/>
        <xdr:cNvSpPr txBox="1"/>
      </xdr:nvSpPr>
      <xdr:spPr>
        <a:xfrm>
          <a:off x="16357600" y="1351724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166370</xdr:rowOff>
    </xdr:from>
    <xdr:to xmlns:xdr="http://schemas.openxmlformats.org/drawingml/2006/spreadsheetDrawing">
      <xdr:col>85</xdr:col>
      <xdr:colOff>177800</xdr:colOff>
      <xdr:row>79</xdr:row>
      <xdr:rowOff>95885</xdr:rowOff>
    </xdr:to>
    <xdr:sp macro="" textlink="">
      <xdr:nvSpPr>
        <xdr:cNvPr id="753" name="フローチャート: 判断 752"/>
        <xdr:cNvSpPr/>
      </xdr:nvSpPr>
      <xdr:spPr>
        <a:xfrm>
          <a:off x="16268700" y="13539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78</xdr:row>
      <xdr:rowOff>138430</xdr:rowOff>
    </xdr:from>
    <xdr:to xmlns:xdr="http://schemas.openxmlformats.org/drawingml/2006/spreadsheetDrawing">
      <xdr:col>81</xdr:col>
      <xdr:colOff>101600</xdr:colOff>
      <xdr:row>79</xdr:row>
      <xdr:rowOff>68580</xdr:rowOff>
    </xdr:to>
    <xdr:sp macro="" textlink="">
      <xdr:nvSpPr>
        <xdr:cNvPr id="754" name="フローチャート: 判断 753"/>
        <xdr:cNvSpPr/>
      </xdr:nvSpPr>
      <xdr:spPr>
        <a:xfrm>
          <a:off x="15430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78</xdr:row>
      <xdr:rowOff>117475</xdr:rowOff>
    </xdr:from>
    <xdr:to xmlns:xdr="http://schemas.openxmlformats.org/drawingml/2006/spreadsheetDrawing">
      <xdr:col>76</xdr:col>
      <xdr:colOff>165100</xdr:colOff>
      <xdr:row>79</xdr:row>
      <xdr:rowOff>47625</xdr:rowOff>
    </xdr:to>
    <xdr:sp macro="" textlink="">
      <xdr:nvSpPr>
        <xdr:cNvPr id="755" name="フローチャート: 判断 754"/>
        <xdr:cNvSpPr/>
      </xdr:nvSpPr>
      <xdr:spPr>
        <a:xfrm>
          <a:off x="14541500" y="13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30480</xdr:rowOff>
    </xdr:from>
    <xdr:to xmlns:xdr="http://schemas.openxmlformats.org/drawingml/2006/spreadsheetDrawing">
      <xdr:col>72</xdr:col>
      <xdr:colOff>38100</xdr:colOff>
      <xdr:row>80</xdr:row>
      <xdr:rowOff>132080</xdr:rowOff>
    </xdr:to>
    <xdr:sp macro="" textlink="">
      <xdr:nvSpPr>
        <xdr:cNvPr id="756" name="フローチャート: 判断 755"/>
        <xdr:cNvSpPr/>
      </xdr:nvSpPr>
      <xdr:spPr>
        <a:xfrm>
          <a:off x="136525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127000</xdr:rowOff>
    </xdr:from>
    <xdr:to xmlns:xdr="http://schemas.openxmlformats.org/drawingml/2006/spreadsheetDrawing">
      <xdr:col>67</xdr:col>
      <xdr:colOff>101600</xdr:colOff>
      <xdr:row>81</xdr:row>
      <xdr:rowOff>57150</xdr:rowOff>
    </xdr:to>
    <xdr:sp macro="" textlink="">
      <xdr:nvSpPr>
        <xdr:cNvPr id="757" name="フローチャート: 判断 756"/>
        <xdr:cNvSpPr/>
      </xdr:nvSpPr>
      <xdr:spPr>
        <a:xfrm>
          <a:off x="12763500" y="138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3175</xdr:rowOff>
    </xdr:from>
    <xdr:to xmlns:xdr="http://schemas.openxmlformats.org/drawingml/2006/spreadsheetDrawing">
      <xdr:col>85</xdr:col>
      <xdr:colOff>177800</xdr:colOff>
      <xdr:row>78</xdr:row>
      <xdr:rowOff>104775</xdr:rowOff>
    </xdr:to>
    <xdr:sp macro="" textlink="">
      <xdr:nvSpPr>
        <xdr:cNvPr id="763" name="楕円 762"/>
        <xdr:cNvSpPr/>
      </xdr:nvSpPr>
      <xdr:spPr>
        <a:xfrm>
          <a:off x="162687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26035</xdr:rowOff>
    </xdr:from>
    <xdr:ext cx="405130" cy="259080"/>
    <xdr:sp macro="" textlink="">
      <xdr:nvSpPr>
        <xdr:cNvPr id="764" name="【児童館】&#10;有形固定資産減価償却率該当値テキスト"/>
        <xdr:cNvSpPr txBox="1"/>
      </xdr:nvSpPr>
      <xdr:spPr>
        <a:xfrm>
          <a:off x="16357600" y="13227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76200</xdr:rowOff>
    </xdr:from>
    <xdr:to xmlns:xdr="http://schemas.openxmlformats.org/drawingml/2006/spreadsheetDrawing">
      <xdr:col>81</xdr:col>
      <xdr:colOff>101600</xdr:colOff>
      <xdr:row>78</xdr:row>
      <xdr:rowOff>6350</xdr:rowOff>
    </xdr:to>
    <xdr:sp macro="" textlink="">
      <xdr:nvSpPr>
        <xdr:cNvPr id="765" name="楕円 764"/>
        <xdr:cNvSpPr/>
      </xdr:nvSpPr>
      <xdr:spPr>
        <a:xfrm>
          <a:off x="15430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77</xdr:row>
      <xdr:rowOff>127000</xdr:rowOff>
    </xdr:from>
    <xdr:to xmlns:xdr="http://schemas.openxmlformats.org/drawingml/2006/spreadsheetDrawing">
      <xdr:col>85</xdr:col>
      <xdr:colOff>127000</xdr:colOff>
      <xdr:row>78</xdr:row>
      <xdr:rowOff>53975</xdr:rowOff>
    </xdr:to>
    <xdr:cxnSp macro="">
      <xdr:nvCxnSpPr>
        <xdr:cNvPr id="766" name="直線コネクタ 765"/>
        <xdr:cNvCxnSpPr/>
      </xdr:nvCxnSpPr>
      <xdr:spPr>
        <a:xfrm>
          <a:off x="15481300" y="1332865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7620</xdr:rowOff>
    </xdr:from>
    <xdr:to xmlns:xdr="http://schemas.openxmlformats.org/drawingml/2006/spreadsheetDrawing">
      <xdr:col>76</xdr:col>
      <xdr:colOff>165100</xdr:colOff>
      <xdr:row>78</xdr:row>
      <xdr:rowOff>109220</xdr:rowOff>
    </xdr:to>
    <xdr:sp macro="" textlink="">
      <xdr:nvSpPr>
        <xdr:cNvPr id="767" name="楕円 766"/>
        <xdr:cNvSpPr/>
      </xdr:nvSpPr>
      <xdr:spPr>
        <a:xfrm>
          <a:off x="14541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127000</xdr:rowOff>
    </xdr:from>
    <xdr:to xmlns:xdr="http://schemas.openxmlformats.org/drawingml/2006/spreadsheetDrawing">
      <xdr:col>81</xdr:col>
      <xdr:colOff>50800</xdr:colOff>
      <xdr:row>78</xdr:row>
      <xdr:rowOff>58420</xdr:rowOff>
    </xdr:to>
    <xdr:cxnSp macro="">
      <xdr:nvCxnSpPr>
        <xdr:cNvPr id="768" name="直線コネクタ 767"/>
        <xdr:cNvCxnSpPr/>
      </xdr:nvCxnSpPr>
      <xdr:spPr>
        <a:xfrm flipV="1">
          <a:off x="14592300" y="1332865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55880</xdr:rowOff>
    </xdr:from>
    <xdr:to xmlns:xdr="http://schemas.openxmlformats.org/drawingml/2006/spreadsheetDrawing">
      <xdr:col>72</xdr:col>
      <xdr:colOff>38100</xdr:colOff>
      <xdr:row>77</xdr:row>
      <xdr:rowOff>157480</xdr:rowOff>
    </xdr:to>
    <xdr:sp macro="" textlink="">
      <xdr:nvSpPr>
        <xdr:cNvPr id="769" name="楕円 768"/>
        <xdr:cNvSpPr/>
      </xdr:nvSpPr>
      <xdr:spPr>
        <a:xfrm>
          <a:off x="13652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77</xdr:row>
      <xdr:rowOff>106680</xdr:rowOff>
    </xdr:from>
    <xdr:to xmlns:xdr="http://schemas.openxmlformats.org/drawingml/2006/spreadsheetDrawing">
      <xdr:col>76</xdr:col>
      <xdr:colOff>114300</xdr:colOff>
      <xdr:row>78</xdr:row>
      <xdr:rowOff>58420</xdr:rowOff>
    </xdr:to>
    <xdr:cxnSp macro="">
      <xdr:nvCxnSpPr>
        <xdr:cNvPr id="770" name="直線コネクタ 769"/>
        <xdr:cNvCxnSpPr/>
      </xdr:nvCxnSpPr>
      <xdr:spPr>
        <a:xfrm>
          <a:off x="13703300" y="1330833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87630</xdr:rowOff>
    </xdr:from>
    <xdr:to xmlns:xdr="http://schemas.openxmlformats.org/drawingml/2006/spreadsheetDrawing">
      <xdr:col>67</xdr:col>
      <xdr:colOff>101600</xdr:colOff>
      <xdr:row>80</xdr:row>
      <xdr:rowOff>17780</xdr:rowOff>
    </xdr:to>
    <xdr:sp macro="" textlink="">
      <xdr:nvSpPr>
        <xdr:cNvPr id="771" name="楕円 770"/>
        <xdr:cNvSpPr/>
      </xdr:nvSpPr>
      <xdr:spPr>
        <a:xfrm>
          <a:off x="127635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77</xdr:row>
      <xdr:rowOff>106680</xdr:rowOff>
    </xdr:from>
    <xdr:to xmlns:xdr="http://schemas.openxmlformats.org/drawingml/2006/spreadsheetDrawing">
      <xdr:col>71</xdr:col>
      <xdr:colOff>177800</xdr:colOff>
      <xdr:row>79</xdr:row>
      <xdr:rowOff>138430</xdr:rowOff>
    </xdr:to>
    <xdr:cxnSp macro="">
      <xdr:nvCxnSpPr>
        <xdr:cNvPr id="772" name="直線コネクタ 771"/>
        <xdr:cNvCxnSpPr/>
      </xdr:nvCxnSpPr>
      <xdr:spPr>
        <a:xfrm flipV="1">
          <a:off x="12814300" y="13308330"/>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59690</xdr:rowOff>
    </xdr:from>
    <xdr:ext cx="405130" cy="259080"/>
    <xdr:sp macro="" textlink="">
      <xdr:nvSpPr>
        <xdr:cNvPr id="773" name="n_1aveValue【児童館】&#10;有形固定資産減価償却率"/>
        <xdr:cNvSpPr txBox="1"/>
      </xdr:nvSpPr>
      <xdr:spPr>
        <a:xfrm>
          <a:off x="15266035" y="13604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38735</xdr:rowOff>
    </xdr:from>
    <xdr:ext cx="401955" cy="259080"/>
    <xdr:sp macro="" textlink="">
      <xdr:nvSpPr>
        <xdr:cNvPr id="774" name="n_2aveValue【児童館】&#10;有形固定資産減価償却率"/>
        <xdr:cNvSpPr txBox="1"/>
      </xdr:nvSpPr>
      <xdr:spPr>
        <a:xfrm>
          <a:off x="14389735" y="135832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123190</xdr:rowOff>
    </xdr:from>
    <xdr:ext cx="401955" cy="255905"/>
    <xdr:sp macro="" textlink="">
      <xdr:nvSpPr>
        <xdr:cNvPr id="775" name="n_3aveValue【児童館】&#10;有形固定資産減価償却率"/>
        <xdr:cNvSpPr txBox="1"/>
      </xdr:nvSpPr>
      <xdr:spPr>
        <a:xfrm>
          <a:off x="13500735" y="138391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48260</xdr:rowOff>
    </xdr:from>
    <xdr:ext cx="401955" cy="259080"/>
    <xdr:sp macro="" textlink="">
      <xdr:nvSpPr>
        <xdr:cNvPr id="776" name="n_4aveValue【児童館】&#10;有形固定資産減価償却率"/>
        <xdr:cNvSpPr txBox="1"/>
      </xdr:nvSpPr>
      <xdr:spPr>
        <a:xfrm>
          <a:off x="12611735" y="13935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76</xdr:row>
      <xdr:rowOff>22860</xdr:rowOff>
    </xdr:from>
    <xdr:ext cx="405130" cy="259080"/>
    <xdr:sp macro="" textlink="">
      <xdr:nvSpPr>
        <xdr:cNvPr id="777" name="n_1mainValue【児童館】&#10;有形固定資産減価償却率"/>
        <xdr:cNvSpPr txBox="1"/>
      </xdr:nvSpPr>
      <xdr:spPr>
        <a:xfrm>
          <a:off x="15266035" y="1305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125730</xdr:rowOff>
    </xdr:from>
    <xdr:ext cx="401955" cy="259080"/>
    <xdr:sp macro="" textlink="">
      <xdr:nvSpPr>
        <xdr:cNvPr id="778" name="n_2mainValue【児童館】&#10;有形固定資産減価償却率"/>
        <xdr:cNvSpPr txBox="1"/>
      </xdr:nvSpPr>
      <xdr:spPr>
        <a:xfrm>
          <a:off x="14389735" y="131559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2540</xdr:rowOff>
    </xdr:from>
    <xdr:ext cx="401955" cy="259080"/>
    <xdr:sp macro="" textlink="">
      <xdr:nvSpPr>
        <xdr:cNvPr id="779" name="n_3mainValue【児童館】&#10;有形固定資産減価償却率"/>
        <xdr:cNvSpPr txBox="1"/>
      </xdr:nvSpPr>
      <xdr:spPr>
        <a:xfrm>
          <a:off x="13500735" y="13032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34290</xdr:rowOff>
    </xdr:from>
    <xdr:ext cx="401955" cy="259080"/>
    <xdr:sp macro="" textlink="">
      <xdr:nvSpPr>
        <xdr:cNvPr id="780" name="n_4mainValue【児童館】&#10;有形固定資産減価償却率"/>
        <xdr:cNvSpPr txBox="1"/>
      </xdr:nvSpPr>
      <xdr:spPr>
        <a:xfrm>
          <a:off x="12611735" y="13407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789" name="テキスト ボックス 788"/>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4185" cy="259080"/>
    <xdr:sp macro="" textlink="">
      <xdr:nvSpPr>
        <xdr:cNvPr id="791" name="テキスト ボックス 790"/>
        <xdr:cNvSpPr txBox="1"/>
      </xdr:nvSpPr>
      <xdr:spPr>
        <a:xfrm>
          <a:off x="17820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2" name="直線コネクタ 7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185" cy="255905"/>
    <xdr:sp macro="" textlink="">
      <xdr:nvSpPr>
        <xdr:cNvPr id="793" name="テキスト ボックス 792"/>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4" name="直線コネクタ 7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185" cy="259080"/>
    <xdr:sp macro="" textlink="">
      <xdr:nvSpPr>
        <xdr:cNvPr id="795" name="テキスト ボックス 794"/>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6" name="直線コネクタ 7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185" cy="259080"/>
    <xdr:sp macro="" textlink="">
      <xdr:nvSpPr>
        <xdr:cNvPr id="797" name="テキスト ボックス 796"/>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8" name="直線コネクタ 7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185" cy="255905"/>
    <xdr:sp macro="" textlink="">
      <xdr:nvSpPr>
        <xdr:cNvPr id="799" name="テキスト ボックス 798"/>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0" name="直線コネクタ 7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185" cy="259080"/>
    <xdr:sp macro="" textlink="">
      <xdr:nvSpPr>
        <xdr:cNvPr id="801" name="テキスト ボックス 800"/>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803" name="テキスト ボックス 802"/>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76200</xdr:rowOff>
    </xdr:from>
    <xdr:to xmlns:xdr="http://schemas.openxmlformats.org/drawingml/2006/spreadsheetDrawing">
      <xdr:col>116</xdr:col>
      <xdr:colOff>62865</xdr:colOff>
      <xdr:row>87</xdr:row>
      <xdr:rowOff>19050</xdr:rowOff>
    </xdr:to>
    <xdr:cxnSp macro="">
      <xdr:nvCxnSpPr>
        <xdr:cNvPr id="805" name="直線コネクタ 804"/>
        <xdr:cNvCxnSpPr/>
      </xdr:nvCxnSpPr>
      <xdr:spPr>
        <a:xfrm flipV="1">
          <a:off x="22160865" y="13449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87</xdr:row>
      <xdr:rowOff>22860</xdr:rowOff>
    </xdr:from>
    <xdr:ext cx="469900" cy="259080"/>
    <xdr:sp macro="" textlink="">
      <xdr:nvSpPr>
        <xdr:cNvPr id="806" name="【児童館】&#10;一人当たり面積最小値テキスト"/>
        <xdr:cNvSpPr txBox="1"/>
      </xdr:nvSpPr>
      <xdr:spPr>
        <a:xfrm>
          <a:off x="22199600" y="1493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87</xdr:row>
      <xdr:rowOff>19050</xdr:rowOff>
    </xdr:from>
    <xdr:to xmlns:xdr="http://schemas.openxmlformats.org/drawingml/2006/spreadsheetDrawing">
      <xdr:col>116</xdr:col>
      <xdr:colOff>152400</xdr:colOff>
      <xdr:row>87</xdr:row>
      <xdr:rowOff>19050</xdr:rowOff>
    </xdr:to>
    <xdr:cxnSp macro="">
      <xdr:nvCxnSpPr>
        <xdr:cNvPr id="807" name="直線コネクタ 806"/>
        <xdr:cNvCxnSpPr/>
      </xdr:nvCxnSpPr>
      <xdr:spPr>
        <a:xfrm>
          <a:off x="22072600" y="149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22860</xdr:rowOff>
    </xdr:from>
    <xdr:ext cx="469900" cy="259080"/>
    <xdr:sp macro="" textlink="">
      <xdr:nvSpPr>
        <xdr:cNvPr id="808" name="【児童館】&#10;一人当たり面積最大値テキスト"/>
        <xdr:cNvSpPr txBox="1"/>
      </xdr:nvSpPr>
      <xdr:spPr>
        <a:xfrm>
          <a:off x="22199600" y="1322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76200</xdr:rowOff>
    </xdr:from>
    <xdr:to xmlns:xdr="http://schemas.openxmlformats.org/drawingml/2006/spreadsheetDrawing">
      <xdr:col>116</xdr:col>
      <xdr:colOff>152400</xdr:colOff>
      <xdr:row>78</xdr:row>
      <xdr:rowOff>76200</xdr:rowOff>
    </xdr:to>
    <xdr:cxnSp macro="">
      <xdr:nvCxnSpPr>
        <xdr:cNvPr id="809" name="直線コネクタ 808"/>
        <xdr:cNvCxnSpPr/>
      </xdr:nvCxnSpPr>
      <xdr:spPr>
        <a:xfrm>
          <a:off x="22072600" y="1344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3810</xdr:rowOff>
    </xdr:from>
    <xdr:ext cx="469900" cy="259080"/>
    <xdr:sp macro="" textlink="">
      <xdr:nvSpPr>
        <xdr:cNvPr id="810" name="【児童館】&#10;一人当たり面積平均値テキスト"/>
        <xdr:cNvSpPr txBox="1"/>
      </xdr:nvSpPr>
      <xdr:spPr>
        <a:xfrm>
          <a:off x="221996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25400</xdr:rowOff>
    </xdr:from>
    <xdr:to xmlns:xdr="http://schemas.openxmlformats.org/drawingml/2006/spreadsheetDrawing">
      <xdr:col>116</xdr:col>
      <xdr:colOff>114300</xdr:colOff>
      <xdr:row>84</xdr:row>
      <xdr:rowOff>127000</xdr:rowOff>
    </xdr:to>
    <xdr:sp macro="" textlink="">
      <xdr:nvSpPr>
        <xdr:cNvPr id="811" name="フローチャート: 判断 810"/>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63500</xdr:rowOff>
    </xdr:from>
    <xdr:to xmlns:xdr="http://schemas.openxmlformats.org/drawingml/2006/spreadsheetDrawing">
      <xdr:col>112</xdr:col>
      <xdr:colOff>38100</xdr:colOff>
      <xdr:row>84</xdr:row>
      <xdr:rowOff>165100</xdr:rowOff>
    </xdr:to>
    <xdr:sp macro="" textlink="">
      <xdr:nvSpPr>
        <xdr:cNvPr id="812" name="フローチャート: 判断 811"/>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25400</xdr:rowOff>
    </xdr:from>
    <xdr:to xmlns:xdr="http://schemas.openxmlformats.org/drawingml/2006/spreadsheetDrawing">
      <xdr:col>107</xdr:col>
      <xdr:colOff>101600</xdr:colOff>
      <xdr:row>84</xdr:row>
      <xdr:rowOff>127000</xdr:rowOff>
    </xdr:to>
    <xdr:sp macro="" textlink="">
      <xdr:nvSpPr>
        <xdr:cNvPr id="813" name="フローチャート: 判断 812"/>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44450</xdr:rowOff>
    </xdr:from>
    <xdr:to xmlns:xdr="http://schemas.openxmlformats.org/drawingml/2006/spreadsheetDrawing">
      <xdr:col>102</xdr:col>
      <xdr:colOff>165100</xdr:colOff>
      <xdr:row>85</xdr:row>
      <xdr:rowOff>146050</xdr:rowOff>
    </xdr:to>
    <xdr:sp macro="" textlink="">
      <xdr:nvSpPr>
        <xdr:cNvPr id="814" name="フローチャート: 判断 813"/>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44450</xdr:rowOff>
    </xdr:from>
    <xdr:to xmlns:xdr="http://schemas.openxmlformats.org/drawingml/2006/spreadsheetDrawing">
      <xdr:col>98</xdr:col>
      <xdr:colOff>38100</xdr:colOff>
      <xdr:row>85</xdr:row>
      <xdr:rowOff>146050</xdr:rowOff>
    </xdr:to>
    <xdr:sp macro="" textlink="">
      <xdr:nvSpPr>
        <xdr:cNvPr id="815" name="フローチャート: 判断 814"/>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139700</xdr:rowOff>
    </xdr:from>
    <xdr:to xmlns:xdr="http://schemas.openxmlformats.org/drawingml/2006/spreadsheetDrawing">
      <xdr:col>116</xdr:col>
      <xdr:colOff>114300</xdr:colOff>
      <xdr:row>83</xdr:row>
      <xdr:rowOff>69850</xdr:rowOff>
    </xdr:to>
    <xdr:sp macro="" textlink="">
      <xdr:nvSpPr>
        <xdr:cNvPr id="821" name="楕円 820"/>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162560</xdr:rowOff>
    </xdr:from>
    <xdr:ext cx="469900" cy="259080"/>
    <xdr:sp macro="" textlink="">
      <xdr:nvSpPr>
        <xdr:cNvPr id="822" name="【児童館】&#10;一人当たり面積該当値テキスト"/>
        <xdr:cNvSpPr txBox="1"/>
      </xdr:nvSpPr>
      <xdr:spPr>
        <a:xfrm>
          <a:off x="2219960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139700</xdr:rowOff>
    </xdr:from>
    <xdr:to xmlns:xdr="http://schemas.openxmlformats.org/drawingml/2006/spreadsheetDrawing">
      <xdr:col>112</xdr:col>
      <xdr:colOff>38100</xdr:colOff>
      <xdr:row>83</xdr:row>
      <xdr:rowOff>69850</xdr:rowOff>
    </xdr:to>
    <xdr:sp macro="" textlink="">
      <xdr:nvSpPr>
        <xdr:cNvPr id="823" name="楕円 822"/>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19050</xdr:rowOff>
    </xdr:from>
    <xdr:to xmlns:xdr="http://schemas.openxmlformats.org/drawingml/2006/spreadsheetDrawing">
      <xdr:col>116</xdr:col>
      <xdr:colOff>63500</xdr:colOff>
      <xdr:row>83</xdr:row>
      <xdr:rowOff>19050</xdr:rowOff>
    </xdr:to>
    <xdr:cxnSp macro="">
      <xdr:nvCxnSpPr>
        <xdr:cNvPr id="824" name="直線コネクタ 823"/>
        <xdr:cNvCxnSpPr/>
      </xdr:nvCxnSpPr>
      <xdr:spPr>
        <a:xfrm>
          <a:off x="21323300" y="14249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44450</xdr:rowOff>
    </xdr:from>
    <xdr:to xmlns:xdr="http://schemas.openxmlformats.org/drawingml/2006/spreadsheetDrawing">
      <xdr:col>107</xdr:col>
      <xdr:colOff>101600</xdr:colOff>
      <xdr:row>81</xdr:row>
      <xdr:rowOff>146050</xdr:rowOff>
    </xdr:to>
    <xdr:sp macro="" textlink="">
      <xdr:nvSpPr>
        <xdr:cNvPr id="825" name="楕円 824"/>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95250</xdr:rowOff>
    </xdr:from>
    <xdr:to xmlns:xdr="http://schemas.openxmlformats.org/drawingml/2006/spreadsheetDrawing">
      <xdr:col>111</xdr:col>
      <xdr:colOff>177800</xdr:colOff>
      <xdr:row>83</xdr:row>
      <xdr:rowOff>19050</xdr:rowOff>
    </xdr:to>
    <xdr:cxnSp macro="">
      <xdr:nvCxnSpPr>
        <xdr:cNvPr id="826" name="直線コネクタ 825"/>
        <xdr:cNvCxnSpPr/>
      </xdr:nvCxnSpPr>
      <xdr:spPr>
        <a:xfrm>
          <a:off x="20434300" y="139827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63500</xdr:rowOff>
    </xdr:from>
    <xdr:to xmlns:xdr="http://schemas.openxmlformats.org/drawingml/2006/spreadsheetDrawing">
      <xdr:col>102</xdr:col>
      <xdr:colOff>165100</xdr:colOff>
      <xdr:row>84</xdr:row>
      <xdr:rowOff>165100</xdr:rowOff>
    </xdr:to>
    <xdr:sp macro="" textlink="">
      <xdr:nvSpPr>
        <xdr:cNvPr id="827" name="楕円 826"/>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95250</xdr:rowOff>
    </xdr:from>
    <xdr:to xmlns:xdr="http://schemas.openxmlformats.org/drawingml/2006/spreadsheetDrawing">
      <xdr:col>107</xdr:col>
      <xdr:colOff>50800</xdr:colOff>
      <xdr:row>84</xdr:row>
      <xdr:rowOff>114300</xdr:rowOff>
    </xdr:to>
    <xdr:cxnSp macro="">
      <xdr:nvCxnSpPr>
        <xdr:cNvPr id="828" name="直線コネクタ 827"/>
        <xdr:cNvCxnSpPr/>
      </xdr:nvCxnSpPr>
      <xdr:spPr>
        <a:xfrm flipV="1">
          <a:off x="19545300" y="13982700"/>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63500</xdr:rowOff>
    </xdr:from>
    <xdr:to xmlns:xdr="http://schemas.openxmlformats.org/drawingml/2006/spreadsheetDrawing">
      <xdr:col>98</xdr:col>
      <xdr:colOff>38100</xdr:colOff>
      <xdr:row>84</xdr:row>
      <xdr:rowOff>165100</xdr:rowOff>
    </xdr:to>
    <xdr:sp macro="" textlink="">
      <xdr:nvSpPr>
        <xdr:cNvPr id="829" name="楕円 828"/>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114300</xdr:rowOff>
    </xdr:from>
    <xdr:to xmlns:xdr="http://schemas.openxmlformats.org/drawingml/2006/spreadsheetDrawing">
      <xdr:col>102</xdr:col>
      <xdr:colOff>114300</xdr:colOff>
      <xdr:row>84</xdr:row>
      <xdr:rowOff>114300</xdr:rowOff>
    </xdr:to>
    <xdr:cxnSp macro="">
      <xdr:nvCxnSpPr>
        <xdr:cNvPr id="830" name="直線コネクタ 829"/>
        <xdr:cNvCxnSpPr/>
      </xdr:nvCxnSpPr>
      <xdr:spPr>
        <a:xfrm>
          <a:off x="18656300" y="14516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156210</xdr:rowOff>
    </xdr:from>
    <xdr:ext cx="469900" cy="255905"/>
    <xdr:sp macro="" textlink="">
      <xdr:nvSpPr>
        <xdr:cNvPr id="831" name="n_1aveValue【児童館】&#10;一人当たり面積"/>
        <xdr:cNvSpPr txBox="1"/>
      </xdr:nvSpPr>
      <xdr:spPr>
        <a:xfrm>
          <a:off x="21075650" y="14558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118110</xdr:rowOff>
    </xdr:from>
    <xdr:ext cx="466725" cy="259080"/>
    <xdr:sp macro="" textlink="">
      <xdr:nvSpPr>
        <xdr:cNvPr id="832" name="n_2aveValue【児童館】&#10;一人当たり面積"/>
        <xdr:cNvSpPr txBox="1"/>
      </xdr:nvSpPr>
      <xdr:spPr>
        <a:xfrm>
          <a:off x="20199350" y="14519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137160</xdr:rowOff>
    </xdr:from>
    <xdr:ext cx="466725" cy="259080"/>
    <xdr:sp macro="" textlink="">
      <xdr:nvSpPr>
        <xdr:cNvPr id="833" name="n_3aveValue【児童館】&#10;一人当たり面積"/>
        <xdr:cNvSpPr txBox="1"/>
      </xdr:nvSpPr>
      <xdr:spPr>
        <a:xfrm>
          <a:off x="19310350" y="1471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137160</xdr:rowOff>
    </xdr:from>
    <xdr:ext cx="466725" cy="259080"/>
    <xdr:sp macro="" textlink="">
      <xdr:nvSpPr>
        <xdr:cNvPr id="834" name="n_4aveValue【児童館】&#10;一人当たり面積"/>
        <xdr:cNvSpPr txBox="1"/>
      </xdr:nvSpPr>
      <xdr:spPr>
        <a:xfrm>
          <a:off x="18421350" y="1471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86360</xdr:rowOff>
    </xdr:from>
    <xdr:ext cx="469900" cy="255905"/>
    <xdr:sp macro="" textlink="">
      <xdr:nvSpPr>
        <xdr:cNvPr id="835" name="n_1mainValue【児童館】&#10;一人当たり面積"/>
        <xdr:cNvSpPr txBox="1"/>
      </xdr:nvSpPr>
      <xdr:spPr>
        <a:xfrm>
          <a:off x="21075650" y="13973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162560</xdr:rowOff>
    </xdr:from>
    <xdr:ext cx="466725" cy="259080"/>
    <xdr:sp macro="" textlink="">
      <xdr:nvSpPr>
        <xdr:cNvPr id="836" name="n_2mainValue【児童館】&#10;一人当たり面積"/>
        <xdr:cNvSpPr txBox="1"/>
      </xdr:nvSpPr>
      <xdr:spPr>
        <a:xfrm>
          <a:off x="20199350" y="13707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10160</xdr:rowOff>
    </xdr:from>
    <xdr:ext cx="466725" cy="259080"/>
    <xdr:sp macro="" textlink="">
      <xdr:nvSpPr>
        <xdr:cNvPr id="837" name="n_3mainValue【児童館】&#10;一人当たり面積"/>
        <xdr:cNvSpPr txBox="1"/>
      </xdr:nvSpPr>
      <xdr:spPr>
        <a:xfrm>
          <a:off x="19310350" y="1424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10160</xdr:rowOff>
    </xdr:from>
    <xdr:ext cx="466725" cy="259080"/>
    <xdr:sp macro="" textlink="">
      <xdr:nvSpPr>
        <xdr:cNvPr id="838" name="n_4mainValue【児童館】&#10;一人当たり面積"/>
        <xdr:cNvSpPr txBox="1"/>
      </xdr:nvSpPr>
      <xdr:spPr>
        <a:xfrm>
          <a:off x="18421350" y="1424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847" name="テキスト ボックス 846"/>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849" name="テキスト ボックス 848"/>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50" name="直線コネクタ 8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851" name="テキスト ボックス 850"/>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52" name="直線コネクタ 8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853" name="テキスト ボックス 852"/>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4" name="直線コネクタ 8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5" name="テキスト ボックス 8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6" name="直線コネクタ 8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7" name="テキスト ボックス 8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8" name="直線コネクタ 8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5915" cy="255905"/>
    <xdr:sp macro="" textlink="">
      <xdr:nvSpPr>
        <xdr:cNvPr id="859" name="テキスト ボックス 858"/>
        <xdr:cNvSpPr txBox="1"/>
      </xdr:nvSpPr>
      <xdr:spPr>
        <a:xfrm>
          <a:off x="12106910" y="17002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169545</xdr:rowOff>
    </xdr:from>
    <xdr:to xmlns:xdr="http://schemas.openxmlformats.org/drawingml/2006/spreadsheetDrawing">
      <xdr:col>85</xdr:col>
      <xdr:colOff>126365</xdr:colOff>
      <xdr:row>108</xdr:row>
      <xdr:rowOff>59055</xdr:rowOff>
    </xdr:to>
    <xdr:cxnSp macro="">
      <xdr:nvCxnSpPr>
        <xdr:cNvPr id="862" name="直線コネクタ 861"/>
        <xdr:cNvCxnSpPr/>
      </xdr:nvCxnSpPr>
      <xdr:spPr>
        <a:xfrm flipV="1">
          <a:off x="16318865" y="17314545"/>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63500</xdr:rowOff>
    </xdr:from>
    <xdr:ext cx="405130" cy="255905"/>
    <xdr:sp macro="" textlink="">
      <xdr:nvSpPr>
        <xdr:cNvPr id="863" name="【公民館】&#10;有形固定資産減価償却率最小値テキスト"/>
        <xdr:cNvSpPr txBox="1"/>
      </xdr:nvSpPr>
      <xdr:spPr>
        <a:xfrm>
          <a:off x="16357600" y="185801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59055</xdr:rowOff>
    </xdr:from>
    <xdr:to xmlns:xdr="http://schemas.openxmlformats.org/drawingml/2006/spreadsheetDrawing">
      <xdr:col>86</xdr:col>
      <xdr:colOff>25400</xdr:colOff>
      <xdr:row>108</xdr:row>
      <xdr:rowOff>59055</xdr:rowOff>
    </xdr:to>
    <xdr:cxnSp macro="">
      <xdr:nvCxnSpPr>
        <xdr:cNvPr id="864" name="直線コネクタ 863"/>
        <xdr:cNvCxnSpPr/>
      </xdr:nvCxnSpPr>
      <xdr:spPr>
        <a:xfrm>
          <a:off x="16230600" y="1857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116205</xdr:rowOff>
    </xdr:from>
    <xdr:ext cx="340360" cy="259080"/>
    <xdr:sp macro="" textlink="">
      <xdr:nvSpPr>
        <xdr:cNvPr id="865" name="【公民館】&#10;有形固定資産減価償却率最大値テキスト"/>
        <xdr:cNvSpPr txBox="1"/>
      </xdr:nvSpPr>
      <xdr:spPr>
        <a:xfrm>
          <a:off x="16357600" y="170897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169545</xdr:rowOff>
    </xdr:from>
    <xdr:to xmlns:xdr="http://schemas.openxmlformats.org/drawingml/2006/spreadsheetDrawing">
      <xdr:col>86</xdr:col>
      <xdr:colOff>25400</xdr:colOff>
      <xdr:row>100</xdr:row>
      <xdr:rowOff>169545</xdr:rowOff>
    </xdr:to>
    <xdr:cxnSp macro="">
      <xdr:nvCxnSpPr>
        <xdr:cNvPr id="866" name="直線コネクタ 865"/>
        <xdr:cNvCxnSpPr/>
      </xdr:nvCxnSpPr>
      <xdr:spPr>
        <a:xfrm>
          <a:off x="16230600" y="1731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106</xdr:row>
      <xdr:rowOff>40640</xdr:rowOff>
    </xdr:from>
    <xdr:ext cx="405130" cy="255905"/>
    <xdr:sp macro="" textlink="">
      <xdr:nvSpPr>
        <xdr:cNvPr id="867" name="【公民館】&#10;有形固定資産減価償却率平均値テキスト"/>
        <xdr:cNvSpPr txBox="1"/>
      </xdr:nvSpPr>
      <xdr:spPr>
        <a:xfrm>
          <a:off x="16357600" y="182143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61595</xdr:rowOff>
    </xdr:from>
    <xdr:to xmlns:xdr="http://schemas.openxmlformats.org/drawingml/2006/spreadsheetDrawing">
      <xdr:col>85</xdr:col>
      <xdr:colOff>177800</xdr:colOff>
      <xdr:row>106</xdr:row>
      <xdr:rowOff>163195</xdr:rowOff>
    </xdr:to>
    <xdr:sp macro="" textlink="">
      <xdr:nvSpPr>
        <xdr:cNvPr id="868" name="フローチャート: 判断 867"/>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106</xdr:row>
      <xdr:rowOff>80645</xdr:rowOff>
    </xdr:from>
    <xdr:to xmlns:xdr="http://schemas.openxmlformats.org/drawingml/2006/spreadsheetDrawing">
      <xdr:col>81</xdr:col>
      <xdr:colOff>101600</xdr:colOff>
      <xdr:row>107</xdr:row>
      <xdr:rowOff>10795</xdr:rowOff>
    </xdr:to>
    <xdr:sp macro="" textlink="">
      <xdr:nvSpPr>
        <xdr:cNvPr id="869" name="フローチャート: 判断 868"/>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106</xdr:row>
      <xdr:rowOff>78740</xdr:rowOff>
    </xdr:from>
    <xdr:to xmlns:xdr="http://schemas.openxmlformats.org/drawingml/2006/spreadsheetDrawing">
      <xdr:col>76</xdr:col>
      <xdr:colOff>165100</xdr:colOff>
      <xdr:row>107</xdr:row>
      <xdr:rowOff>8890</xdr:rowOff>
    </xdr:to>
    <xdr:sp macro="" textlink="">
      <xdr:nvSpPr>
        <xdr:cNvPr id="870" name="フローチャート: 判断 869"/>
        <xdr:cNvSpPr/>
      </xdr:nvSpPr>
      <xdr:spPr>
        <a:xfrm>
          <a:off x="14541500" y="182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106</xdr:row>
      <xdr:rowOff>38735</xdr:rowOff>
    </xdr:from>
    <xdr:to xmlns:xdr="http://schemas.openxmlformats.org/drawingml/2006/spreadsheetDrawing">
      <xdr:col>72</xdr:col>
      <xdr:colOff>38100</xdr:colOff>
      <xdr:row>106</xdr:row>
      <xdr:rowOff>140335</xdr:rowOff>
    </xdr:to>
    <xdr:sp macro="" textlink="">
      <xdr:nvSpPr>
        <xdr:cNvPr id="871" name="フローチャート: 判断 870"/>
        <xdr:cNvSpPr/>
      </xdr:nvSpPr>
      <xdr:spPr>
        <a:xfrm>
          <a:off x="13652500" y="182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106</xdr:row>
      <xdr:rowOff>38735</xdr:rowOff>
    </xdr:from>
    <xdr:to xmlns:xdr="http://schemas.openxmlformats.org/drawingml/2006/spreadsheetDrawing">
      <xdr:col>67</xdr:col>
      <xdr:colOff>101600</xdr:colOff>
      <xdr:row>106</xdr:row>
      <xdr:rowOff>140335</xdr:rowOff>
    </xdr:to>
    <xdr:sp macro="" textlink="">
      <xdr:nvSpPr>
        <xdr:cNvPr id="872" name="フローチャート: 判断 871"/>
        <xdr:cNvSpPr/>
      </xdr:nvSpPr>
      <xdr:spPr>
        <a:xfrm>
          <a:off x="12763500" y="182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3" name="テキスト ボックス 8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4" name="テキスト ボックス 8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5" name="テキスト ボックス 8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6" name="テキスト ボックス 8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7" name="テキスト ボックス 8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46355</xdr:rowOff>
    </xdr:from>
    <xdr:to xmlns:xdr="http://schemas.openxmlformats.org/drawingml/2006/spreadsheetDrawing">
      <xdr:col>85</xdr:col>
      <xdr:colOff>177800</xdr:colOff>
      <xdr:row>106</xdr:row>
      <xdr:rowOff>147955</xdr:rowOff>
    </xdr:to>
    <xdr:sp macro="" textlink="">
      <xdr:nvSpPr>
        <xdr:cNvPr id="878" name="楕円 877"/>
        <xdr:cNvSpPr/>
      </xdr:nvSpPr>
      <xdr:spPr>
        <a:xfrm>
          <a:off x="16268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69215</xdr:rowOff>
    </xdr:from>
    <xdr:ext cx="405130" cy="259080"/>
    <xdr:sp macro="" textlink="">
      <xdr:nvSpPr>
        <xdr:cNvPr id="879" name="【公民館】&#10;有形固定資産減価償却率該当値テキスト"/>
        <xdr:cNvSpPr txBox="1"/>
      </xdr:nvSpPr>
      <xdr:spPr>
        <a:xfrm>
          <a:off x="16357600" y="18071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33020</xdr:rowOff>
    </xdr:from>
    <xdr:to xmlns:xdr="http://schemas.openxmlformats.org/drawingml/2006/spreadsheetDrawing">
      <xdr:col>81</xdr:col>
      <xdr:colOff>101600</xdr:colOff>
      <xdr:row>106</xdr:row>
      <xdr:rowOff>134620</xdr:rowOff>
    </xdr:to>
    <xdr:sp macro="" textlink="">
      <xdr:nvSpPr>
        <xdr:cNvPr id="880" name="楕円 879"/>
        <xdr:cNvSpPr/>
      </xdr:nvSpPr>
      <xdr:spPr>
        <a:xfrm>
          <a:off x="1543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83820</xdr:rowOff>
    </xdr:from>
    <xdr:to xmlns:xdr="http://schemas.openxmlformats.org/drawingml/2006/spreadsheetDrawing">
      <xdr:col>85</xdr:col>
      <xdr:colOff>127000</xdr:colOff>
      <xdr:row>106</xdr:row>
      <xdr:rowOff>97790</xdr:rowOff>
    </xdr:to>
    <xdr:cxnSp macro="">
      <xdr:nvCxnSpPr>
        <xdr:cNvPr id="881" name="直線コネクタ 880"/>
        <xdr:cNvCxnSpPr/>
      </xdr:nvCxnSpPr>
      <xdr:spPr>
        <a:xfrm>
          <a:off x="15481300" y="182575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25400</xdr:rowOff>
    </xdr:from>
    <xdr:to xmlns:xdr="http://schemas.openxmlformats.org/drawingml/2006/spreadsheetDrawing">
      <xdr:col>76</xdr:col>
      <xdr:colOff>165100</xdr:colOff>
      <xdr:row>106</xdr:row>
      <xdr:rowOff>127000</xdr:rowOff>
    </xdr:to>
    <xdr:sp macro="" textlink="">
      <xdr:nvSpPr>
        <xdr:cNvPr id="882" name="楕円 881"/>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76200</xdr:rowOff>
    </xdr:from>
    <xdr:to xmlns:xdr="http://schemas.openxmlformats.org/drawingml/2006/spreadsheetDrawing">
      <xdr:col>81</xdr:col>
      <xdr:colOff>50800</xdr:colOff>
      <xdr:row>106</xdr:row>
      <xdr:rowOff>83820</xdr:rowOff>
    </xdr:to>
    <xdr:cxnSp macro="">
      <xdr:nvCxnSpPr>
        <xdr:cNvPr id="883" name="直線コネクタ 882"/>
        <xdr:cNvCxnSpPr/>
      </xdr:nvCxnSpPr>
      <xdr:spPr>
        <a:xfrm>
          <a:off x="14592300" y="18249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158750</xdr:rowOff>
    </xdr:from>
    <xdr:to xmlns:xdr="http://schemas.openxmlformats.org/drawingml/2006/spreadsheetDrawing">
      <xdr:col>72</xdr:col>
      <xdr:colOff>38100</xdr:colOff>
      <xdr:row>106</xdr:row>
      <xdr:rowOff>88900</xdr:rowOff>
    </xdr:to>
    <xdr:sp macro="" textlink="">
      <xdr:nvSpPr>
        <xdr:cNvPr id="884" name="楕円 883"/>
        <xdr:cNvSpPr/>
      </xdr:nvSpPr>
      <xdr:spPr>
        <a:xfrm>
          <a:off x="1365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38100</xdr:rowOff>
    </xdr:from>
    <xdr:to xmlns:xdr="http://schemas.openxmlformats.org/drawingml/2006/spreadsheetDrawing">
      <xdr:col>76</xdr:col>
      <xdr:colOff>114300</xdr:colOff>
      <xdr:row>106</xdr:row>
      <xdr:rowOff>76200</xdr:rowOff>
    </xdr:to>
    <xdr:cxnSp macro="">
      <xdr:nvCxnSpPr>
        <xdr:cNvPr id="885" name="直線コネクタ 884"/>
        <xdr:cNvCxnSpPr/>
      </xdr:nvCxnSpPr>
      <xdr:spPr>
        <a:xfrm>
          <a:off x="13703300" y="18211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158750</xdr:rowOff>
    </xdr:from>
    <xdr:to xmlns:xdr="http://schemas.openxmlformats.org/drawingml/2006/spreadsheetDrawing">
      <xdr:col>67</xdr:col>
      <xdr:colOff>101600</xdr:colOff>
      <xdr:row>106</xdr:row>
      <xdr:rowOff>88900</xdr:rowOff>
    </xdr:to>
    <xdr:sp macro="" textlink="">
      <xdr:nvSpPr>
        <xdr:cNvPr id="886" name="楕円 885"/>
        <xdr:cNvSpPr/>
      </xdr:nvSpPr>
      <xdr:spPr>
        <a:xfrm>
          <a:off x="1276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38100</xdr:rowOff>
    </xdr:from>
    <xdr:to xmlns:xdr="http://schemas.openxmlformats.org/drawingml/2006/spreadsheetDrawing">
      <xdr:col>71</xdr:col>
      <xdr:colOff>177800</xdr:colOff>
      <xdr:row>106</xdr:row>
      <xdr:rowOff>38100</xdr:rowOff>
    </xdr:to>
    <xdr:cxnSp macro="">
      <xdr:nvCxnSpPr>
        <xdr:cNvPr id="887" name="直線コネクタ 886"/>
        <xdr:cNvCxnSpPr/>
      </xdr:nvCxnSpPr>
      <xdr:spPr>
        <a:xfrm>
          <a:off x="12814300" y="1821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107</xdr:row>
      <xdr:rowOff>1905</xdr:rowOff>
    </xdr:from>
    <xdr:ext cx="405130" cy="259080"/>
    <xdr:sp macro="" textlink="">
      <xdr:nvSpPr>
        <xdr:cNvPr id="888" name="n_1aveValue【公民館】&#10;有形固定資産減価償却率"/>
        <xdr:cNvSpPr txBox="1"/>
      </xdr:nvSpPr>
      <xdr:spPr>
        <a:xfrm>
          <a:off x="15266035" y="18347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0</xdr:rowOff>
    </xdr:from>
    <xdr:ext cx="401955" cy="259080"/>
    <xdr:sp macro="" textlink="">
      <xdr:nvSpPr>
        <xdr:cNvPr id="889" name="n_2aveValue【公民館】&#10;有形固定資産減価償却率"/>
        <xdr:cNvSpPr txBox="1"/>
      </xdr:nvSpPr>
      <xdr:spPr>
        <a:xfrm>
          <a:off x="14389735" y="183451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132080</xdr:rowOff>
    </xdr:from>
    <xdr:ext cx="401955" cy="255905"/>
    <xdr:sp macro="" textlink="">
      <xdr:nvSpPr>
        <xdr:cNvPr id="890" name="n_3aveValue【公民館】&#10;有形固定資産減価償却率"/>
        <xdr:cNvSpPr txBox="1"/>
      </xdr:nvSpPr>
      <xdr:spPr>
        <a:xfrm>
          <a:off x="13500735" y="183057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132080</xdr:rowOff>
    </xdr:from>
    <xdr:ext cx="401955" cy="255905"/>
    <xdr:sp macro="" textlink="">
      <xdr:nvSpPr>
        <xdr:cNvPr id="891" name="n_4aveValue【公民館】&#10;有形固定資産減価償却率"/>
        <xdr:cNvSpPr txBox="1"/>
      </xdr:nvSpPr>
      <xdr:spPr>
        <a:xfrm>
          <a:off x="12611735" y="183057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151130</xdr:rowOff>
    </xdr:from>
    <xdr:ext cx="405130" cy="259080"/>
    <xdr:sp macro="" textlink="">
      <xdr:nvSpPr>
        <xdr:cNvPr id="892" name="n_1mainValue【公民館】&#10;有形固定資産減価償却率"/>
        <xdr:cNvSpPr txBox="1"/>
      </xdr:nvSpPr>
      <xdr:spPr>
        <a:xfrm>
          <a:off x="15266035" y="17981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143510</xdr:rowOff>
    </xdr:from>
    <xdr:ext cx="401955" cy="255905"/>
    <xdr:sp macro="" textlink="">
      <xdr:nvSpPr>
        <xdr:cNvPr id="893" name="n_2mainValue【公民館】&#10;有形固定資産減価償却率"/>
        <xdr:cNvSpPr txBox="1"/>
      </xdr:nvSpPr>
      <xdr:spPr>
        <a:xfrm>
          <a:off x="14389735" y="179743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105410</xdr:rowOff>
    </xdr:from>
    <xdr:ext cx="401955" cy="259080"/>
    <xdr:sp macro="" textlink="">
      <xdr:nvSpPr>
        <xdr:cNvPr id="894" name="n_3mainValue【公民館】&#10;有形固定資産減価償却率"/>
        <xdr:cNvSpPr txBox="1"/>
      </xdr:nvSpPr>
      <xdr:spPr>
        <a:xfrm>
          <a:off x="13500735" y="17936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105410</xdr:rowOff>
    </xdr:from>
    <xdr:ext cx="401955" cy="259080"/>
    <xdr:sp macro="" textlink="">
      <xdr:nvSpPr>
        <xdr:cNvPr id="895" name="n_4mainValue【公民館】&#10;有形固定資産減価償却率"/>
        <xdr:cNvSpPr txBox="1"/>
      </xdr:nvSpPr>
      <xdr:spPr>
        <a:xfrm>
          <a:off x="12611735" y="17936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904" name="テキスト ボックス 903"/>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5" name="直線コネクタ 9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06" name="直線コネクタ 90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185" cy="259080"/>
    <xdr:sp macro="" textlink="">
      <xdr:nvSpPr>
        <xdr:cNvPr id="907" name="テキスト ボックス 906"/>
        <xdr:cNvSpPr txBox="1"/>
      </xdr:nvSpPr>
      <xdr:spPr>
        <a:xfrm>
          <a:off x="17820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08" name="直線コネクタ 90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185" cy="259080"/>
    <xdr:sp macro="" textlink="">
      <xdr:nvSpPr>
        <xdr:cNvPr id="909" name="テキスト ボックス 908"/>
        <xdr:cNvSpPr txBox="1"/>
      </xdr:nvSpPr>
      <xdr:spPr>
        <a:xfrm>
          <a:off x="17820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10" name="直線コネクタ 90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185" cy="259080"/>
    <xdr:sp macro="" textlink="">
      <xdr:nvSpPr>
        <xdr:cNvPr id="911" name="テキスト ボックス 910"/>
        <xdr:cNvSpPr txBox="1"/>
      </xdr:nvSpPr>
      <xdr:spPr>
        <a:xfrm>
          <a:off x="17820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12" name="直線コネクタ 91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185" cy="259080"/>
    <xdr:sp macro="" textlink="">
      <xdr:nvSpPr>
        <xdr:cNvPr id="913" name="テキスト ボックス 912"/>
        <xdr:cNvSpPr txBox="1"/>
      </xdr:nvSpPr>
      <xdr:spPr>
        <a:xfrm>
          <a:off x="17820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4" name="直線コネクタ 9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915" name="テキスト ボックス 914"/>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107</xdr:row>
      <xdr:rowOff>156210</xdr:rowOff>
    </xdr:to>
    <xdr:cxnSp macro="">
      <xdr:nvCxnSpPr>
        <xdr:cNvPr id="917" name="直線コネクタ 916"/>
        <xdr:cNvCxnSpPr/>
      </xdr:nvCxnSpPr>
      <xdr:spPr>
        <a:xfrm flipV="1">
          <a:off x="22160865" y="1712531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160020</xdr:rowOff>
    </xdr:from>
    <xdr:ext cx="469900" cy="259080"/>
    <xdr:sp macro="" textlink="">
      <xdr:nvSpPr>
        <xdr:cNvPr id="918" name="【公民館】&#10;一人当たり面積最小値テキスト"/>
        <xdr:cNvSpPr txBox="1"/>
      </xdr:nvSpPr>
      <xdr:spPr>
        <a:xfrm>
          <a:off x="22199600" y="1850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156210</xdr:rowOff>
    </xdr:from>
    <xdr:to xmlns:xdr="http://schemas.openxmlformats.org/drawingml/2006/spreadsheetDrawing">
      <xdr:col>116</xdr:col>
      <xdr:colOff>152400</xdr:colOff>
      <xdr:row>107</xdr:row>
      <xdr:rowOff>156210</xdr:rowOff>
    </xdr:to>
    <xdr:cxnSp macro="">
      <xdr:nvCxnSpPr>
        <xdr:cNvPr id="919" name="直線コネクタ 918"/>
        <xdr:cNvCxnSpPr/>
      </xdr:nvCxnSpPr>
      <xdr:spPr>
        <a:xfrm>
          <a:off x="22072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900" cy="255905"/>
    <xdr:sp macro="" textlink="">
      <xdr:nvSpPr>
        <xdr:cNvPr id="920" name="【公民館】&#10;一人当たり面積最大値テキスト"/>
        <xdr:cNvSpPr txBox="1"/>
      </xdr:nvSpPr>
      <xdr:spPr>
        <a:xfrm>
          <a:off x="22199600" y="169005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921" name="直線コネクタ 920"/>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2540</xdr:rowOff>
    </xdr:from>
    <xdr:ext cx="469900" cy="259080"/>
    <xdr:sp macro="" textlink="">
      <xdr:nvSpPr>
        <xdr:cNvPr id="922" name="【公民館】&#10;一人当たり面積平均値テキスト"/>
        <xdr:cNvSpPr txBox="1"/>
      </xdr:nvSpPr>
      <xdr:spPr>
        <a:xfrm>
          <a:off x="22199600" y="17661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151130</xdr:rowOff>
    </xdr:from>
    <xdr:to xmlns:xdr="http://schemas.openxmlformats.org/drawingml/2006/spreadsheetDrawing">
      <xdr:col>116</xdr:col>
      <xdr:colOff>114300</xdr:colOff>
      <xdr:row>104</xdr:row>
      <xdr:rowOff>81280</xdr:rowOff>
    </xdr:to>
    <xdr:sp macro="" textlink="">
      <xdr:nvSpPr>
        <xdr:cNvPr id="923" name="フローチャート: 判断 922"/>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103</xdr:row>
      <xdr:rowOff>119380</xdr:rowOff>
    </xdr:from>
    <xdr:to xmlns:xdr="http://schemas.openxmlformats.org/drawingml/2006/spreadsheetDrawing">
      <xdr:col>112</xdr:col>
      <xdr:colOff>38100</xdr:colOff>
      <xdr:row>104</xdr:row>
      <xdr:rowOff>49530</xdr:rowOff>
    </xdr:to>
    <xdr:sp macro="" textlink="">
      <xdr:nvSpPr>
        <xdr:cNvPr id="924" name="フローチャート: 判断 923"/>
        <xdr:cNvSpPr/>
      </xdr:nvSpPr>
      <xdr:spPr>
        <a:xfrm>
          <a:off x="212725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132715</xdr:rowOff>
    </xdr:from>
    <xdr:to xmlns:xdr="http://schemas.openxmlformats.org/drawingml/2006/spreadsheetDrawing">
      <xdr:col>107</xdr:col>
      <xdr:colOff>101600</xdr:colOff>
      <xdr:row>104</xdr:row>
      <xdr:rowOff>63500</xdr:rowOff>
    </xdr:to>
    <xdr:sp macro="" textlink="">
      <xdr:nvSpPr>
        <xdr:cNvPr id="925" name="フローチャート: 判断 924"/>
        <xdr:cNvSpPr/>
      </xdr:nvSpPr>
      <xdr:spPr>
        <a:xfrm>
          <a:off x="2038350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2540</xdr:rowOff>
    </xdr:from>
    <xdr:to xmlns:xdr="http://schemas.openxmlformats.org/drawingml/2006/spreadsheetDrawing">
      <xdr:col>102</xdr:col>
      <xdr:colOff>165100</xdr:colOff>
      <xdr:row>104</xdr:row>
      <xdr:rowOff>104140</xdr:rowOff>
    </xdr:to>
    <xdr:sp macro="" textlink="">
      <xdr:nvSpPr>
        <xdr:cNvPr id="926" name="フローチャート: 判断 925"/>
        <xdr:cNvSpPr/>
      </xdr:nvSpPr>
      <xdr:spPr>
        <a:xfrm>
          <a:off x="19494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25400</xdr:rowOff>
    </xdr:from>
    <xdr:to xmlns:xdr="http://schemas.openxmlformats.org/drawingml/2006/spreadsheetDrawing">
      <xdr:col>98</xdr:col>
      <xdr:colOff>38100</xdr:colOff>
      <xdr:row>104</xdr:row>
      <xdr:rowOff>127000</xdr:rowOff>
    </xdr:to>
    <xdr:sp macro="" textlink="">
      <xdr:nvSpPr>
        <xdr:cNvPr id="927" name="フローチャート: 判断 926"/>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8" name="テキスト ボックス 9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9" name="テキスト ボックス 9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0" name="テキスト ボックス 9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1" name="テキスト ボックス 9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2" name="テキスト ボックス 9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148590</xdr:rowOff>
    </xdr:from>
    <xdr:to xmlns:xdr="http://schemas.openxmlformats.org/drawingml/2006/spreadsheetDrawing">
      <xdr:col>116</xdr:col>
      <xdr:colOff>114300</xdr:colOff>
      <xdr:row>105</xdr:row>
      <xdr:rowOff>78740</xdr:rowOff>
    </xdr:to>
    <xdr:sp macro="" textlink="">
      <xdr:nvSpPr>
        <xdr:cNvPr id="933" name="楕円 932"/>
        <xdr:cNvSpPr/>
      </xdr:nvSpPr>
      <xdr:spPr>
        <a:xfrm>
          <a:off x="22110700" y="179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127000</xdr:rowOff>
    </xdr:from>
    <xdr:ext cx="469900" cy="259080"/>
    <xdr:sp macro="" textlink="">
      <xdr:nvSpPr>
        <xdr:cNvPr id="934" name="【公民館】&#10;一人当たり面積該当値テキスト"/>
        <xdr:cNvSpPr txBox="1"/>
      </xdr:nvSpPr>
      <xdr:spPr>
        <a:xfrm>
          <a:off x="22199600" y="17957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135255</xdr:rowOff>
    </xdr:from>
    <xdr:to xmlns:xdr="http://schemas.openxmlformats.org/drawingml/2006/spreadsheetDrawing">
      <xdr:col>112</xdr:col>
      <xdr:colOff>38100</xdr:colOff>
      <xdr:row>105</xdr:row>
      <xdr:rowOff>65405</xdr:rowOff>
    </xdr:to>
    <xdr:sp macro="" textlink="">
      <xdr:nvSpPr>
        <xdr:cNvPr id="935" name="楕円 934"/>
        <xdr:cNvSpPr/>
      </xdr:nvSpPr>
      <xdr:spPr>
        <a:xfrm>
          <a:off x="21272500" y="179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14605</xdr:rowOff>
    </xdr:from>
    <xdr:to xmlns:xdr="http://schemas.openxmlformats.org/drawingml/2006/spreadsheetDrawing">
      <xdr:col>116</xdr:col>
      <xdr:colOff>63500</xdr:colOff>
      <xdr:row>105</xdr:row>
      <xdr:rowOff>27940</xdr:rowOff>
    </xdr:to>
    <xdr:cxnSp macro="">
      <xdr:nvCxnSpPr>
        <xdr:cNvPr id="936" name="直線コネクタ 935"/>
        <xdr:cNvCxnSpPr/>
      </xdr:nvCxnSpPr>
      <xdr:spPr>
        <a:xfrm>
          <a:off x="21323300" y="180168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135255</xdr:rowOff>
    </xdr:from>
    <xdr:to xmlns:xdr="http://schemas.openxmlformats.org/drawingml/2006/spreadsheetDrawing">
      <xdr:col>107</xdr:col>
      <xdr:colOff>101600</xdr:colOff>
      <xdr:row>105</xdr:row>
      <xdr:rowOff>65405</xdr:rowOff>
    </xdr:to>
    <xdr:sp macro="" textlink="">
      <xdr:nvSpPr>
        <xdr:cNvPr id="937" name="楕円 936"/>
        <xdr:cNvSpPr/>
      </xdr:nvSpPr>
      <xdr:spPr>
        <a:xfrm>
          <a:off x="20383500" y="179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14605</xdr:rowOff>
    </xdr:from>
    <xdr:to xmlns:xdr="http://schemas.openxmlformats.org/drawingml/2006/spreadsheetDrawing">
      <xdr:col>111</xdr:col>
      <xdr:colOff>177800</xdr:colOff>
      <xdr:row>105</xdr:row>
      <xdr:rowOff>14605</xdr:rowOff>
    </xdr:to>
    <xdr:cxnSp macro="">
      <xdr:nvCxnSpPr>
        <xdr:cNvPr id="938" name="直線コネクタ 937"/>
        <xdr:cNvCxnSpPr/>
      </xdr:nvCxnSpPr>
      <xdr:spPr>
        <a:xfrm>
          <a:off x="20434300" y="18016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135255</xdr:rowOff>
    </xdr:from>
    <xdr:to xmlns:xdr="http://schemas.openxmlformats.org/drawingml/2006/spreadsheetDrawing">
      <xdr:col>102</xdr:col>
      <xdr:colOff>165100</xdr:colOff>
      <xdr:row>105</xdr:row>
      <xdr:rowOff>65405</xdr:rowOff>
    </xdr:to>
    <xdr:sp macro="" textlink="">
      <xdr:nvSpPr>
        <xdr:cNvPr id="939" name="楕円 938"/>
        <xdr:cNvSpPr/>
      </xdr:nvSpPr>
      <xdr:spPr>
        <a:xfrm>
          <a:off x="19494500" y="179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14605</xdr:rowOff>
    </xdr:from>
    <xdr:to xmlns:xdr="http://schemas.openxmlformats.org/drawingml/2006/spreadsheetDrawing">
      <xdr:col>107</xdr:col>
      <xdr:colOff>50800</xdr:colOff>
      <xdr:row>105</xdr:row>
      <xdr:rowOff>14605</xdr:rowOff>
    </xdr:to>
    <xdr:cxnSp macro="">
      <xdr:nvCxnSpPr>
        <xdr:cNvPr id="940" name="直線コネクタ 939"/>
        <xdr:cNvCxnSpPr/>
      </xdr:nvCxnSpPr>
      <xdr:spPr>
        <a:xfrm>
          <a:off x="19545300" y="18016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135255</xdr:rowOff>
    </xdr:from>
    <xdr:to xmlns:xdr="http://schemas.openxmlformats.org/drawingml/2006/spreadsheetDrawing">
      <xdr:col>98</xdr:col>
      <xdr:colOff>38100</xdr:colOff>
      <xdr:row>105</xdr:row>
      <xdr:rowOff>65405</xdr:rowOff>
    </xdr:to>
    <xdr:sp macro="" textlink="">
      <xdr:nvSpPr>
        <xdr:cNvPr id="941" name="楕円 940"/>
        <xdr:cNvSpPr/>
      </xdr:nvSpPr>
      <xdr:spPr>
        <a:xfrm>
          <a:off x="18605500" y="179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14605</xdr:rowOff>
    </xdr:from>
    <xdr:to xmlns:xdr="http://schemas.openxmlformats.org/drawingml/2006/spreadsheetDrawing">
      <xdr:col>102</xdr:col>
      <xdr:colOff>114300</xdr:colOff>
      <xdr:row>105</xdr:row>
      <xdr:rowOff>14605</xdr:rowOff>
    </xdr:to>
    <xdr:cxnSp macro="">
      <xdr:nvCxnSpPr>
        <xdr:cNvPr id="942" name="直線コネクタ 941"/>
        <xdr:cNvCxnSpPr/>
      </xdr:nvCxnSpPr>
      <xdr:spPr>
        <a:xfrm>
          <a:off x="18656300" y="18016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102</xdr:row>
      <xdr:rowOff>66040</xdr:rowOff>
    </xdr:from>
    <xdr:ext cx="469900" cy="255905"/>
    <xdr:sp macro="" textlink="">
      <xdr:nvSpPr>
        <xdr:cNvPr id="943" name="n_1aveValue【公民館】&#10;一人当たり面積"/>
        <xdr:cNvSpPr txBox="1"/>
      </xdr:nvSpPr>
      <xdr:spPr>
        <a:xfrm>
          <a:off x="21075650" y="175539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79375</xdr:rowOff>
    </xdr:from>
    <xdr:ext cx="466725" cy="258445"/>
    <xdr:sp macro="" textlink="">
      <xdr:nvSpPr>
        <xdr:cNvPr id="944" name="n_2aveValue【公民館】&#10;一人当たり面積"/>
        <xdr:cNvSpPr txBox="1"/>
      </xdr:nvSpPr>
      <xdr:spPr>
        <a:xfrm>
          <a:off x="20199350" y="175672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120650</xdr:rowOff>
    </xdr:from>
    <xdr:ext cx="466725" cy="255905"/>
    <xdr:sp macro="" textlink="">
      <xdr:nvSpPr>
        <xdr:cNvPr id="945" name="n_3aveValue【公民館】&#10;一人当たり面積"/>
        <xdr:cNvSpPr txBox="1"/>
      </xdr:nvSpPr>
      <xdr:spPr>
        <a:xfrm>
          <a:off x="19310350" y="17608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143510</xdr:rowOff>
    </xdr:from>
    <xdr:ext cx="466725" cy="255905"/>
    <xdr:sp macro="" textlink="">
      <xdr:nvSpPr>
        <xdr:cNvPr id="946" name="n_4aveValue【公民館】&#10;一人当たり面積"/>
        <xdr:cNvSpPr txBox="1"/>
      </xdr:nvSpPr>
      <xdr:spPr>
        <a:xfrm>
          <a:off x="18421350" y="17631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56515</xdr:rowOff>
    </xdr:from>
    <xdr:ext cx="469900" cy="258445"/>
    <xdr:sp macro="" textlink="">
      <xdr:nvSpPr>
        <xdr:cNvPr id="947" name="n_1mainValue【公民館】&#10;一人当たり面積"/>
        <xdr:cNvSpPr txBox="1"/>
      </xdr:nvSpPr>
      <xdr:spPr>
        <a:xfrm>
          <a:off x="21075650" y="1805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56515</xdr:rowOff>
    </xdr:from>
    <xdr:ext cx="466725" cy="258445"/>
    <xdr:sp macro="" textlink="">
      <xdr:nvSpPr>
        <xdr:cNvPr id="948" name="n_2mainValue【公民館】&#10;一人当たり面積"/>
        <xdr:cNvSpPr txBox="1"/>
      </xdr:nvSpPr>
      <xdr:spPr>
        <a:xfrm>
          <a:off x="20199350" y="180587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56515</xdr:rowOff>
    </xdr:from>
    <xdr:ext cx="466725" cy="258445"/>
    <xdr:sp macro="" textlink="">
      <xdr:nvSpPr>
        <xdr:cNvPr id="949" name="n_3mainValue【公民館】&#10;一人当たり面積"/>
        <xdr:cNvSpPr txBox="1"/>
      </xdr:nvSpPr>
      <xdr:spPr>
        <a:xfrm>
          <a:off x="19310350" y="180587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56515</xdr:rowOff>
    </xdr:from>
    <xdr:ext cx="466725" cy="258445"/>
    <xdr:sp macro="" textlink="">
      <xdr:nvSpPr>
        <xdr:cNvPr id="950" name="n_4mainValue【公民館】&#10;一人当たり面積"/>
        <xdr:cNvSpPr txBox="1"/>
      </xdr:nvSpPr>
      <xdr:spPr>
        <a:xfrm>
          <a:off x="18421350" y="180587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類似団体と比較して有形固定資産減価償却率が特に高くなっている施設は，橋りょう・トンネル，公営住宅であり，特に低くなっている施設は港湾・漁港，認定こども園・幼稚園・保育所，学校施設である。</a:t>
          </a:r>
        </a:p>
        <a:p>
          <a:r>
            <a:rPr kumimoji="1" lang="ja-JP" altLang="en-US" sz="1200">
              <a:solidFill>
                <a:sysClr val="windowText" lastClr="000000"/>
              </a:solidFill>
              <a:latin typeface="ＭＳ Ｐゴシック"/>
              <a:ea typeface="ＭＳ Ｐゴシック"/>
            </a:rPr>
            <a:t>　橋りょう・トンネルについては，年々有形固定資産減価償却率が高くなっていることから，定期的な点検及び計画的な修繕・更新等により，引き続き老朽化対策等に取り組んでいく。公営住宅については、築</a:t>
          </a:r>
          <a:r>
            <a:rPr kumimoji="1" lang="en-US" altLang="ja-JP" sz="1200">
              <a:solidFill>
                <a:sysClr val="windowText" lastClr="000000"/>
              </a:solidFill>
              <a:latin typeface="ＭＳ Ｐゴシック"/>
              <a:ea typeface="ＭＳ Ｐゴシック"/>
            </a:rPr>
            <a:t>3</a:t>
          </a:r>
          <a:r>
            <a:rPr kumimoji="1" lang="ja-JP" altLang="en-US" sz="1200">
              <a:solidFill>
                <a:sysClr val="windowText" lastClr="000000"/>
              </a:solidFill>
              <a:latin typeface="ＭＳ Ｐゴシック"/>
              <a:ea typeface="ＭＳ Ｐゴシック"/>
            </a:rPr>
            <a:t>0～40年を経過した住宅が多く，耐用年数が経過しつつあることから，有形固定資産減価償却率が高くなっており，「公営住宅等長寿命化計画」に基づき，適切な維持管理を実施していく必要がある。港湾・漁港については，太田漁港改修工事に伴う防波堤・防波護岸の整備等を実施したことにより，有形固定資産原価償却率が減少した。認定こども園・幼稚園・保育所については，年々有形固定資産減価償却率が減少し，類似団体平均と比較しても低い水準となっているが，これは老朽化していた施設を廃止し，大野原保育所の改修工事を行うなど，「子どものための施設等再編基本計画」に基づき計画的な施設管理を進めていることによるものである。学校施設についても改修工事等を計画的に進めているため，類似団体平均と比較し低い水準となっている。</a:t>
          </a:r>
        </a:p>
        <a:p>
          <a:r>
            <a:rPr kumimoji="1" lang="ja-JP" altLang="en-US" sz="1200">
              <a:solidFill>
                <a:sysClr val="windowText" lastClr="000000"/>
              </a:solidFill>
              <a:latin typeface="ＭＳ Ｐゴシック"/>
              <a:ea typeface="ＭＳ Ｐゴシック"/>
            </a:rPr>
            <a:t>　一人当たり面積は，認定こども園・幼稚園・保育所が前年度から減少しているが，これは令和2年度にうずも保育所を除却したことによるものである。引き続き維持管理経費の推移を注視しつつ，中長期的な視点のもとに公共施設等の最適な配置を実現することが求められ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95,537
92,934
146.97
59,341,589
55,861,028
3,189,167
28,839,165
14,607,704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20.4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9080"/>
    <xdr:sp macro="" textlink="">
      <xdr:nvSpPr>
        <xdr:cNvPr id="53" name="テキスト ボックス 52"/>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158750</xdr:rowOff>
    </xdr:from>
    <xdr:to xmlns:xdr="http://schemas.openxmlformats.org/drawingml/2006/spreadsheetDrawing">
      <xdr:col>24</xdr:col>
      <xdr:colOff>62865</xdr:colOff>
      <xdr:row>42</xdr:row>
      <xdr:rowOff>67310</xdr:rowOff>
    </xdr:to>
    <xdr:cxnSp macro="">
      <xdr:nvCxnSpPr>
        <xdr:cNvPr id="55" name="直線コネクタ 54"/>
        <xdr:cNvCxnSpPr/>
      </xdr:nvCxnSpPr>
      <xdr:spPr>
        <a:xfrm flipV="1">
          <a:off x="4634865" y="58166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71120</xdr:rowOff>
    </xdr:from>
    <xdr:ext cx="405130" cy="259080"/>
    <xdr:sp macro="" textlink="">
      <xdr:nvSpPr>
        <xdr:cNvPr id="56" name="【図書館】&#10;有形固定資産減価償却率最小値テキスト"/>
        <xdr:cNvSpPr txBox="1"/>
      </xdr:nvSpPr>
      <xdr:spPr>
        <a:xfrm>
          <a:off x="4673600" y="727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67310</xdr:rowOff>
    </xdr:from>
    <xdr:to xmlns:xdr="http://schemas.openxmlformats.org/drawingml/2006/spreadsheetDrawing">
      <xdr:col>24</xdr:col>
      <xdr:colOff>152400</xdr:colOff>
      <xdr:row>42</xdr:row>
      <xdr:rowOff>67310</xdr:rowOff>
    </xdr:to>
    <xdr:cxnSp macro="">
      <xdr:nvCxnSpPr>
        <xdr:cNvPr id="57" name="直線コネクタ 56"/>
        <xdr:cNvCxnSpPr/>
      </xdr:nvCxnSpPr>
      <xdr:spPr>
        <a:xfrm>
          <a:off x="4546600" y="726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105410</xdr:rowOff>
    </xdr:from>
    <xdr:ext cx="405130" cy="259080"/>
    <xdr:sp macro="" textlink="">
      <xdr:nvSpPr>
        <xdr:cNvPr id="58" name="【図書館】&#10;有形固定資産減価償却率最大値テキスト"/>
        <xdr:cNvSpPr txBox="1"/>
      </xdr:nvSpPr>
      <xdr:spPr>
        <a:xfrm>
          <a:off x="46736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158750</xdr:rowOff>
    </xdr:from>
    <xdr:to xmlns:xdr="http://schemas.openxmlformats.org/drawingml/2006/spreadsheetDrawing">
      <xdr:col>24</xdr:col>
      <xdr:colOff>152400</xdr:colOff>
      <xdr:row>33</xdr:row>
      <xdr:rowOff>158750</xdr:rowOff>
    </xdr:to>
    <xdr:cxnSp macro="">
      <xdr:nvCxnSpPr>
        <xdr:cNvPr id="59" name="直線コネクタ 58"/>
        <xdr:cNvCxnSpPr/>
      </xdr:nvCxnSpPr>
      <xdr:spPr>
        <a:xfrm>
          <a:off x="4546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40640</xdr:rowOff>
    </xdr:from>
    <xdr:ext cx="405130" cy="255905"/>
    <xdr:sp macro="" textlink="">
      <xdr:nvSpPr>
        <xdr:cNvPr id="60" name="【図書館】&#10;有形固定資産減価償却率平均値テキスト"/>
        <xdr:cNvSpPr txBox="1"/>
      </xdr:nvSpPr>
      <xdr:spPr>
        <a:xfrm>
          <a:off x="4673600" y="63842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62230</xdr:rowOff>
    </xdr:from>
    <xdr:to xmlns:xdr="http://schemas.openxmlformats.org/drawingml/2006/spreadsheetDrawing">
      <xdr:col>24</xdr:col>
      <xdr:colOff>114300</xdr:colOff>
      <xdr:row>37</xdr:row>
      <xdr:rowOff>163830</xdr:rowOff>
    </xdr:to>
    <xdr:sp macro="" textlink="">
      <xdr:nvSpPr>
        <xdr:cNvPr id="61" name="フローチャート: 判断 60"/>
        <xdr:cNvSpPr/>
      </xdr:nvSpPr>
      <xdr:spPr>
        <a:xfrm>
          <a:off x="4584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36830</xdr:rowOff>
    </xdr:from>
    <xdr:to xmlns:xdr="http://schemas.openxmlformats.org/drawingml/2006/spreadsheetDrawing">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165100</xdr:rowOff>
    </xdr:from>
    <xdr:to xmlns:xdr="http://schemas.openxmlformats.org/drawingml/2006/spreadsheetDrawing">
      <xdr:col>15</xdr:col>
      <xdr:colOff>101600</xdr:colOff>
      <xdr:row>37</xdr:row>
      <xdr:rowOff>95250</xdr:rowOff>
    </xdr:to>
    <xdr:sp macro="" textlink="">
      <xdr:nvSpPr>
        <xdr:cNvPr id="63" name="フローチャート: 判断 62"/>
        <xdr:cNvSpPr/>
      </xdr:nvSpPr>
      <xdr:spPr>
        <a:xfrm>
          <a:off x="2857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151130</xdr:rowOff>
    </xdr:from>
    <xdr:to xmlns:xdr="http://schemas.openxmlformats.org/drawingml/2006/spreadsheetDrawing">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82550</xdr:rowOff>
    </xdr:from>
    <xdr:to xmlns:xdr="http://schemas.openxmlformats.org/drawingml/2006/spreadsheetDrawing">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41275</xdr:rowOff>
    </xdr:from>
    <xdr:to xmlns:xdr="http://schemas.openxmlformats.org/drawingml/2006/spreadsheetDrawing">
      <xdr:col>24</xdr:col>
      <xdr:colOff>114300</xdr:colOff>
      <xdr:row>36</xdr:row>
      <xdr:rowOff>143510</xdr:rowOff>
    </xdr:to>
    <xdr:sp macro="" textlink="">
      <xdr:nvSpPr>
        <xdr:cNvPr id="71" name="楕円 70"/>
        <xdr:cNvSpPr/>
      </xdr:nvSpPr>
      <xdr:spPr>
        <a:xfrm>
          <a:off x="45847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64135</xdr:rowOff>
    </xdr:from>
    <xdr:ext cx="405130" cy="255905"/>
    <xdr:sp macro="" textlink="">
      <xdr:nvSpPr>
        <xdr:cNvPr id="72" name="【図書館】&#10;有形固定資産減価償却率該当値テキスト"/>
        <xdr:cNvSpPr txBox="1"/>
      </xdr:nvSpPr>
      <xdr:spPr>
        <a:xfrm>
          <a:off x="4673600" y="60648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123825</xdr:rowOff>
    </xdr:from>
    <xdr:to xmlns:xdr="http://schemas.openxmlformats.org/drawingml/2006/spreadsheetDrawing">
      <xdr:col>20</xdr:col>
      <xdr:colOff>38100</xdr:colOff>
      <xdr:row>36</xdr:row>
      <xdr:rowOff>53975</xdr:rowOff>
    </xdr:to>
    <xdr:sp macro="" textlink="">
      <xdr:nvSpPr>
        <xdr:cNvPr id="73" name="楕円 72"/>
        <xdr:cNvSpPr/>
      </xdr:nvSpPr>
      <xdr:spPr>
        <a:xfrm>
          <a:off x="3746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3175</xdr:rowOff>
    </xdr:from>
    <xdr:to xmlns:xdr="http://schemas.openxmlformats.org/drawingml/2006/spreadsheetDrawing">
      <xdr:col>24</xdr:col>
      <xdr:colOff>63500</xdr:colOff>
      <xdr:row>36</xdr:row>
      <xdr:rowOff>92075</xdr:rowOff>
    </xdr:to>
    <xdr:cxnSp macro="">
      <xdr:nvCxnSpPr>
        <xdr:cNvPr id="74" name="直線コネクタ 73"/>
        <xdr:cNvCxnSpPr/>
      </xdr:nvCxnSpPr>
      <xdr:spPr>
        <a:xfrm>
          <a:off x="3797300" y="6175375"/>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32385</xdr:rowOff>
    </xdr:from>
    <xdr:to xmlns:xdr="http://schemas.openxmlformats.org/drawingml/2006/spreadsheetDrawing">
      <xdr:col>15</xdr:col>
      <xdr:colOff>101600</xdr:colOff>
      <xdr:row>35</xdr:row>
      <xdr:rowOff>133985</xdr:rowOff>
    </xdr:to>
    <xdr:sp macro="" textlink="">
      <xdr:nvSpPr>
        <xdr:cNvPr id="75" name="楕円 74"/>
        <xdr:cNvSpPr/>
      </xdr:nvSpPr>
      <xdr:spPr>
        <a:xfrm>
          <a:off x="2857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83185</xdr:rowOff>
    </xdr:from>
    <xdr:to xmlns:xdr="http://schemas.openxmlformats.org/drawingml/2006/spreadsheetDrawing">
      <xdr:col>19</xdr:col>
      <xdr:colOff>177800</xdr:colOff>
      <xdr:row>36</xdr:row>
      <xdr:rowOff>3175</xdr:rowOff>
    </xdr:to>
    <xdr:cxnSp macro="">
      <xdr:nvCxnSpPr>
        <xdr:cNvPr id="76" name="直線コネクタ 75"/>
        <xdr:cNvCxnSpPr/>
      </xdr:nvCxnSpPr>
      <xdr:spPr>
        <a:xfrm>
          <a:off x="2908300" y="608393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137160</xdr:rowOff>
    </xdr:from>
    <xdr:to xmlns:xdr="http://schemas.openxmlformats.org/drawingml/2006/spreadsheetDrawing">
      <xdr:col>10</xdr:col>
      <xdr:colOff>165100</xdr:colOff>
      <xdr:row>38</xdr:row>
      <xdr:rowOff>67310</xdr:rowOff>
    </xdr:to>
    <xdr:sp macro="" textlink="">
      <xdr:nvSpPr>
        <xdr:cNvPr id="77" name="楕円 76"/>
        <xdr:cNvSpPr/>
      </xdr:nvSpPr>
      <xdr:spPr>
        <a:xfrm>
          <a:off x="1968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83185</xdr:rowOff>
    </xdr:from>
    <xdr:to xmlns:xdr="http://schemas.openxmlformats.org/drawingml/2006/spreadsheetDrawing">
      <xdr:col>15</xdr:col>
      <xdr:colOff>50800</xdr:colOff>
      <xdr:row>38</xdr:row>
      <xdr:rowOff>16510</xdr:rowOff>
    </xdr:to>
    <xdr:cxnSp macro="">
      <xdr:nvCxnSpPr>
        <xdr:cNvPr id="78" name="直線コネクタ 77"/>
        <xdr:cNvCxnSpPr/>
      </xdr:nvCxnSpPr>
      <xdr:spPr>
        <a:xfrm flipV="1">
          <a:off x="2019300" y="6083935"/>
          <a:ext cx="8890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91440</xdr:rowOff>
    </xdr:from>
    <xdr:to xmlns:xdr="http://schemas.openxmlformats.org/drawingml/2006/spreadsheetDrawing">
      <xdr:col>6</xdr:col>
      <xdr:colOff>38100</xdr:colOff>
      <xdr:row>38</xdr:row>
      <xdr:rowOff>21590</xdr:rowOff>
    </xdr:to>
    <xdr:sp macro="" textlink="">
      <xdr:nvSpPr>
        <xdr:cNvPr id="79" name="楕円 78"/>
        <xdr:cNvSpPr/>
      </xdr:nvSpPr>
      <xdr:spPr>
        <a:xfrm>
          <a:off x="1079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142240</xdr:rowOff>
    </xdr:from>
    <xdr:to xmlns:xdr="http://schemas.openxmlformats.org/drawingml/2006/spreadsheetDrawing">
      <xdr:col>10</xdr:col>
      <xdr:colOff>114300</xdr:colOff>
      <xdr:row>38</xdr:row>
      <xdr:rowOff>16510</xdr:rowOff>
    </xdr:to>
    <xdr:cxnSp macro="">
      <xdr:nvCxnSpPr>
        <xdr:cNvPr id="80" name="直線コネクタ 79"/>
        <xdr:cNvCxnSpPr/>
      </xdr:nvCxnSpPr>
      <xdr:spPr>
        <a:xfrm>
          <a:off x="1130300" y="64858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129540</xdr:rowOff>
    </xdr:from>
    <xdr:ext cx="405130" cy="259080"/>
    <xdr:sp macro="" textlink="">
      <xdr:nvSpPr>
        <xdr:cNvPr id="81" name="n_1aveValue【図書館】&#10;有形固定資産減価償却率"/>
        <xdr:cNvSpPr txBox="1"/>
      </xdr:nvSpPr>
      <xdr:spPr>
        <a:xfrm>
          <a:off x="3582035" y="647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86360</xdr:rowOff>
    </xdr:from>
    <xdr:ext cx="401955" cy="255905"/>
    <xdr:sp macro="" textlink="">
      <xdr:nvSpPr>
        <xdr:cNvPr id="82" name="n_2aveValue【図書館】&#10;有形固定資産減価償却率"/>
        <xdr:cNvSpPr txBox="1"/>
      </xdr:nvSpPr>
      <xdr:spPr>
        <a:xfrm>
          <a:off x="2705735" y="64300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97790</xdr:rowOff>
    </xdr:from>
    <xdr:ext cx="401955" cy="255905"/>
    <xdr:sp macro="" textlink="">
      <xdr:nvSpPr>
        <xdr:cNvPr id="83" name="n_3aveValue【図書館】&#10;有形固定資産減価償却率"/>
        <xdr:cNvSpPr txBox="1"/>
      </xdr:nvSpPr>
      <xdr:spPr>
        <a:xfrm>
          <a:off x="1816735" y="60985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29210</xdr:rowOff>
    </xdr:from>
    <xdr:ext cx="401955" cy="255905"/>
    <xdr:sp macro="" textlink="">
      <xdr:nvSpPr>
        <xdr:cNvPr id="84" name="n_4aveValue【図書館】&#10;有形固定資産減価償却率"/>
        <xdr:cNvSpPr txBox="1"/>
      </xdr:nvSpPr>
      <xdr:spPr>
        <a:xfrm>
          <a:off x="927735" y="60299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70485</xdr:rowOff>
    </xdr:from>
    <xdr:ext cx="405130" cy="259080"/>
    <xdr:sp macro="" textlink="">
      <xdr:nvSpPr>
        <xdr:cNvPr id="85" name="n_1mainValue【図書館】&#10;有形固定資産減価償却率"/>
        <xdr:cNvSpPr txBox="1"/>
      </xdr:nvSpPr>
      <xdr:spPr>
        <a:xfrm>
          <a:off x="3582035" y="5899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150495</xdr:rowOff>
    </xdr:from>
    <xdr:ext cx="401955" cy="259080"/>
    <xdr:sp macro="" textlink="">
      <xdr:nvSpPr>
        <xdr:cNvPr id="86" name="n_2mainValue【図書館】&#10;有形固定資産減価償却率"/>
        <xdr:cNvSpPr txBox="1"/>
      </xdr:nvSpPr>
      <xdr:spPr>
        <a:xfrm>
          <a:off x="2705735" y="5808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58420</xdr:rowOff>
    </xdr:from>
    <xdr:ext cx="401955" cy="259080"/>
    <xdr:sp macro="" textlink="">
      <xdr:nvSpPr>
        <xdr:cNvPr id="87" name="n_3mainValue【図書館】&#10;有形固定資産減価償却率"/>
        <xdr:cNvSpPr txBox="1"/>
      </xdr:nvSpPr>
      <xdr:spPr>
        <a:xfrm>
          <a:off x="1816735" y="65735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12700</xdr:rowOff>
    </xdr:from>
    <xdr:ext cx="401955" cy="259080"/>
    <xdr:sp macro="" textlink="">
      <xdr:nvSpPr>
        <xdr:cNvPr id="88" name="n_4mainValue【図書館】&#10;有形固定資産減価償却率"/>
        <xdr:cNvSpPr txBox="1"/>
      </xdr:nvSpPr>
      <xdr:spPr>
        <a:xfrm>
          <a:off x="927735" y="6527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97" name="テキスト ボックス 96"/>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9" name="直線コネクタ 9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185" cy="255905"/>
    <xdr:sp macro="" textlink="">
      <xdr:nvSpPr>
        <xdr:cNvPr id="100" name="テキスト ボックス 99"/>
        <xdr:cNvSpPr txBox="1"/>
      </xdr:nvSpPr>
      <xdr:spPr>
        <a:xfrm>
          <a:off x="6136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1" name="直線コネクタ 10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4185" cy="259080"/>
    <xdr:sp macro="" textlink="">
      <xdr:nvSpPr>
        <xdr:cNvPr id="102" name="テキスト ボックス 101"/>
        <xdr:cNvSpPr txBox="1"/>
      </xdr:nvSpPr>
      <xdr:spPr>
        <a:xfrm>
          <a:off x="6136640" y="682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3" name="直線コネクタ 10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4185" cy="255905"/>
    <xdr:sp macro="" textlink="">
      <xdr:nvSpPr>
        <xdr:cNvPr id="104" name="テキスト ボックス 103"/>
        <xdr:cNvSpPr txBox="1"/>
      </xdr:nvSpPr>
      <xdr:spPr>
        <a:xfrm>
          <a:off x="6136640" y="649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5" name="直線コネクタ 10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4185" cy="258445"/>
    <xdr:sp macro="" textlink="">
      <xdr:nvSpPr>
        <xdr:cNvPr id="106" name="テキスト ボックス 105"/>
        <xdr:cNvSpPr txBox="1"/>
      </xdr:nvSpPr>
      <xdr:spPr>
        <a:xfrm>
          <a:off x="6136640" y="617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7" name="直線コネクタ 10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4185" cy="259080"/>
    <xdr:sp macro="" textlink="">
      <xdr:nvSpPr>
        <xdr:cNvPr id="108" name="テキスト ボックス 107"/>
        <xdr:cNvSpPr txBox="1"/>
      </xdr:nvSpPr>
      <xdr:spPr>
        <a:xfrm>
          <a:off x="6136640" y="584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9" name="直線コネクタ 10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4185" cy="255905"/>
    <xdr:sp macro="" textlink="">
      <xdr:nvSpPr>
        <xdr:cNvPr id="110" name="テキスト ボックス 109"/>
        <xdr:cNvSpPr txBox="1"/>
      </xdr:nvSpPr>
      <xdr:spPr>
        <a:xfrm>
          <a:off x="6136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12" name="テキスト ボックス 111"/>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19050</xdr:rowOff>
    </xdr:from>
    <xdr:to xmlns:xdr="http://schemas.openxmlformats.org/drawingml/2006/spreadsheetDrawing">
      <xdr:col>54</xdr:col>
      <xdr:colOff>189865</xdr:colOff>
      <xdr:row>41</xdr:row>
      <xdr:rowOff>116840</xdr:rowOff>
    </xdr:to>
    <xdr:cxnSp macro="">
      <xdr:nvCxnSpPr>
        <xdr:cNvPr id="114" name="直線コネクタ 113"/>
        <xdr:cNvCxnSpPr/>
      </xdr:nvCxnSpPr>
      <xdr:spPr>
        <a:xfrm flipV="1">
          <a:off x="10476865" y="56769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120650</xdr:rowOff>
    </xdr:from>
    <xdr:ext cx="469900" cy="255905"/>
    <xdr:sp macro="" textlink="">
      <xdr:nvSpPr>
        <xdr:cNvPr id="115" name="【図書館】&#10;一人当たり面積最小値テキスト"/>
        <xdr:cNvSpPr txBox="1"/>
      </xdr:nvSpPr>
      <xdr:spPr>
        <a:xfrm>
          <a:off x="10515600" y="71501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116840</xdr:rowOff>
    </xdr:from>
    <xdr:to xmlns:xdr="http://schemas.openxmlformats.org/drawingml/2006/spreadsheetDrawing">
      <xdr:col>55</xdr:col>
      <xdr:colOff>88900</xdr:colOff>
      <xdr:row>41</xdr:row>
      <xdr:rowOff>116840</xdr:rowOff>
    </xdr:to>
    <xdr:cxnSp macro="">
      <xdr:nvCxnSpPr>
        <xdr:cNvPr id="116" name="直線コネクタ 115"/>
        <xdr:cNvCxnSpPr/>
      </xdr:nvCxnSpPr>
      <xdr:spPr>
        <a:xfrm>
          <a:off x="10388600" y="714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137160</xdr:rowOff>
    </xdr:from>
    <xdr:ext cx="469900" cy="259080"/>
    <xdr:sp macro="" textlink="">
      <xdr:nvSpPr>
        <xdr:cNvPr id="117" name="【図書館】&#10;一人当たり面積最大値テキスト"/>
        <xdr:cNvSpPr txBox="1"/>
      </xdr:nvSpPr>
      <xdr:spPr>
        <a:xfrm>
          <a:off x="105156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19050</xdr:rowOff>
    </xdr:from>
    <xdr:to xmlns:xdr="http://schemas.openxmlformats.org/drawingml/2006/spreadsheetDrawing">
      <xdr:col>55</xdr:col>
      <xdr:colOff>88900</xdr:colOff>
      <xdr:row>33</xdr:row>
      <xdr:rowOff>19050</xdr:rowOff>
    </xdr:to>
    <xdr:cxnSp macro="">
      <xdr:nvCxnSpPr>
        <xdr:cNvPr id="118" name="直線コネクタ 117"/>
        <xdr:cNvCxnSpPr/>
      </xdr:nvCxnSpPr>
      <xdr:spPr>
        <a:xfrm>
          <a:off x="10388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88900</xdr:rowOff>
    </xdr:from>
    <xdr:ext cx="469900" cy="255905"/>
    <xdr:sp macro="" textlink="">
      <xdr:nvSpPr>
        <xdr:cNvPr id="119" name="【図書館】&#10;一人当たり面積平均値テキスト"/>
        <xdr:cNvSpPr txBox="1"/>
      </xdr:nvSpPr>
      <xdr:spPr>
        <a:xfrm>
          <a:off x="10515600" y="62611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66040</xdr:rowOff>
    </xdr:from>
    <xdr:to xmlns:xdr="http://schemas.openxmlformats.org/drawingml/2006/spreadsheetDrawing">
      <xdr:col>55</xdr:col>
      <xdr:colOff>50800</xdr:colOff>
      <xdr:row>37</xdr:row>
      <xdr:rowOff>167640</xdr:rowOff>
    </xdr:to>
    <xdr:sp macro="" textlink="">
      <xdr:nvSpPr>
        <xdr:cNvPr id="120" name="フローチャート: 判断 119"/>
        <xdr:cNvSpPr/>
      </xdr:nvSpPr>
      <xdr:spPr>
        <a:xfrm>
          <a:off x="104267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99060</xdr:rowOff>
    </xdr:from>
    <xdr:to xmlns:xdr="http://schemas.openxmlformats.org/drawingml/2006/spreadsheetDrawing">
      <xdr:col>46</xdr:col>
      <xdr:colOff>38100</xdr:colOff>
      <xdr:row>38</xdr:row>
      <xdr:rowOff>29210</xdr:rowOff>
    </xdr:to>
    <xdr:sp macro="" textlink="">
      <xdr:nvSpPr>
        <xdr:cNvPr id="122" name="フローチャート: 判断 121"/>
        <xdr:cNvSpPr/>
      </xdr:nvSpPr>
      <xdr:spPr>
        <a:xfrm>
          <a:off x="8699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66040</xdr:rowOff>
    </xdr:from>
    <xdr:to xmlns:xdr="http://schemas.openxmlformats.org/drawingml/2006/spreadsheetDrawing">
      <xdr:col>41</xdr:col>
      <xdr:colOff>101600</xdr:colOff>
      <xdr:row>37</xdr:row>
      <xdr:rowOff>167640</xdr:rowOff>
    </xdr:to>
    <xdr:sp macro="" textlink="">
      <xdr:nvSpPr>
        <xdr:cNvPr id="123" name="フローチャート: 判断 122"/>
        <xdr:cNvSpPr/>
      </xdr:nvSpPr>
      <xdr:spPr>
        <a:xfrm>
          <a:off x="7810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132080</xdr:rowOff>
    </xdr:from>
    <xdr:to xmlns:xdr="http://schemas.openxmlformats.org/drawingml/2006/spreadsheetDrawing">
      <xdr:col>36</xdr:col>
      <xdr:colOff>165100</xdr:colOff>
      <xdr:row>38</xdr:row>
      <xdr:rowOff>61595</xdr:rowOff>
    </xdr:to>
    <xdr:sp macro="" textlink="">
      <xdr:nvSpPr>
        <xdr:cNvPr id="124" name="フローチャート: 判断 123"/>
        <xdr:cNvSpPr/>
      </xdr:nvSpPr>
      <xdr:spPr>
        <a:xfrm>
          <a:off x="6921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99060</xdr:rowOff>
    </xdr:from>
    <xdr:to xmlns:xdr="http://schemas.openxmlformats.org/drawingml/2006/spreadsheetDrawing">
      <xdr:col>55</xdr:col>
      <xdr:colOff>50800</xdr:colOff>
      <xdr:row>40</xdr:row>
      <xdr:rowOff>29210</xdr:rowOff>
    </xdr:to>
    <xdr:sp macro="" textlink="">
      <xdr:nvSpPr>
        <xdr:cNvPr id="130" name="楕円 129"/>
        <xdr:cNvSpPr/>
      </xdr:nvSpPr>
      <xdr:spPr>
        <a:xfrm>
          <a:off x="104267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77470</xdr:rowOff>
    </xdr:from>
    <xdr:ext cx="469900" cy="255905"/>
    <xdr:sp macro="" textlink="">
      <xdr:nvSpPr>
        <xdr:cNvPr id="131" name="【図書館】&#10;一人当たり面積該当値テキスト"/>
        <xdr:cNvSpPr txBox="1"/>
      </xdr:nvSpPr>
      <xdr:spPr>
        <a:xfrm>
          <a:off x="10515600" y="67640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99060</xdr:rowOff>
    </xdr:from>
    <xdr:to xmlns:xdr="http://schemas.openxmlformats.org/drawingml/2006/spreadsheetDrawing">
      <xdr:col>50</xdr:col>
      <xdr:colOff>165100</xdr:colOff>
      <xdr:row>40</xdr:row>
      <xdr:rowOff>29210</xdr:rowOff>
    </xdr:to>
    <xdr:sp macro="" textlink="">
      <xdr:nvSpPr>
        <xdr:cNvPr id="132" name="楕円 131"/>
        <xdr:cNvSpPr/>
      </xdr:nvSpPr>
      <xdr:spPr>
        <a:xfrm>
          <a:off x="9588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149860</xdr:rowOff>
    </xdr:from>
    <xdr:to xmlns:xdr="http://schemas.openxmlformats.org/drawingml/2006/spreadsheetDrawing">
      <xdr:col>55</xdr:col>
      <xdr:colOff>0</xdr:colOff>
      <xdr:row>39</xdr:row>
      <xdr:rowOff>149860</xdr:rowOff>
    </xdr:to>
    <xdr:cxnSp macro="">
      <xdr:nvCxnSpPr>
        <xdr:cNvPr id="133" name="直線コネクタ 132"/>
        <xdr:cNvCxnSpPr/>
      </xdr:nvCxnSpPr>
      <xdr:spPr>
        <a:xfrm>
          <a:off x="9639300" y="68364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99060</xdr:rowOff>
    </xdr:from>
    <xdr:to xmlns:xdr="http://schemas.openxmlformats.org/drawingml/2006/spreadsheetDrawing">
      <xdr:col>46</xdr:col>
      <xdr:colOff>38100</xdr:colOff>
      <xdr:row>40</xdr:row>
      <xdr:rowOff>29210</xdr:rowOff>
    </xdr:to>
    <xdr:sp macro="" textlink="">
      <xdr:nvSpPr>
        <xdr:cNvPr id="134" name="楕円 133"/>
        <xdr:cNvSpPr/>
      </xdr:nvSpPr>
      <xdr:spPr>
        <a:xfrm>
          <a:off x="8699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149860</xdr:rowOff>
    </xdr:from>
    <xdr:to xmlns:xdr="http://schemas.openxmlformats.org/drawingml/2006/spreadsheetDrawing">
      <xdr:col>50</xdr:col>
      <xdr:colOff>114300</xdr:colOff>
      <xdr:row>39</xdr:row>
      <xdr:rowOff>149860</xdr:rowOff>
    </xdr:to>
    <xdr:cxnSp macro="">
      <xdr:nvCxnSpPr>
        <xdr:cNvPr id="135" name="直線コネクタ 134"/>
        <xdr:cNvCxnSpPr/>
      </xdr:nvCxnSpPr>
      <xdr:spPr>
        <a:xfrm>
          <a:off x="8750300" y="6836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99060</xdr:rowOff>
    </xdr:from>
    <xdr:to xmlns:xdr="http://schemas.openxmlformats.org/drawingml/2006/spreadsheetDrawing">
      <xdr:col>41</xdr:col>
      <xdr:colOff>101600</xdr:colOff>
      <xdr:row>40</xdr:row>
      <xdr:rowOff>29210</xdr:rowOff>
    </xdr:to>
    <xdr:sp macro="" textlink="">
      <xdr:nvSpPr>
        <xdr:cNvPr id="136" name="楕円 135"/>
        <xdr:cNvSpPr/>
      </xdr:nvSpPr>
      <xdr:spPr>
        <a:xfrm>
          <a:off x="7810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149860</xdr:rowOff>
    </xdr:from>
    <xdr:to xmlns:xdr="http://schemas.openxmlformats.org/drawingml/2006/spreadsheetDrawing">
      <xdr:col>45</xdr:col>
      <xdr:colOff>177800</xdr:colOff>
      <xdr:row>39</xdr:row>
      <xdr:rowOff>149860</xdr:rowOff>
    </xdr:to>
    <xdr:cxnSp macro="">
      <xdr:nvCxnSpPr>
        <xdr:cNvPr id="137" name="直線コネクタ 136"/>
        <xdr:cNvCxnSpPr/>
      </xdr:nvCxnSpPr>
      <xdr:spPr>
        <a:xfrm>
          <a:off x="7861300" y="6836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99060</xdr:rowOff>
    </xdr:from>
    <xdr:to xmlns:xdr="http://schemas.openxmlformats.org/drawingml/2006/spreadsheetDrawing">
      <xdr:col>36</xdr:col>
      <xdr:colOff>165100</xdr:colOff>
      <xdr:row>40</xdr:row>
      <xdr:rowOff>29210</xdr:rowOff>
    </xdr:to>
    <xdr:sp macro="" textlink="">
      <xdr:nvSpPr>
        <xdr:cNvPr id="138" name="楕円 137"/>
        <xdr:cNvSpPr/>
      </xdr:nvSpPr>
      <xdr:spPr>
        <a:xfrm>
          <a:off x="6921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149860</xdr:rowOff>
    </xdr:from>
    <xdr:to xmlns:xdr="http://schemas.openxmlformats.org/drawingml/2006/spreadsheetDrawing">
      <xdr:col>41</xdr:col>
      <xdr:colOff>50800</xdr:colOff>
      <xdr:row>39</xdr:row>
      <xdr:rowOff>149860</xdr:rowOff>
    </xdr:to>
    <xdr:cxnSp macro="">
      <xdr:nvCxnSpPr>
        <xdr:cNvPr id="139" name="直線コネクタ 138"/>
        <xdr:cNvCxnSpPr/>
      </xdr:nvCxnSpPr>
      <xdr:spPr>
        <a:xfrm>
          <a:off x="6972300" y="6836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29210</xdr:rowOff>
    </xdr:from>
    <xdr:ext cx="469900" cy="255905"/>
    <xdr:sp macro="" textlink="">
      <xdr:nvSpPr>
        <xdr:cNvPr id="140" name="n_1aveValue【図書館】&#10;一人当たり面積"/>
        <xdr:cNvSpPr txBox="1"/>
      </xdr:nvSpPr>
      <xdr:spPr>
        <a:xfrm>
          <a:off x="9391650" y="62014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45720</xdr:rowOff>
    </xdr:from>
    <xdr:ext cx="466725" cy="259080"/>
    <xdr:sp macro="" textlink="">
      <xdr:nvSpPr>
        <xdr:cNvPr id="141" name="n_2aveValue【図書館】&#10;一人当たり面積"/>
        <xdr:cNvSpPr txBox="1"/>
      </xdr:nvSpPr>
      <xdr:spPr>
        <a:xfrm>
          <a:off x="8515350" y="6217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12700</xdr:rowOff>
    </xdr:from>
    <xdr:ext cx="466725" cy="259080"/>
    <xdr:sp macro="" textlink="">
      <xdr:nvSpPr>
        <xdr:cNvPr id="142" name="n_3aveValue【図書館】&#10;一人当たり面積"/>
        <xdr:cNvSpPr txBox="1"/>
      </xdr:nvSpPr>
      <xdr:spPr>
        <a:xfrm>
          <a:off x="7626350" y="6184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78105</xdr:rowOff>
    </xdr:from>
    <xdr:ext cx="466725" cy="255905"/>
    <xdr:sp macro="" textlink="">
      <xdr:nvSpPr>
        <xdr:cNvPr id="143" name="n_4aveValue【図書館】&#10;一人当たり面積"/>
        <xdr:cNvSpPr txBox="1"/>
      </xdr:nvSpPr>
      <xdr:spPr>
        <a:xfrm>
          <a:off x="6737350" y="62503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20320</xdr:rowOff>
    </xdr:from>
    <xdr:ext cx="469900" cy="255905"/>
    <xdr:sp macro="" textlink="">
      <xdr:nvSpPr>
        <xdr:cNvPr id="144" name="n_1mainValue【図書館】&#10;一人当たり面積"/>
        <xdr:cNvSpPr txBox="1"/>
      </xdr:nvSpPr>
      <xdr:spPr>
        <a:xfrm>
          <a:off x="9391650" y="68783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20320</xdr:rowOff>
    </xdr:from>
    <xdr:ext cx="466725" cy="255905"/>
    <xdr:sp macro="" textlink="">
      <xdr:nvSpPr>
        <xdr:cNvPr id="145" name="n_2mainValue【図書館】&#10;一人当たり面積"/>
        <xdr:cNvSpPr txBox="1"/>
      </xdr:nvSpPr>
      <xdr:spPr>
        <a:xfrm>
          <a:off x="8515350" y="6878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20320</xdr:rowOff>
    </xdr:from>
    <xdr:ext cx="466725" cy="255905"/>
    <xdr:sp macro="" textlink="">
      <xdr:nvSpPr>
        <xdr:cNvPr id="146" name="n_3mainValue【図書館】&#10;一人当たり面積"/>
        <xdr:cNvSpPr txBox="1"/>
      </xdr:nvSpPr>
      <xdr:spPr>
        <a:xfrm>
          <a:off x="7626350" y="6878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20320</xdr:rowOff>
    </xdr:from>
    <xdr:ext cx="466725" cy="255905"/>
    <xdr:sp macro="" textlink="">
      <xdr:nvSpPr>
        <xdr:cNvPr id="147" name="n_4mainValue【図書館】&#10;一人当たり面積"/>
        <xdr:cNvSpPr txBox="1"/>
      </xdr:nvSpPr>
      <xdr:spPr>
        <a:xfrm>
          <a:off x="6737350" y="6878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6" name="テキスト ボックス 155"/>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8" name="テキスト ボックス 157"/>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160" name="テキスト ボックス 159"/>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4" name="テキスト ボックス 163"/>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70" name="テキスト ボックス 169"/>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57</xdr:row>
      <xdr:rowOff>3810</xdr:rowOff>
    </xdr:from>
    <xdr:to xmlns:xdr="http://schemas.openxmlformats.org/drawingml/2006/spreadsheetDrawing">
      <xdr:col>24</xdr:col>
      <xdr:colOff>62865</xdr:colOff>
      <xdr:row>63</xdr:row>
      <xdr:rowOff>55245</xdr:rowOff>
    </xdr:to>
    <xdr:cxnSp macro="">
      <xdr:nvCxnSpPr>
        <xdr:cNvPr id="172" name="直線コネクタ 171"/>
        <xdr:cNvCxnSpPr/>
      </xdr:nvCxnSpPr>
      <xdr:spPr>
        <a:xfrm flipV="1">
          <a:off x="4634865" y="9776460"/>
          <a:ext cx="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59055</xdr:rowOff>
    </xdr:from>
    <xdr:ext cx="405130" cy="259080"/>
    <xdr:sp macro="" textlink="">
      <xdr:nvSpPr>
        <xdr:cNvPr id="173" name="【体育館・プール】&#10;有形固定資産減価償却率最小値テキスト"/>
        <xdr:cNvSpPr txBox="1"/>
      </xdr:nvSpPr>
      <xdr:spPr>
        <a:xfrm>
          <a:off x="4673600" y="10860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55245</xdr:rowOff>
    </xdr:from>
    <xdr:to xmlns:xdr="http://schemas.openxmlformats.org/drawingml/2006/spreadsheetDrawing">
      <xdr:col>24</xdr:col>
      <xdr:colOff>152400</xdr:colOff>
      <xdr:row>63</xdr:row>
      <xdr:rowOff>55245</xdr:rowOff>
    </xdr:to>
    <xdr:cxnSp macro="">
      <xdr:nvCxnSpPr>
        <xdr:cNvPr id="174" name="直線コネクタ 173"/>
        <xdr:cNvCxnSpPr/>
      </xdr:nvCxnSpPr>
      <xdr:spPr>
        <a:xfrm>
          <a:off x="4546600" y="1085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121920</xdr:rowOff>
    </xdr:from>
    <xdr:ext cx="405130" cy="255905"/>
    <xdr:sp macro="" textlink="">
      <xdr:nvSpPr>
        <xdr:cNvPr id="175" name="【体育館・プール】&#10;有形固定資産減価償却率最大値テキスト"/>
        <xdr:cNvSpPr txBox="1"/>
      </xdr:nvSpPr>
      <xdr:spPr>
        <a:xfrm>
          <a:off x="4673600" y="95516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3810</xdr:rowOff>
    </xdr:from>
    <xdr:to xmlns:xdr="http://schemas.openxmlformats.org/drawingml/2006/spreadsheetDrawing">
      <xdr:col>24</xdr:col>
      <xdr:colOff>152400</xdr:colOff>
      <xdr:row>57</xdr:row>
      <xdr:rowOff>3810</xdr:rowOff>
    </xdr:to>
    <xdr:cxnSp macro="">
      <xdr:nvCxnSpPr>
        <xdr:cNvPr id="176" name="直線コネクタ 175"/>
        <xdr:cNvCxnSpPr/>
      </xdr:nvCxnSpPr>
      <xdr:spPr>
        <a:xfrm>
          <a:off x="4546600" y="977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109220</xdr:rowOff>
    </xdr:from>
    <xdr:ext cx="405130" cy="255905"/>
    <xdr:sp macro="" textlink="">
      <xdr:nvSpPr>
        <xdr:cNvPr id="177" name="【体育館・プール】&#10;有形固定資産減価償却率平均値テキスト"/>
        <xdr:cNvSpPr txBox="1"/>
      </xdr:nvSpPr>
      <xdr:spPr>
        <a:xfrm>
          <a:off x="4673600" y="102247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130175</xdr:rowOff>
    </xdr:from>
    <xdr:to xmlns:xdr="http://schemas.openxmlformats.org/drawingml/2006/spreadsheetDrawing">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99695</xdr:rowOff>
    </xdr:from>
    <xdr:to xmlns:xdr="http://schemas.openxmlformats.org/drawingml/2006/spreadsheetDrawing">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67310</xdr:rowOff>
    </xdr:from>
    <xdr:to xmlns:xdr="http://schemas.openxmlformats.org/drawingml/2006/spreadsheetDrawing">
      <xdr:col>15</xdr:col>
      <xdr:colOff>101600</xdr:colOff>
      <xdr:row>59</xdr:row>
      <xdr:rowOff>168910</xdr:rowOff>
    </xdr:to>
    <xdr:sp macro="" textlink="">
      <xdr:nvSpPr>
        <xdr:cNvPr id="180" name="フローチャート: 判断 179"/>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67310</xdr:rowOff>
    </xdr:from>
    <xdr:to xmlns:xdr="http://schemas.openxmlformats.org/drawingml/2006/spreadsheetDrawing">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92075</xdr:rowOff>
    </xdr:from>
    <xdr:to xmlns:xdr="http://schemas.openxmlformats.org/drawingml/2006/spreadsheetDrawing">
      <xdr:col>6</xdr:col>
      <xdr:colOff>38100</xdr:colOff>
      <xdr:row>60</xdr:row>
      <xdr:rowOff>22225</xdr:rowOff>
    </xdr:to>
    <xdr:sp macro="" textlink="">
      <xdr:nvSpPr>
        <xdr:cNvPr id="182" name="フローチャート: 判断 18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3" name="テキスト ボックス 182"/>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4" name="テキスト ボックス 183"/>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5" name="テキスト ボックス 184"/>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6" name="テキスト ボックス 185"/>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7" name="テキスト ボックス 186"/>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168275</xdr:rowOff>
    </xdr:from>
    <xdr:to xmlns:xdr="http://schemas.openxmlformats.org/drawingml/2006/spreadsheetDrawing">
      <xdr:col>24</xdr:col>
      <xdr:colOff>114300</xdr:colOff>
      <xdr:row>59</xdr:row>
      <xdr:rowOff>98425</xdr:rowOff>
    </xdr:to>
    <xdr:sp macro="" textlink="">
      <xdr:nvSpPr>
        <xdr:cNvPr id="188" name="楕円 187"/>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19685</xdr:rowOff>
    </xdr:from>
    <xdr:ext cx="405130" cy="255905"/>
    <xdr:sp macro="" textlink="">
      <xdr:nvSpPr>
        <xdr:cNvPr id="189" name="【体育館・プール】&#10;有形固定資産減価償却率該当値テキスト"/>
        <xdr:cNvSpPr txBox="1"/>
      </xdr:nvSpPr>
      <xdr:spPr>
        <a:xfrm>
          <a:off x="4673600" y="99637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116840</xdr:rowOff>
    </xdr:from>
    <xdr:to xmlns:xdr="http://schemas.openxmlformats.org/drawingml/2006/spreadsheetDrawing">
      <xdr:col>20</xdr:col>
      <xdr:colOff>38100</xdr:colOff>
      <xdr:row>59</xdr:row>
      <xdr:rowOff>46990</xdr:rowOff>
    </xdr:to>
    <xdr:sp macro="" textlink="">
      <xdr:nvSpPr>
        <xdr:cNvPr id="190" name="楕円 189"/>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167640</xdr:rowOff>
    </xdr:from>
    <xdr:to xmlns:xdr="http://schemas.openxmlformats.org/drawingml/2006/spreadsheetDrawing">
      <xdr:col>24</xdr:col>
      <xdr:colOff>63500</xdr:colOff>
      <xdr:row>59</xdr:row>
      <xdr:rowOff>47625</xdr:rowOff>
    </xdr:to>
    <xdr:cxnSp macro="">
      <xdr:nvCxnSpPr>
        <xdr:cNvPr id="191" name="直線コネクタ 190"/>
        <xdr:cNvCxnSpPr/>
      </xdr:nvCxnSpPr>
      <xdr:spPr>
        <a:xfrm>
          <a:off x="3797300" y="1011174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59690</xdr:rowOff>
    </xdr:from>
    <xdr:to xmlns:xdr="http://schemas.openxmlformats.org/drawingml/2006/spreadsheetDrawing">
      <xdr:col>15</xdr:col>
      <xdr:colOff>101600</xdr:colOff>
      <xdr:row>58</xdr:row>
      <xdr:rowOff>161290</xdr:rowOff>
    </xdr:to>
    <xdr:sp macro="" textlink="">
      <xdr:nvSpPr>
        <xdr:cNvPr id="192" name="楕円 191"/>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110490</xdr:rowOff>
    </xdr:from>
    <xdr:to xmlns:xdr="http://schemas.openxmlformats.org/drawingml/2006/spreadsheetDrawing">
      <xdr:col>19</xdr:col>
      <xdr:colOff>177800</xdr:colOff>
      <xdr:row>58</xdr:row>
      <xdr:rowOff>167640</xdr:rowOff>
    </xdr:to>
    <xdr:cxnSp macro="">
      <xdr:nvCxnSpPr>
        <xdr:cNvPr id="193" name="直線コネクタ 192"/>
        <xdr:cNvCxnSpPr/>
      </xdr:nvCxnSpPr>
      <xdr:spPr>
        <a:xfrm>
          <a:off x="2908300" y="10054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93980</xdr:rowOff>
    </xdr:from>
    <xdr:to xmlns:xdr="http://schemas.openxmlformats.org/drawingml/2006/spreadsheetDrawing">
      <xdr:col>10</xdr:col>
      <xdr:colOff>165100</xdr:colOff>
      <xdr:row>62</xdr:row>
      <xdr:rowOff>24130</xdr:rowOff>
    </xdr:to>
    <xdr:sp macro="" textlink="">
      <xdr:nvSpPr>
        <xdr:cNvPr id="194" name="楕円 193"/>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110490</xdr:rowOff>
    </xdr:from>
    <xdr:to xmlns:xdr="http://schemas.openxmlformats.org/drawingml/2006/spreadsheetDrawing">
      <xdr:col>15</xdr:col>
      <xdr:colOff>50800</xdr:colOff>
      <xdr:row>61</xdr:row>
      <xdr:rowOff>144780</xdr:rowOff>
    </xdr:to>
    <xdr:cxnSp macro="">
      <xdr:nvCxnSpPr>
        <xdr:cNvPr id="195" name="直線コネクタ 194"/>
        <xdr:cNvCxnSpPr/>
      </xdr:nvCxnSpPr>
      <xdr:spPr>
        <a:xfrm flipV="1">
          <a:off x="2019300" y="1005459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59690</xdr:rowOff>
    </xdr:from>
    <xdr:to xmlns:xdr="http://schemas.openxmlformats.org/drawingml/2006/spreadsheetDrawing">
      <xdr:col>6</xdr:col>
      <xdr:colOff>38100</xdr:colOff>
      <xdr:row>61</xdr:row>
      <xdr:rowOff>161290</xdr:rowOff>
    </xdr:to>
    <xdr:sp macro="" textlink="">
      <xdr:nvSpPr>
        <xdr:cNvPr id="196" name="楕円 195"/>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110490</xdr:rowOff>
    </xdr:from>
    <xdr:to xmlns:xdr="http://schemas.openxmlformats.org/drawingml/2006/spreadsheetDrawing">
      <xdr:col>10</xdr:col>
      <xdr:colOff>114300</xdr:colOff>
      <xdr:row>61</xdr:row>
      <xdr:rowOff>144780</xdr:rowOff>
    </xdr:to>
    <xdr:cxnSp macro="">
      <xdr:nvCxnSpPr>
        <xdr:cNvPr id="197" name="直線コネクタ 196"/>
        <xdr:cNvCxnSpPr/>
      </xdr:nvCxnSpPr>
      <xdr:spPr>
        <a:xfrm>
          <a:off x="1130300" y="105689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20955</xdr:rowOff>
    </xdr:from>
    <xdr:ext cx="405130" cy="255905"/>
    <xdr:sp macro="" textlink="">
      <xdr:nvSpPr>
        <xdr:cNvPr id="198" name="n_1aveValue【体育館・プール】&#10;有形固定資産減価償却率"/>
        <xdr:cNvSpPr txBox="1"/>
      </xdr:nvSpPr>
      <xdr:spPr>
        <a:xfrm>
          <a:off x="3582035" y="103079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160020</xdr:rowOff>
    </xdr:from>
    <xdr:ext cx="401955" cy="259080"/>
    <xdr:sp macro="" textlink="">
      <xdr:nvSpPr>
        <xdr:cNvPr id="199" name="n_2aveValue【体育館・プール】&#10;有形固定資産減価償却率"/>
        <xdr:cNvSpPr txBox="1"/>
      </xdr:nvSpPr>
      <xdr:spPr>
        <a:xfrm>
          <a:off x="2705735" y="102755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13970</xdr:rowOff>
    </xdr:from>
    <xdr:ext cx="401955" cy="259080"/>
    <xdr:sp macro="" textlink="">
      <xdr:nvSpPr>
        <xdr:cNvPr id="200" name="n_3aveValue【体育館・プール】&#10;有形固定資産減価償却率"/>
        <xdr:cNvSpPr txBox="1"/>
      </xdr:nvSpPr>
      <xdr:spPr>
        <a:xfrm>
          <a:off x="1816735" y="99580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38735</xdr:rowOff>
    </xdr:from>
    <xdr:ext cx="401955" cy="259080"/>
    <xdr:sp macro="" textlink="">
      <xdr:nvSpPr>
        <xdr:cNvPr id="201" name="n_4aveValue【体育館・プール】&#10;有形固定資産減価償却率"/>
        <xdr:cNvSpPr txBox="1"/>
      </xdr:nvSpPr>
      <xdr:spPr>
        <a:xfrm>
          <a:off x="927735" y="99828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63500</xdr:rowOff>
    </xdr:from>
    <xdr:ext cx="405130" cy="255905"/>
    <xdr:sp macro="" textlink="">
      <xdr:nvSpPr>
        <xdr:cNvPr id="202" name="n_1mainValue【体育館・プール】&#10;有形固定資産減価償却率"/>
        <xdr:cNvSpPr txBox="1"/>
      </xdr:nvSpPr>
      <xdr:spPr>
        <a:xfrm>
          <a:off x="3582035" y="98361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6350</xdr:rowOff>
    </xdr:from>
    <xdr:ext cx="401955" cy="255905"/>
    <xdr:sp macro="" textlink="">
      <xdr:nvSpPr>
        <xdr:cNvPr id="203" name="n_2mainValue【体育館・プール】&#10;有形固定資産減価償却率"/>
        <xdr:cNvSpPr txBox="1"/>
      </xdr:nvSpPr>
      <xdr:spPr>
        <a:xfrm>
          <a:off x="2705735" y="97790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15240</xdr:rowOff>
    </xdr:from>
    <xdr:ext cx="401955" cy="259080"/>
    <xdr:sp macro="" textlink="">
      <xdr:nvSpPr>
        <xdr:cNvPr id="204" name="n_3mainValue【体育館・プール】&#10;有形固定資産減価償却率"/>
        <xdr:cNvSpPr txBox="1"/>
      </xdr:nvSpPr>
      <xdr:spPr>
        <a:xfrm>
          <a:off x="1816735" y="106451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152400</xdr:rowOff>
    </xdr:from>
    <xdr:ext cx="401955" cy="259080"/>
    <xdr:sp macro="" textlink="">
      <xdr:nvSpPr>
        <xdr:cNvPr id="205" name="n_4mainValue【体育館・プール】&#10;有形固定資産減価償却率"/>
        <xdr:cNvSpPr txBox="1"/>
      </xdr:nvSpPr>
      <xdr:spPr>
        <a:xfrm>
          <a:off x="927735" y="10610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4" name="テキスト ボックス 213"/>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6" name="直線コネクタ 215"/>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4185" cy="255905"/>
    <xdr:sp macro="" textlink="">
      <xdr:nvSpPr>
        <xdr:cNvPr id="217" name="テキスト ボックス 216"/>
        <xdr:cNvSpPr txBox="1"/>
      </xdr:nvSpPr>
      <xdr:spPr>
        <a:xfrm>
          <a:off x="6136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8" name="直線コネクタ 217"/>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4185" cy="255905"/>
    <xdr:sp macro="" textlink="">
      <xdr:nvSpPr>
        <xdr:cNvPr id="219" name="テキスト ボックス 218"/>
        <xdr:cNvSpPr txBox="1"/>
      </xdr:nvSpPr>
      <xdr:spPr>
        <a:xfrm>
          <a:off x="6136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0" name="直線コネクタ 219"/>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4185" cy="255905"/>
    <xdr:sp macro="" textlink="">
      <xdr:nvSpPr>
        <xdr:cNvPr id="221" name="テキスト ボックス 220"/>
        <xdr:cNvSpPr txBox="1"/>
      </xdr:nvSpPr>
      <xdr:spPr>
        <a:xfrm>
          <a:off x="6136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2" name="直線コネクタ 221"/>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4185" cy="255905"/>
    <xdr:sp macro="" textlink="">
      <xdr:nvSpPr>
        <xdr:cNvPr id="223" name="テキスト ボックス 222"/>
        <xdr:cNvSpPr txBox="1"/>
      </xdr:nvSpPr>
      <xdr:spPr>
        <a:xfrm>
          <a:off x="6136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4" name="直線コネクタ 2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25" name="テキスト ボックス 224"/>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148590</xdr:rowOff>
    </xdr:from>
    <xdr:to xmlns:xdr="http://schemas.openxmlformats.org/drawingml/2006/spreadsheetDrawing">
      <xdr:col>54</xdr:col>
      <xdr:colOff>189865</xdr:colOff>
      <xdr:row>62</xdr:row>
      <xdr:rowOff>105410</xdr:rowOff>
    </xdr:to>
    <xdr:cxnSp macro="">
      <xdr:nvCxnSpPr>
        <xdr:cNvPr id="227" name="直線コネクタ 226"/>
        <xdr:cNvCxnSpPr/>
      </xdr:nvCxnSpPr>
      <xdr:spPr>
        <a:xfrm flipV="1">
          <a:off x="10476865" y="957834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109220</xdr:rowOff>
    </xdr:from>
    <xdr:ext cx="469900" cy="255905"/>
    <xdr:sp macro="" textlink="">
      <xdr:nvSpPr>
        <xdr:cNvPr id="228" name="【体育館・プール】&#10;一人当たり面積最小値テキスト"/>
        <xdr:cNvSpPr txBox="1"/>
      </xdr:nvSpPr>
      <xdr:spPr>
        <a:xfrm>
          <a:off x="10515600" y="107391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62</xdr:row>
      <xdr:rowOff>105410</xdr:rowOff>
    </xdr:from>
    <xdr:to xmlns:xdr="http://schemas.openxmlformats.org/drawingml/2006/spreadsheetDrawing">
      <xdr:col>55</xdr:col>
      <xdr:colOff>88900</xdr:colOff>
      <xdr:row>62</xdr:row>
      <xdr:rowOff>105410</xdr:rowOff>
    </xdr:to>
    <xdr:cxnSp macro="">
      <xdr:nvCxnSpPr>
        <xdr:cNvPr id="229" name="直線コネクタ 228"/>
        <xdr:cNvCxnSpPr/>
      </xdr:nvCxnSpPr>
      <xdr:spPr>
        <a:xfrm>
          <a:off x="10388600" y="1073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95250</xdr:rowOff>
    </xdr:from>
    <xdr:ext cx="469900" cy="259080"/>
    <xdr:sp macro="" textlink="">
      <xdr:nvSpPr>
        <xdr:cNvPr id="230" name="【体育館・プール】&#10;一人当たり面積最大値テキスト"/>
        <xdr:cNvSpPr txBox="1"/>
      </xdr:nvSpPr>
      <xdr:spPr>
        <a:xfrm>
          <a:off x="10515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148590</xdr:rowOff>
    </xdr:from>
    <xdr:to xmlns:xdr="http://schemas.openxmlformats.org/drawingml/2006/spreadsheetDrawing">
      <xdr:col>55</xdr:col>
      <xdr:colOff>88900</xdr:colOff>
      <xdr:row>55</xdr:row>
      <xdr:rowOff>148590</xdr:rowOff>
    </xdr:to>
    <xdr:cxnSp macro="">
      <xdr:nvCxnSpPr>
        <xdr:cNvPr id="231" name="直線コネクタ 230"/>
        <xdr:cNvCxnSpPr/>
      </xdr:nvCxnSpPr>
      <xdr:spPr>
        <a:xfrm>
          <a:off x="10388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57</xdr:row>
      <xdr:rowOff>168910</xdr:rowOff>
    </xdr:from>
    <xdr:ext cx="469900" cy="255905"/>
    <xdr:sp macro="" textlink="">
      <xdr:nvSpPr>
        <xdr:cNvPr id="232" name="【体育館・プール】&#10;一人当たり面積平均値テキスト"/>
        <xdr:cNvSpPr txBox="1"/>
      </xdr:nvSpPr>
      <xdr:spPr>
        <a:xfrm>
          <a:off x="10515600" y="994156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146050</xdr:rowOff>
    </xdr:from>
    <xdr:to xmlns:xdr="http://schemas.openxmlformats.org/drawingml/2006/spreadsheetDrawing">
      <xdr:col>55</xdr:col>
      <xdr:colOff>50800</xdr:colOff>
      <xdr:row>59</xdr:row>
      <xdr:rowOff>76200</xdr:rowOff>
    </xdr:to>
    <xdr:sp macro="" textlink="">
      <xdr:nvSpPr>
        <xdr:cNvPr id="233" name="フローチャート: 判断 232"/>
        <xdr:cNvSpPr/>
      </xdr:nvSpPr>
      <xdr:spPr>
        <a:xfrm>
          <a:off x="10426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58</xdr:row>
      <xdr:rowOff>90805</xdr:rowOff>
    </xdr:from>
    <xdr:to xmlns:xdr="http://schemas.openxmlformats.org/drawingml/2006/spreadsheetDrawing">
      <xdr:col>50</xdr:col>
      <xdr:colOff>165100</xdr:colOff>
      <xdr:row>59</xdr:row>
      <xdr:rowOff>20955</xdr:rowOff>
    </xdr:to>
    <xdr:sp macro="" textlink="">
      <xdr:nvSpPr>
        <xdr:cNvPr id="234" name="フローチャート: 判断 233"/>
        <xdr:cNvSpPr/>
      </xdr:nvSpPr>
      <xdr:spPr>
        <a:xfrm>
          <a:off x="9588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58</xdr:row>
      <xdr:rowOff>86360</xdr:rowOff>
    </xdr:from>
    <xdr:to xmlns:xdr="http://schemas.openxmlformats.org/drawingml/2006/spreadsheetDrawing">
      <xdr:col>46</xdr:col>
      <xdr:colOff>38100</xdr:colOff>
      <xdr:row>59</xdr:row>
      <xdr:rowOff>16510</xdr:rowOff>
    </xdr:to>
    <xdr:sp macro="" textlink="">
      <xdr:nvSpPr>
        <xdr:cNvPr id="235" name="フローチャート: 判断 234"/>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58</xdr:row>
      <xdr:rowOff>90805</xdr:rowOff>
    </xdr:from>
    <xdr:to xmlns:xdr="http://schemas.openxmlformats.org/drawingml/2006/spreadsheetDrawing">
      <xdr:col>41</xdr:col>
      <xdr:colOff>101600</xdr:colOff>
      <xdr:row>59</xdr:row>
      <xdr:rowOff>20955</xdr:rowOff>
    </xdr:to>
    <xdr:sp macro="" textlink="">
      <xdr:nvSpPr>
        <xdr:cNvPr id="236" name="フローチャート: 判断 235"/>
        <xdr:cNvSpPr/>
      </xdr:nvSpPr>
      <xdr:spPr>
        <a:xfrm>
          <a:off x="7810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58</xdr:row>
      <xdr:rowOff>31750</xdr:rowOff>
    </xdr:from>
    <xdr:to xmlns:xdr="http://schemas.openxmlformats.org/drawingml/2006/spreadsheetDrawing">
      <xdr:col>36</xdr:col>
      <xdr:colOff>165100</xdr:colOff>
      <xdr:row>58</xdr:row>
      <xdr:rowOff>133350</xdr:rowOff>
    </xdr:to>
    <xdr:sp macro="" textlink="">
      <xdr:nvSpPr>
        <xdr:cNvPr id="237" name="フローチャート: 判断 236"/>
        <xdr:cNvSpPr/>
      </xdr:nvSpPr>
      <xdr:spPr>
        <a:xfrm>
          <a:off x="6921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8" name="テキスト ボックス 237"/>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39" name="テキスト ボックス 238"/>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0" name="テキスト ボックス 239"/>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1" name="テキスト ボックス 240"/>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2" name="テキスト ボックス 241"/>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67945</xdr:rowOff>
    </xdr:from>
    <xdr:to xmlns:xdr="http://schemas.openxmlformats.org/drawingml/2006/spreadsheetDrawing">
      <xdr:col>55</xdr:col>
      <xdr:colOff>50800</xdr:colOff>
      <xdr:row>60</xdr:row>
      <xdr:rowOff>169545</xdr:rowOff>
    </xdr:to>
    <xdr:sp macro="" textlink="">
      <xdr:nvSpPr>
        <xdr:cNvPr id="243" name="楕円 242"/>
        <xdr:cNvSpPr/>
      </xdr:nvSpPr>
      <xdr:spPr>
        <a:xfrm>
          <a:off x="104267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46355</xdr:rowOff>
    </xdr:from>
    <xdr:ext cx="469900" cy="259080"/>
    <xdr:sp macro="" textlink="">
      <xdr:nvSpPr>
        <xdr:cNvPr id="244" name="【体育館・プール】&#10;一人当たり面積該当値テキスト"/>
        <xdr:cNvSpPr txBox="1"/>
      </xdr:nvSpPr>
      <xdr:spPr>
        <a:xfrm>
          <a:off x="10515600" y="10333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67945</xdr:rowOff>
    </xdr:from>
    <xdr:to xmlns:xdr="http://schemas.openxmlformats.org/drawingml/2006/spreadsheetDrawing">
      <xdr:col>50</xdr:col>
      <xdr:colOff>165100</xdr:colOff>
      <xdr:row>60</xdr:row>
      <xdr:rowOff>169545</xdr:rowOff>
    </xdr:to>
    <xdr:sp macro="" textlink="">
      <xdr:nvSpPr>
        <xdr:cNvPr id="245" name="楕円 244"/>
        <xdr:cNvSpPr/>
      </xdr:nvSpPr>
      <xdr:spPr>
        <a:xfrm>
          <a:off x="95885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118745</xdr:rowOff>
    </xdr:from>
    <xdr:to xmlns:xdr="http://schemas.openxmlformats.org/drawingml/2006/spreadsheetDrawing">
      <xdr:col>55</xdr:col>
      <xdr:colOff>0</xdr:colOff>
      <xdr:row>60</xdr:row>
      <xdr:rowOff>118745</xdr:rowOff>
    </xdr:to>
    <xdr:cxnSp macro="">
      <xdr:nvCxnSpPr>
        <xdr:cNvPr id="246" name="直線コネクタ 245"/>
        <xdr:cNvCxnSpPr/>
      </xdr:nvCxnSpPr>
      <xdr:spPr>
        <a:xfrm>
          <a:off x="9639300" y="104057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67945</xdr:rowOff>
    </xdr:from>
    <xdr:to xmlns:xdr="http://schemas.openxmlformats.org/drawingml/2006/spreadsheetDrawing">
      <xdr:col>46</xdr:col>
      <xdr:colOff>38100</xdr:colOff>
      <xdr:row>60</xdr:row>
      <xdr:rowOff>169545</xdr:rowOff>
    </xdr:to>
    <xdr:sp macro="" textlink="">
      <xdr:nvSpPr>
        <xdr:cNvPr id="247" name="楕円 246"/>
        <xdr:cNvSpPr/>
      </xdr:nvSpPr>
      <xdr:spPr>
        <a:xfrm>
          <a:off x="86995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118745</xdr:rowOff>
    </xdr:from>
    <xdr:to xmlns:xdr="http://schemas.openxmlformats.org/drawingml/2006/spreadsheetDrawing">
      <xdr:col>50</xdr:col>
      <xdr:colOff>114300</xdr:colOff>
      <xdr:row>60</xdr:row>
      <xdr:rowOff>118745</xdr:rowOff>
    </xdr:to>
    <xdr:cxnSp macro="">
      <xdr:nvCxnSpPr>
        <xdr:cNvPr id="248" name="直線コネクタ 247"/>
        <xdr:cNvCxnSpPr/>
      </xdr:nvCxnSpPr>
      <xdr:spPr>
        <a:xfrm>
          <a:off x="8750300" y="10405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154940</xdr:rowOff>
    </xdr:from>
    <xdr:to xmlns:xdr="http://schemas.openxmlformats.org/drawingml/2006/spreadsheetDrawing">
      <xdr:col>41</xdr:col>
      <xdr:colOff>101600</xdr:colOff>
      <xdr:row>61</xdr:row>
      <xdr:rowOff>85090</xdr:rowOff>
    </xdr:to>
    <xdr:sp macro="" textlink="">
      <xdr:nvSpPr>
        <xdr:cNvPr id="249" name="楕円 248"/>
        <xdr:cNvSpPr/>
      </xdr:nvSpPr>
      <xdr:spPr>
        <a:xfrm>
          <a:off x="781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118745</xdr:rowOff>
    </xdr:from>
    <xdr:to xmlns:xdr="http://schemas.openxmlformats.org/drawingml/2006/spreadsheetDrawing">
      <xdr:col>45</xdr:col>
      <xdr:colOff>177800</xdr:colOff>
      <xdr:row>61</xdr:row>
      <xdr:rowOff>34290</xdr:rowOff>
    </xdr:to>
    <xdr:cxnSp macro="">
      <xdr:nvCxnSpPr>
        <xdr:cNvPr id="250" name="直線コネクタ 249"/>
        <xdr:cNvCxnSpPr/>
      </xdr:nvCxnSpPr>
      <xdr:spPr>
        <a:xfrm flipV="1">
          <a:off x="7861300" y="1040574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49530</xdr:rowOff>
    </xdr:from>
    <xdr:to xmlns:xdr="http://schemas.openxmlformats.org/drawingml/2006/spreadsheetDrawing">
      <xdr:col>36</xdr:col>
      <xdr:colOff>165100</xdr:colOff>
      <xdr:row>60</xdr:row>
      <xdr:rowOff>151130</xdr:rowOff>
    </xdr:to>
    <xdr:sp macro="" textlink="">
      <xdr:nvSpPr>
        <xdr:cNvPr id="251" name="楕円 250"/>
        <xdr:cNvSpPr/>
      </xdr:nvSpPr>
      <xdr:spPr>
        <a:xfrm>
          <a:off x="6921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100330</xdr:rowOff>
    </xdr:from>
    <xdr:to xmlns:xdr="http://schemas.openxmlformats.org/drawingml/2006/spreadsheetDrawing">
      <xdr:col>41</xdr:col>
      <xdr:colOff>50800</xdr:colOff>
      <xdr:row>61</xdr:row>
      <xdr:rowOff>34290</xdr:rowOff>
    </xdr:to>
    <xdr:cxnSp macro="">
      <xdr:nvCxnSpPr>
        <xdr:cNvPr id="252" name="直線コネクタ 251"/>
        <xdr:cNvCxnSpPr/>
      </xdr:nvCxnSpPr>
      <xdr:spPr>
        <a:xfrm>
          <a:off x="6972300" y="103873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57</xdr:row>
      <xdr:rowOff>37465</xdr:rowOff>
    </xdr:from>
    <xdr:ext cx="469900" cy="259080"/>
    <xdr:sp macro="" textlink="">
      <xdr:nvSpPr>
        <xdr:cNvPr id="253" name="n_1aveValue【体育館・プール】&#10;一人当たり面積"/>
        <xdr:cNvSpPr txBox="1"/>
      </xdr:nvSpPr>
      <xdr:spPr>
        <a:xfrm>
          <a:off x="9391650" y="9810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57</xdr:row>
      <xdr:rowOff>33020</xdr:rowOff>
    </xdr:from>
    <xdr:ext cx="466725" cy="259080"/>
    <xdr:sp macro="" textlink="">
      <xdr:nvSpPr>
        <xdr:cNvPr id="254" name="n_2aveValue【体育館・プール】&#10;一人当たり面積"/>
        <xdr:cNvSpPr txBox="1"/>
      </xdr:nvSpPr>
      <xdr:spPr>
        <a:xfrm>
          <a:off x="8515350" y="9805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57</xdr:row>
      <xdr:rowOff>37465</xdr:rowOff>
    </xdr:from>
    <xdr:ext cx="466725" cy="259080"/>
    <xdr:sp macro="" textlink="">
      <xdr:nvSpPr>
        <xdr:cNvPr id="255" name="n_3aveValue【体育館・プール】&#10;一人当たり面積"/>
        <xdr:cNvSpPr txBox="1"/>
      </xdr:nvSpPr>
      <xdr:spPr>
        <a:xfrm>
          <a:off x="7626350" y="9810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56</xdr:row>
      <xdr:rowOff>149860</xdr:rowOff>
    </xdr:from>
    <xdr:ext cx="466725" cy="259080"/>
    <xdr:sp macro="" textlink="">
      <xdr:nvSpPr>
        <xdr:cNvPr id="256" name="n_4aveValue【体育館・プール】&#10;一人当たり面積"/>
        <xdr:cNvSpPr txBox="1"/>
      </xdr:nvSpPr>
      <xdr:spPr>
        <a:xfrm>
          <a:off x="6737350" y="9751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160655</xdr:rowOff>
    </xdr:from>
    <xdr:ext cx="469900" cy="259080"/>
    <xdr:sp macro="" textlink="">
      <xdr:nvSpPr>
        <xdr:cNvPr id="257" name="n_1mainValue【体育館・プール】&#10;一人当たり面積"/>
        <xdr:cNvSpPr txBox="1"/>
      </xdr:nvSpPr>
      <xdr:spPr>
        <a:xfrm>
          <a:off x="9391650" y="10447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160655</xdr:rowOff>
    </xdr:from>
    <xdr:ext cx="466725" cy="259080"/>
    <xdr:sp macro="" textlink="">
      <xdr:nvSpPr>
        <xdr:cNvPr id="258" name="n_2mainValue【体育館・プール】&#10;一人当たり面積"/>
        <xdr:cNvSpPr txBox="1"/>
      </xdr:nvSpPr>
      <xdr:spPr>
        <a:xfrm>
          <a:off x="8515350" y="10447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76200</xdr:rowOff>
    </xdr:from>
    <xdr:ext cx="466725" cy="255905"/>
    <xdr:sp macro="" textlink="">
      <xdr:nvSpPr>
        <xdr:cNvPr id="259" name="n_3mainValue【体育館・プール】&#10;一人当たり面積"/>
        <xdr:cNvSpPr txBox="1"/>
      </xdr:nvSpPr>
      <xdr:spPr>
        <a:xfrm>
          <a:off x="7626350" y="105346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142240</xdr:rowOff>
    </xdr:from>
    <xdr:ext cx="466725" cy="259080"/>
    <xdr:sp macro="" textlink="">
      <xdr:nvSpPr>
        <xdr:cNvPr id="260" name="n_4mainValue【体育館・プール】&#10;一人当たり面積"/>
        <xdr:cNvSpPr txBox="1"/>
      </xdr:nvSpPr>
      <xdr:spPr>
        <a:xfrm>
          <a:off x="6737350" y="10429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69" name="テキスト ボックス 268"/>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0" name="直線コネクタ 2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1" name="テキスト ボックス 270"/>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87</xdr:row>
      <xdr:rowOff>38100</xdr:rowOff>
    </xdr:from>
    <xdr:to xmlns:xdr="http://schemas.openxmlformats.org/drawingml/2006/spreadsheetDrawing">
      <xdr:col>28</xdr:col>
      <xdr:colOff>114300</xdr:colOff>
      <xdr:row>87</xdr:row>
      <xdr:rowOff>38100</xdr:rowOff>
    </xdr:to>
    <xdr:cxnSp macro="">
      <xdr:nvCxnSpPr>
        <xdr:cNvPr id="272" name="直線コネクタ 271"/>
        <xdr:cNvCxnSpPr/>
      </xdr:nvCxnSpPr>
      <xdr:spPr>
        <a:xfrm>
          <a:off x="762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67310</xdr:rowOff>
    </xdr:from>
    <xdr:ext cx="464185" cy="259080"/>
    <xdr:sp macro="" textlink="">
      <xdr:nvSpPr>
        <xdr:cNvPr id="273" name="テキスト ボックス 272"/>
        <xdr:cNvSpPr txBox="1"/>
      </xdr:nvSpPr>
      <xdr:spPr>
        <a:xfrm>
          <a:off x="294640" y="14812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95250</xdr:rowOff>
    </xdr:from>
    <xdr:to xmlns:xdr="http://schemas.openxmlformats.org/drawingml/2006/spreadsheetDrawing">
      <xdr:col>28</xdr:col>
      <xdr:colOff>114300</xdr:colOff>
      <xdr:row>85</xdr:row>
      <xdr:rowOff>95250</xdr:rowOff>
    </xdr:to>
    <xdr:cxnSp macro="">
      <xdr:nvCxnSpPr>
        <xdr:cNvPr id="274" name="直線コネクタ 273"/>
        <xdr:cNvCxnSpPr/>
      </xdr:nvCxnSpPr>
      <xdr:spPr>
        <a:xfrm>
          <a:off x="762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124460</xdr:rowOff>
    </xdr:from>
    <xdr:ext cx="403225" cy="259080"/>
    <xdr:sp macro="" textlink="">
      <xdr:nvSpPr>
        <xdr:cNvPr id="275" name="テキスト ボックス 274"/>
        <xdr:cNvSpPr txBox="1"/>
      </xdr:nvSpPr>
      <xdr:spPr>
        <a:xfrm>
          <a:off x="358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152400</xdr:rowOff>
    </xdr:from>
    <xdr:to xmlns:xdr="http://schemas.openxmlformats.org/drawingml/2006/spreadsheetDrawing">
      <xdr:col>28</xdr:col>
      <xdr:colOff>114300</xdr:colOff>
      <xdr:row>83</xdr:row>
      <xdr:rowOff>152400</xdr:rowOff>
    </xdr:to>
    <xdr:cxnSp macro="">
      <xdr:nvCxnSpPr>
        <xdr:cNvPr id="276" name="直線コネクタ 275"/>
        <xdr:cNvCxnSpPr/>
      </xdr:nvCxnSpPr>
      <xdr:spPr>
        <a:xfrm>
          <a:off x="762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xdr:rowOff>
    </xdr:from>
    <xdr:ext cx="403225" cy="259080"/>
    <xdr:sp macro="" textlink="">
      <xdr:nvSpPr>
        <xdr:cNvPr id="277" name="テキスト ボックス 276"/>
        <xdr:cNvSpPr txBox="1"/>
      </xdr:nvSpPr>
      <xdr:spPr>
        <a:xfrm>
          <a:off x="358775" y="1424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95250</xdr:rowOff>
    </xdr:from>
    <xdr:to xmlns:xdr="http://schemas.openxmlformats.org/drawingml/2006/spreadsheetDrawing">
      <xdr:col>28</xdr:col>
      <xdr:colOff>114300</xdr:colOff>
      <xdr:row>80</xdr:row>
      <xdr:rowOff>95250</xdr:rowOff>
    </xdr:to>
    <xdr:cxnSp macro="">
      <xdr:nvCxnSpPr>
        <xdr:cNvPr id="280" name="直線コネクタ 279"/>
        <xdr:cNvCxnSpPr/>
      </xdr:nvCxnSpPr>
      <xdr:spPr>
        <a:xfrm>
          <a:off x="762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124460</xdr:rowOff>
    </xdr:from>
    <xdr:ext cx="403225" cy="259080"/>
    <xdr:sp macro="" textlink="">
      <xdr:nvSpPr>
        <xdr:cNvPr id="281" name="テキスト ボックス 280"/>
        <xdr:cNvSpPr txBox="1"/>
      </xdr:nvSpPr>
      <xdr:spPr>
        <a:xfrm>
          <a:off x="35877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152400</xdr:rowOff>
    </xdr:from>
    <xdr:to xmlns:xdr="http://schemas.openxmlformats.org/drawingml/2006/spreadsheetDrawing">
      <xdr:col>28</xdr:col>
      <xdr:colOff>114300</xdr:colOff>
      <xdr:row>78</xdr:row>
      <xdr:rowOff>152400</xdr:rowOff>
    </xdr:to>
    <xdr:cxnSp macro="">
      <xdr:nvCxnSpPr>
        <xdr:cNvPr id="282" name="直線コネクタ 281"/>
        <xdr:cNvCxnSpPr/>
      </xdr:nvCxnSpPr>
      <xdr:spPr>
        <a:xfrm>
          <a:off x="762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10160</xdr:rowOff>
    </xdr:from>
    <xdr:ext cx="403225" cy="259080"/>
    <xdr:sp macro="" textlink="">
      <xdr:nvSpPr>
        <xdr:cNvPr id="283" name="テキスト ボックス 282"/>
        <xdr:cNvSpPr txBox="1"/>
      </xdr:nvSpPr>
      <xdr:spPr>
        <a:xfrm>
          <a:off x="358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38100</xdr:rowOff>
    </xdr:from>
    <xdr:to xmlns:xdr="http://schemas.openxmlformats.org/drawingml/2006/spreadsheetDrawing">
      <xdr:col>28</xdr:col>
      <xdr:colOff>114300</xdr:colOff>
      <xdr:row>77</xdr:row>
      <xdr:rowOff>38100</xdr:rowOff>
    </xdr:to>
    <xdr:cxnSp macro="">
      <xdr:nvCxnSpPr>
        <xdr:cNvPr id="284" name="直線コネクタ 283"/>
        <xdr:cNvCxnSpPr/>
      </xdr:nvCxnSpPr>
      <xdr:spPr>
        <a:xfrm>
          <a:off x="762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67310</xdr:rowOff>
    </xdr:from>
    <xdr:ext cx="403225" cy="259080"/>
    <xdr:sp macro="" textlink="">
      <xdr:nvSpPr>
        <xdr:cNvPr id="285" name="テキスト ボックス 284"/>
        <xdr:cNvSpPr txBox="1"/>
      </xdr:nvSpPr>
      <xdr:spPr>
        <a:xfrm>
          <a:off x="358775" y="1309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7" name="テキスト ボックス 286"/>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55245</xdr:rowOff>
    </xdr:from>
    <xdr:to xmlns:xdr="http://schemas.openxmlformats.org/drawingml/2006/spreadsheetDrawing">
      <xdr:col>24</xdr:col>
      <xdr:colOff>62865</xdr:colOff>
      <xdr:row>86</xdr:row>
      <xdr:rowOff>60960</xdr:rowOff>
    </xdr:to>
    <xdr:cxnSp macro="">
      <xdr:nvCxnSpPr>
        <xdr:cNvPr id="289" name="直線コネクタ 288"/>
        <xdr:cNvCxnSpPr/>
      </xdr:nvCxnSpPr>
      <xdr:spPr>
        <a:xfrm flipV="1">
          <a:off x="4634865" y="1342834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64770</xdr:rowOff>
    </xdr:from>
    <xdr:ext cx="405130" cy="255905"/>
    <xdr:sp macro="" textlink="">
      <xdr:nvSpPr>
        <xdr:cNvPr id="290" name="【福祉施設】&#10;有形固定資産減価償却率最小値テキスト"/>
        <xdr:cNvSpPr txBox="1"/>
      </xdr:nvSpPr>
      <xdr:spPr>
        <a:xfrm>
          <a:off x="4673600" y="148094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60960</xdr:rowOff>
    </xdr:from>
    <xdr:to xmlns:xdr="http://schemas.openxmlformats.org/drawingml/2006/spreadsheetDrawing">
      <xdr:col>24</xdr:col>
      <xdr:colOff>152400</xdr:colOff>
      <xdr:row>86</xdr:row>
      <xdr:rowOff>60960</xdr:rowOff>
    </xdr:to>
    <xdr:cxnSp macro="">
      <xdr:nvCxnSpPr>
        <xdr:cNvPr id="291" name="直線コネクタ 290"/>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1905</xdr:rowOff>
    </xdr:from>
    <xdr:ext cx="405130" cy="259080"/>
    <xdr:sp macro="" textlink="">
      <xdr:nvSpPr>
        <xdr:cNvPr id="292" name="【福祉施設】&#10;有形固定資産減価償却率最大値テキスト"/>
        <xdr:cNvSpPr txBox="1"/>
      </xdr:nvSpPr>
      <xdr:spPr>
        <a:xfrm>
          <a:off x="4673600" y="13203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55245</xdr:rowOff>
    </xdr:from>
    <xdr:to xmlns:xdr="http://schemas.openxmlformats.org/drawingml/2006/spreadsheetDrawing">
      <xdr:col>24</xdr:col>
      <xdr:colOff>152400</xdr:colOff>
      <xdr:row>78</xdr:row>
      <xdr:rowOff>55245</xdr:rowOff>
    </xdr:to>
    <xdr:cxnSp macro="">
      <xdr:nvCxnSpPr>
        <xdr:cNvPr id="293" name="直線コネクタ 292"/>
        <xdr:cNvCxnSpPr/>
      </xdr:nvCxnSpPr>
      <xdr:spPr>
        <a:xfrm>
          <a:off x="4546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88900</xdr:rowOff>
    </xdr:from>
    <xdr:ext cx="405130" cy="255905"/>
    <xdr:sp macro="" textlink="">
      <xdr:nvSpPr>
        <xdr:cNvPr id="294" name="【福祉施設】&#10;有形固定資産減価償却率平均値テキスト"/>
        <xdr:cNvSpPr txBox="1"/>
      </xdr:nvSpPr>
      <xdr:spPr>
        <a:xfrm>
          <a:off x="4673600" y="138049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110490</xdr:rowOff>
    </xdr:from>
    <xdr:to xmlns:xdr="http://schemas.openxmlformats.org/drawingml/2006/spreadsheetDrawing">
      <xdr:col>24</xdr:col>
      <xdr:colOff>114300</xdr:colOff>
      <xdr:row>81</xdr:row>
      <xdr:rowOff>40640</xdr:rowOff>
    </xdr:to>
    <xdr:sp macro="" textlink="">
      <xdr:nvSpPr>
        <xdr:cNvPr id="295" name="フローチャート: 判断 294"/>
        <xdr:cNvSpPr/>
      </xdr:nvSpPr>
      <xdr:spPr>
        <a:xfrm>
          <a:off x="4584700" y="1382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107315</xdr:rowOff>
    </xdr:from>
    <xdr:to xmlns:xdr="http://schemas.openxmlformats.org/drawingml/2006/spreadsheetDrawing">
      <xdr:col>20</xdr:col>
      <xdr:colOff>38100</xdr:colOff>
      <xdr:row>81</xdr:row>
      <xdr:rowOff>37465</xdr:rowOff>
    </xdr:to>
    <xdr:sp macro="" textlink="">
      <xdr:nvSpPr>
        <xdr:cNvPr id="296" name="フローチャート: 判断 295"/>
        <xdr:cNvSpPr/>
      </xdr:nvSpPr>
      <xdr:spPr>
        <a:xfrm>
          <a:off x="3746500" y="1382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4445</xdr:rowOff>
    </xdr:from>
    <xdr:to xmlns:xdr="http://schemas.openxmlformats.org/drawingml/2006/spreadsheetDrawing">
      <xdr:col>15</xdr:col>
      <xdr:colOff>101600</xdr:colOff>
      <xdr:row>81</xdr:row>
      <xdr:rowOff>106045</xdr:rowOff>
    </xdr:to>
    <xdr:sp macro="" textlink="">
      <xdr:nvSpPr>
        <xdr:cNvPr id="297" name="フローチャート: 判断 296"/>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139065</xdr:rowOff>
    </xdr:from>
    <xdr:to xmlns:xdr="http://schemas.openxmlformats.org/drawingml/2006/spreadsheetDrawing">
      <xdr:col>10</xdr:col>
      <xdr:colOff>165100</xdr:colOff>
      <xdr:row>81</xdr:row>
      <xdr:rowOff>69215</xdr:rowOff>
    </xdr:to>
    <xdr:sp macro="" textlink="">
      <xdr:nvSpPr>
        <xdr:cNvPr id="298" name="フローチャート: 判断 297"/>
        <xdr:cNvSpPr/>
      </xdr:nvSpPr>
      <xdr:spPr>
        <a:xfrm>
          <a:off x="1968500" y="1385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104140</xdr:rowOff>
    </xdr:from>
    <xdr:to xmlns:xdr="http://schemas.openxmlformats.org/drawingml/2006/spreadsheetDrawing">
      <xdr:col>6</xdr:col>
      <xdr:colOff>38100</xdr:colOff>
      <xdr:row>81</xdr:row>
      <xdr:rowOff>34290</xdr:rowOff>
    </xdr:to>
    <xdr:sp macro="" textlink="">
      <xdr:nvSpPr>
        <xdr:cNvPr id="299" name="フローチャート: 判断 298"/>
        <xdr:cNvSpPr/>
      </xdr:nvSpPr>
      <xdr:spPr>
        <a:xfrm>
          <a:off x="1079500" y="1382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24765</xdr:rowOff>
    </xdr:from>
    <xdr:to xmlns:xdr="http://schemas.openxmlformats.org/drawingml/2006/spreadsheetDrawing">
      <xdr:col>24</xdr:col>
      <xdr:colOff>114300</xdr:colOff>
      <xdr:row>79</xdr:row>
      <xdr:rowOff>126365</xdr:rowOff>
    </xdr:to>
    <xdr:sp macro="" textlink="">
      <xdr:nvSpPr>
        <xdr:cNvPr id="305" name="楕円 304"/>
        <xdr:cNvSpPr/>
      </xdr:nvSpPr>
      <xdr:spPr>
        <a:xfrm>
          <a:off x="45847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47625</xdr:rowOff>
    </xdr:from>
    <xdr:ext cx="405130" cy="259080"/>
    <xdr:sp macro="" textlink="">
      <xdr:nvSpPr>
        <xdr:cNvPr id="306" name="【福祉施設】&#10;有形固定資産減価償却率該当値テキスト"/>
        <xdr:cNvSpPr txBox="1"/>
      </xdr:nvSpPr>
      <xdr:spPr>
        <a:xfrm>
          <a:off x="4673600" y="13420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124460</xdr:rowOff>
    </xdr:from>
    <xdr:to xmlns:xdr="http://schemas.openxmlformats.org/drawingml/2006/spreadsheetDrawing">
      <xdr:col>20</xdr:col>
      <xdr:colOff>38100</xdr:colOff>
      <xdr:row>79</xdr:row>
      <xdr:rowOff>54610</xdr:rowOff>
    </xdr:to>
    <xdr:sp macro="" textlink="">
      <xdr:nvSpPr>
        <xdr:cNvPr id="307" name="楕円 306"/>
        <xdr:cNvSpPr/>
      </xdr:nvSpPr>
      <xdr:spPr>
        <a:xfrm>
          <a:off x="3746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3810</xdr:rowOff>
    </xdr:from>
    <xdr:to xmlns:xdr="http://schemas.openxmlformats.org/drawingml/2006/spreadsheetDrawing">
      <xdr:col>24</xdr:col>
      <xdr:colOff>63500</xdr:colOff>
      <xdr:row>79</xdr:row>
      <xdr:rowOff>75565</xdr:rowOff>
    </xdr:to>
    <xdr:cxnSp macro="">
      <xdr:nvCxnSpPr>
        <xdr:cNvPr id="308" name="直線コネクタ 307"/>
        <xdr:cNvCxnSpPr/>
      </xdr:nvCxnSpPr>
      <xdr:spPr>
        <a:xfrm>
          <a:off x="3797300" y="1354836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153035</xdr:rowOff>
    </xdr:from>
    <xdr:to xmlns:xdr="http://schemas.openxmlformats.org/drawingml/2006/spreadsheetDrawing">
      <xdr:col>15</xdr:col>
      <xdr:colOff>101600</xdr:colOff>
      <xdr:row>79</xdr:row>
      <xdr:rowOff>83185</xdr:rowOff>
    </xdr:to>
    <xdr:sp macro="" textlink="">
      <xdr:nvSpPr>
        <xdr:cNvPr id="309" name="楕円 308"/>
        <xdr:cNvSpPr/>
      </xdr:nvSpPr>
      <xdr:spPr>
        <a:xfrm>
          <a:off x="2857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3810</xdr:rowOff>
    </xdr:from>
    <xdr:to xmlns:xdr="http://schemas.openxmlformats.org/drawingml/2006/spreadsheetDrawing">
      <xdr:col>19</xdr:col>
      <xdr:colOff>177800</xdr:colOff>
      <xdr:row>79</xdr:row>
      <xdr:rowOff>32385</xdr:rowOff>
    </xdr:to>
    <xdr:cxnSp macro="">
      <xdr:nvCxnSpPr>
        <xdr:cNvPr id="310" name="直線コネクタ 309"/>
        <xdr:cNvCxnSpPr/>
      </xdr:nvCxnSpPr>
      <xdr:spPr>
        <a:xfrm flipV="1">
          <a:off x="2908300" y="135483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84455</xdr:rowOff>
    </xdr:from>
    <xdr:to xmlns:xdr="http://schemas.openxmlformats.org/drawingml/2006/spreadsheetDrawing">
      <xdr:col>10</xdr:col>
      <xdr:colOff>165100</xdr:colOff>
      <xdr:row>79</xdr:row>
      <xdr:rowOff>14605</xdr:rowOff>
    </xdr:to>
    <xdr:sp macro="" textlink="">
      <xdr:nvSpPr>
        <xdr:cNvPr id="311" name="楕円 310"/>
        <xdr:cNvSpPr/>
      </xdr:nvSpPr>
      <xdr:spPr>
        <a:xfrm>
          <a:off x="196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135255</xdr:rowOff>
    </xdr:from>
    <xdr:to xmlns:xdr="http://schemas.openxmlformats.org/drawingml/2006/spreadsheetDrawing">
      <xdr:col>15</xdr:col>
      <xdr:colOff>50800</xdr:colOff>
      <xdr:row>79</xdr:row>
      <xdr:rowOff>32385</xdr:rowOff>
    </xdr:to>
    <xdr:cxnSp macro="">
      <xdr:nvCxnSpPr>
        <xdr:cNvPr id="312" name="直線コネクタ 311"/>
        <xdr:cNvCxnSpPr/>
      </xdr:nvCxnSpPr>
      <xdr:spPr>
        <a:xfrm>
          <a:off x="2019300" y="135083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13335</xdr:rowOff>
    </xdr:from>
    <xdr:to xmlns:xdr="http://schemas.openxmlformats.org/drawingml/2006/spreadsheetDrawing">
      <xdr:col>6</xdr:col>
      <xdr:colOff>38100</xdr:colOff>
      <xdr:row>78</xdr:row>
      <xdr:rowOff>114935</xdr:rowOff>
    </xdr:to>
    <xdr:sp macro="" textlink="">
      <xdr:nvSpPr>
        <xdr:cNvPr id="313" name="楕円 312"/>
        <xdr:cNvSpPr/>
      </xdr:nvSpPr>
      <xdr:spPr>
        <a:xfrm>
          <a:off x="1079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78</xdr:row>
      <xdr:rowOff>64135</xdr:rowOff>
    </xdr:from>
    <xdr:to xmlns:xdr="http://schemas.openxmlformats.org/drawingml/2006/spreadsheetDrawing">
      <xdr:col>10</xdr:col>
      <xdr:colOff>114300</xdr:colOff>
      <xdr:row>78</xdr:row>
      <xdr:rowOff>135255</xdr:rowOff>
    </xdr:to>
    <xdr:cxnSp macro="">
      <xdr:nvCxnSpPr>
        <xdr:cNvPr id="314" name="直線コネクタ 313"/>
        <xdr:cNvCxnSpPr/>
      </xdr:nvCxnSpPr>
      <xdr:spPr>
        <a:xfrm>
          <a:off x="1130300" y="1343723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29210</xdr:rowOff>
    </xdr:from>
    <xdr:ext cx="405130" cy="255905"/>
    <xdr:sp macro="" textlink="">
      <xdr:nvSpPr>
        <xdr:cNvPr id="315" name="n_1aveValue【福祉施設】&#10;有形固定資産減価償却率"/>
        <xdr:cNvSpPr txBox="1"/>
      </xdr:nvSpPr>
      <xdr:spPr>
        <a:xfrm>
          <a:off x="3582035" y="139166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97790</xdr:rowOff>
    </xdr:from>
    <xdr:ext cx="401955" cy="255905"/>
    <xdr:sp macro="" textlink="">
      <xdr:nvSpPr>
        <xdr:cNvPr id="316" name="n_2aveValue【福祉施設】&#10;有形固定資産減価償却率"/>
        <xdr:cNvSpPr txBox="1"/>
      </xdr:nvSpPr>
      <xdr:spPr>
        <a:xfrm>
          <a:off x="2705735" y="139852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60325</xdr:rowOff>
    </xdr:from>
    <xdr:ext cx="401955" cy="259080"/>
    <xdr:sp macro="" textlink="">
      <xdr:nvSpPr>
        <xdr:cNvPr id="317" name="n_3aveValue【福祉施設】&#10;有形固定資産減価償却率"/>
        <xdr:cNvSpPr txBox="1"/>
      </xdr:nvSpPr>
      <xdr:spPr>
        <a:xfrm>
          <a:off x="1816735" y="13947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26035</xdr:rowOff>
    </xdr:from>
    <xdr:ext cx="401955" cy="259080"/>
    <xdr:sp macro="" textlink="">
      <xdr:nvSpPr>
        <xdr:cNvPr id="318" name="n_4aveValue【福祉施設】&#10;有形固定資産減価償却率"/>
        <xdr:cNvSpPr txBox="1"/>
      </xdr:nvSpPr>
      <xdr:spPr>
        <a:xfrm>
          <a:off x="927735" y="139134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71120</xdr:rowOff>
    </xdr:from>
    <xdr:ext cx="405130" cy="259080"/>
    <xdr:sp macro="" textlink="">
      <xdr:nvSpPr>
        <xdr:cNvPr id="319" name="n_1mainValue【福祉施設】&#10;有形固定資産減価償却率"/>
        <xdr:cNvSpPr txBox="1"/>
      </xdr:nvSpPr>
      <xdr:spPr>
        <a:xfrm>
          <a:off x="3582035" y="1327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99695</xdr:rowOff>
    </xdr:from>
    <xdr:ext cx="401955" cy="255905"/>
    <xdr:sp macro="" textlink="">
      <xdr:nvSpPr>
        <xdr:cNvPr id="320" name="n_2mainValue【福祉施設】&#10;有形固定資産減価償却率"/>
        <xdr:cNvSpPr txBox="1"/>
      </xdr:nvSpPr>
      <xdr:spPr>
        <a:xfrm>
          <a:off x="2705735" y="133013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31115</xdr:rowOff>
    </xdr:from>
    <xdr:ext cx="401955" cy="255905"/>
    <xdr:sp macro="" textlink="">
      <xdr:nvSpPr>
        <xdr:cNvPr id="321" name="n_3mainValue【福祉施設】&#10;有形固定資産減価償却率"/>
        <xdr:cNvSpPr txBox="1"/>
      </xdr:nvSpPr>
      <xdr:spPr>
        <a:xfrm>
          <a:off x="1816735" y="132327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76</xdr:row>
      <xdr:rowOff>132080</xdr:rowOff>
    </xdr:from>
    <xdr:ext cx="401955" cy="255905"/>
    <xdr:sp macro="" textlink="">
      <xdr:nvSpPr>
        <xdr:cNvPr id="322" name="n_4mainValue【福祉施設】&#10;有形固定資産減価償却率"/>
        <xdr:cNvSpPr txBox="1"/>
      </xdr:nvSpPr>
      <xdr:spPr>
        <a:xfrm>
          <a:off x="927735" y="131622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1" name="テキスト ボックス 330"/>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185" cy="259080"/>
    <xdr:sp macro="" textlink="">
      <xdr:nvSpPr>
        <xdr:cNvPr id="334" name="テキスト ボックス 333"/>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185" cy="259080"/>
    <xdr:sp macro="" textlink="">
      <xdr:nvSpPr>
        <xdr:cNvPr id="336" name="テキスト ボックス 335"/>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185" cy="259080"/>
    <xdr:sp macro="" textlink="">
      <xdr:nvSpPr>
        <xdr:cNvPr id="338" name="テキスト ボックス 337"/>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185" cy="259080"/>
    <xdr:sp macro="" textlink="">
      <xdr:nvSpPr>
        <xdr:cNvPr id="340" name="テキスト ボックス 339"/>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2" name="テキスト ボックス 341"/>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118110</xdr:rowOff>
    </xdr:from>
    <xdr:to xmlns:xdr="http://schemas.openxmlformats.org/drawingml/2006/spreadsheetDrawing">
      <xdr:col>54</xdr:col>
      <xdr:colOff>189865</xdr:colOff>
      <xdr:row>85</xdr:row>
      <xdr:rowOff>118110</xdr:rowOff>
    </xdr:to>
    <xdr:cxnSp macro="">
      <xdr:nvCxnSpPr>
        <xdr:cNvPr id="344" name="直線コネクタ 343"/>
        <xdr:cNvCxnSpPr/>
      </xdr:nvCxnSpPr>
      <xdr:spPr>
        <a:xfrm flipV="1">
          <a:off x="10476865" y="133197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121920</xdr:rowOff>
    </xdr:from>
    <xdr:ext cx="469900" cy="255905"/>
    <xdr:sp macro="" textlink="">
      <xdr:nvSpPr>
        <xdr:cNvPr id="345" name="【福祉施設】&#10;一人当たり面積最小値テキスト"/>
        <xdr:cNvSpPr txBox="1"/>
      </xdr:nvSpPr>
      <xdr:spPr>
        <a:xfrm>
          <a:off x="10515600" y="146951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118110</xdr:rowOff>
    </xdr:from>
    <xdr:to xmlns:xdr="http://schemas.openxmlformats.org/drawingml/2006/spreadsheetDrawing">
      <xdr:col>55</xdr:col>
      <xdr:colOff>88900</xdr:colOff>
      <xdr:row>85</xdr:row>
      <xdr:rowOff>118110</xdr:rowOff>
    </xdr:to>
    <xdr:cxnSp macro="">
      <xdr:nvCxnSpPr>
        <xdr:cNvPr id="346" name="直線コネクタ 345"/>
        <xdr:cNvCxnSpPr/>
      </xdr:nvCxnSpPr>
      <xdr:spPr>
        <a:xfrm>
          <a:off x="10388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64770</xdr:rowOff>
    </xdr:from>
    <xdr:ext cx="469900" cy="255905"/>
    <xdr:sp macro="" textlink="">
      <xdr:nvSpPr>
        <xdr:cNvPr id="347" name="【福祉施設】&#10;一人当たり面積最大値テキスト"/>
        <xdr:cNvSpPr txBox="1"/>
      </xdr:nvSpPr>
      <xdr:spPr>
        <a:xfrm>
          <a:off x="10515600" y="130949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118110</xdr:rowOff>
    </xdr:from>
    <xdr:to xmlns:xdr="http://schemas.openxmlformats.org/drawingml/2006/spreadsheetDrawing">
      <xdr:col>55</xdr:col>
      <xdr:colOff>88900</xdr:colOff>
      <xdr:row>77</xdr:row>
      <xdr:rowOff>118110</xdr:rowOff>
    </xdr:to>
    <xdr:cxnSp macro="">
      <xdr:nvCxnSpPr>
        <xdr:cNvPr id="348" name="直線コネクタ 347"/>
        <xdr:cNvCxnSpPr/>
      </xdr:nvCxnSpPr>
      <xdr:spPr>
        <a:xfrm>
          <a:off x="10388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148590</xdr:rowOff>
    </xdr:from>
    <xdr:ext cx="469900" cy="259080"/>
    <xdr:sp macro="" textlink="">
      <xdr:nvSpPr>
        <xdr:cNvPr id="349" name="【福祉施設】&#10;一人当たり面積平均値テキスト"/>
        <xdr:cNvSpPr txBox="1"/>
      </xdr:nvSpPr>
      <xdr:spPr>
        <a:xfrm>
          <a:off x="10515600" y="1420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170180</xdr:rowOff>
    </xdr:from>
    <xdr:to xmlns:xdr="http://schemas.openxmlformats.org/drawingml/2006/spreadsheetDrawing">
      <xdr:col>55</xdr:col>
      <xdr:colOff>50800</xdr:colOff>
      <xdr:row>83</xdr:row>
      <xdr:rowOff>100330</xdr:rowOff>
    </xdr:to>
    <xdr:sp macro="" textlink="">
      <xdr:nvSpPr>
        <xdr:cNvPr id="350" name="フローチャート: 判断 349"/>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115570</xdr:rowOff>
    </xdr:from>
    <xdr:to xmlns:xdr="http://schemas.openxmlformats.org/drawingml/2006/spreadsheetDrawing">
      <xdr:col>50</xdr:col>
      <xdr:colOff>165100</xdr:colOff>
      <xdr:row>83</xdr:row>
      <xdr:rowOff>45720</xdr:rowOff>
    </xdr:to>
    <xdr:sp macro="" textlink="">
      <xdr:nvSpPr>
        <xdr:cNvPr id="351" name="フローチャート: 判断 350"/>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161290</xdr:rowOff>
    </xdr:from>
    <xdr:to xmlns:xdr="http://schemas.openxmlformats.org/drawingml/2006/spreadsheetDrawing">
      <xdr:col>46</xdr:col>
      <xdr:colOff>38100</xdr:colOff>
      <xdr:row>83</xdr:row>
      <xdr:rowOff>91440</xdr:rowOff>
    </xdr:to>
    <xdr:sp macro="" textlink="">
      <xdr:nvSpPr>
        <xdr:cNvPr id="352" name="フローチャート: 判断 351"/>
        <xdr:cNvSpPr/>
      </xdr:nvSpPr>
      <xdr:spPr>
        <a:xfrm>
          <a:off x="8699500" y="142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151765</xdr:rowOff>
    </xdr:from>
    <xdr:to xmlns:xdr="http://schemas.openxmlformats.org/drawingml/2006/spreadsheetDrawing">
      <xdr:col>41</xdr:col>
      <xdr:colOff>101600</xdr:colOff>
      <xdr:row>83</xdr:row>
      <xdr:rowOff>81915</xdr:rowOff>
    </xdr:to>
    <xdr:sp macro="" textlink="">
      <xdr:nvSpPr>
        <xdr:cNvPr id="353" name="フローチャート: 判断 352"/>
        <xdr:cNvSpPr/>
      </xdr:nvSpPr>
      <xdr:spPr>
        <a:xfrm>
          <a:off x="7810500" y="1421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143510</xdr:rowOff>
    </xdr:from>
    <xdr:to xmlns:xdr="http://schemas.openxmlformats.org/drawingml/2006/spreadsheetDrawing">
      <xdr:col>36</xdr:col>
      <xdr:colOff>165100</xdr:colOff>
      <xdr:row>83</xdr:row>
      <xdr:rowOff>73025</xdr:rowOff>
    </xdr:to>
    <xdr:sp macro="" textlink="">
      <xdr:nvSpPr>
        <xdr:cNvPr id="354" name="フローチャート: 判断 353"/>
        <xdr:cNvSpPr/>
      </xdr:nvSpPr>
      <xdr:spPr>
        <a:xfrm>
          <a:off x="6921500" y="1420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67310</xdr:rowOff>
    </xdr:from>
    <xdr:to xmlns:xdr="http://schemas.openxmlformats.org/drawingml/2006/spreadsheetDrawing">
      <xdr:col>55</xdr:col>
      <xdr:colOff>50800</xdr:colOff>
      <xdr:row>81</xdr:row>
      <xdr:rowOff>168910</xdr:rowOff>
    </xdr:to>
    <xdr:sp macro="" textlink="">
      <xdr:nvSpPr>
        <xdr:cNvPr id="360" name="楕円 359"/>
        <xdr:cNvSpPr/>
      </xdr:nvSpPr>
      <xdr:spPr>
        <a:xfrm>
          <a:off x="104267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90170</xdr:rowOff>
    </xdr:from>
    <xdr:ext cx="469900" cy="259080"/>
    <xdr:sp macro="" textlink="">
      <xdr:nvSpPr>
        <xdr:cNvPr id="361" name="【福祉施設】&#10;一人当たり面積該当値テキスト"/>
        <xdr:cNvSpPr txBox="1"/>
      </xdr:nvSpPr>
      <xdr:spPr>
        <a:xfrm>
          <a:off x="10515600" y="1380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67310</xdr:rowOff>
    </xdr:from>
    <xdr:to xmlns:xdr="http://schemas.openxmlformats.org/drawingml/2006/spreadsheetDrawing">
      <xdr:col>50</xdr:col>
      <xdr:colOff>165100</xdr:colOff>
      <xdr:row>81</xdr:row>
      <xdr:rowOff>168910</xdr:rowOff>
    </xdr:to>
    <xdr:sp macro="" textlink="">
      <xdr:nvSpPr>
        <xdr:cNvPr id="362" name="楕円 361"/>
        <xdr:cNvSpPr/>
      </xdr:nvSpPr>
      <xdr:spPr>
        <a:xfrm>
          <a:off x="95885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118110</xdr:rowOff>
    </xdr:from>
    <xdr:to xmlns:xdr="http://schemas.openxmlformats.org/drawingml/2006/spreadsheetDrawing">
      <xdr:col>55</xdr:col>
      <xdr:colOff>0</xdr:colOff>
      <xdr:row>81</xdr:row>
      <xdr:rowOff>118110</xdr:rowOff>
    </xdr:to>
    <xdr:cxnSp macro="">
      <xdr:nvCxnSpPr>
        <xdr:cNvPr id="363" name="直線コネクタ 362"/>
        <xdr:cNvCxnSpPr/>
      </xdr:nvCxnSpPr>
      <xdr:spPr>
        <a:xfrm>
          <a:off x="9639300" y="140055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58420</xdr:rowOff>
    </xdr:from>
    <xdr:to xmlns:xdr="http://schemas.openxmlformats.org/drawingml/2006/spreadsheetDrawing">
      <xdr:col>46</xdr:col>
      <xdr:colOff>38100</xdr:colOff>
      <xdr:row>81</xdr:row>
      <xdr:rowOff>160020</xdr:rowOff>
    </xdr:to>
    <xdr:sp macro="" textlink="">
      <xdr:nvSpPr>
        <xdr:cNvPr id="364" name="楕円 363"/>
        <xdr:cNvSpPr/>
      </xdr:nvSpPr>
      <xdr:spPr>
        <a:xfrm>
          <a:off x="8699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109220</xdr:rowOff>
    </xdr:from>
    <xdr:to xmlns:xdr="http://schemas.openxmlformats.org/drawingml/2006/spreadsheetDrawing">
      <xdr:col>50</xdr:col>
      <xdr:colOff>114300</xdr:colOff>
      <xdr:row>81</xdr:row>
      <xdr:rowOff>118110</xdr:rowOff>
    </xdr:to>
    <xdr:cxnSp macro="">
      <xdr:nvCxnSpPr>
        <xdr:cNvPr id="365" name="直線コネクタ 364"/>
        <xdr:cNvCxnSpPr/>
      </xdr:nvCxnSpPr>
      <xdr:spPr>
        <a:xfrm>
          <a:off x="8750300" y="13996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58420</xdr:rowOff>
    </xdr:from>
    <xdr:to xmlns:xdr="http://schemas.openxmlformats.org/drawingml/2006/spreadsheetDrawing">
      <xdr:col>41</xdr:col>
      <xdr:colOff>101600</xdr:colOff>
      <xdr:row>81</xdr:row>
      <xdr:rowOff>160020</xdr:rowOff>
    </xdr:to>
    <xdr:sp macro="" textlink="">
      <xdr:nvSpPr>
        <xdr:cNvPr id="366" name="楕円 365"/>
        <xdr:cNvSpPr/>
      </xdr:nvSpPr>
      <xdr:spPr>
        <a:xfrm>
          <a:off x="7810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109220</xdr:rowOff>
    </xdr:from>
    <xdr:to xmlns:xdr="http://schemas.openxmlformats.org/drawingml/2006/spreadsheetDrawing">
      <xdr:col>45</xdr:col>
      <xdr:colOff>177800</xdr:colOff>
      <xdr:row>81</xdr:row>
      <xdr:rowOff>109220</xdr:rowOff>
    </xdr:to>
    <xdr:cxnSp macro="">
      <xdr:nvCxnSpPr>
        <xdr:cNvPr id="367" name="直線コネクタ 366"/>
        <xdr:cNvCxnSpPr/>
      </xdr:nvCxnSpPr>
      <xdr:spPr>
        <a:xfrm>
          <a:off x="7861300" y="13996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67310</xdr:rowOff>
    </xdr:from>
    <xdr:to xmlns:xdr="http://schemas.openxmlformats.org/drawingml/2006/spreadsheetDrawing">
      <xdr:col>36</xdr:col>
      <xdr:colOff>165100</xdr:colOff>
      <xdr:row>81</xdr:row>
      <xdr:rowOff>168910</xdr:rowOff>
    </xdr:to>
    <xdr:sp macro="" textlink="">
      <xdr:nvSpPr>
        <xdr:cNvPr id="368" name="楕円 367"/>
        <xdr:cNvSpPr/>
      </xdr:nvSpPr>
      <xdr:spPr>
        <a:xfrm>
          <a:off x="69215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109220</xdr:rowOff>
    </xdr:from>
    <xdr:to xmlns:xdr="http://schemas.openxmlformats.org/drawingml/2006/spreadsheetDrawing">
      <xdr:col>41</xdr:col>
      <xdr:colOff>50800</xdr:colOff>
      <xdr:row>81</xdr:row>
      <xdr:rowOff>118110</xdr:rowOff>
    </xdr:to>
    <xdr:cxnSp macro="">
      <xdr:nvCxnSpPr>
        <xdr:cNvPr id="369" name="直線コネクタ 368"/>
        <xdr:cNvCxnSpPr/>
      </xdr:nvCxnSpPr>
      <xdr:spPr>
        <a:xfrm flipV="1">
          <a:off x="6972300" y="13996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36830</xdr:rowOff>
    </xdr:from>
    <xdr:ext cx="469900" cy="259080"/>
    <xdr:sp macro="" textlink="">
      <xdr:nvSpPr>
        <xdr:cNvPr id="370" name="n_1aveValue【福祉施設】&#10;一人当たり面積"/>
        <xdr:cNvSpPr txBox="1"/>
      </xdr:nvSpPr>
      <xdr:spPr>
        <a:xfrm>
          <a:off x="9391650" y="14267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82550</xdr:rowOff>
    </xdr:from>
    <xdr:ext cx="466725" cy="259080"/>
    <xdr:sp macro="" textlink="">
      <xdr:nvSpPr>
        <xdr:cNvPr id="371" name="n_2aveValue【福祉施設】&#10;一人当たり面積"/>
        <xdr:cNvSpPr txBox="1"/>
      </xdr:nvSpPr>
      <xdr:spPr>
        <a:xfrm>
          <a:off x="8515350" y="14312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73025</xdr:rowOff>
    </xdr:from>
    <xdr:ext cx="466725" cy="259080"/>
    <xdr:sp macro="" textlink="">
      <xdr:nvSpPr>
        <xdr:cNvPr id="372" name="n_3aveValue【福祉施設】&#10;一人当たり面積"/>
        <xdr:cNvSpPr txBox="1"/>
      </xdr:nvSpPr>
      <xdr:spPr>
        <a:xfrm>
          <a:off x="7626350" y="143033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64135</xdr:rowOff>
    </xdr:from>
    <xdr:ext cx="466725" cy="255905"/>
    <xdr:sp macro="" textlink="">
      <xdr:nvSpPr>
        <xdr:cNvPr id="373" name="n_4aveValue【福祉施設】&#10;一人当たり面積"/>
        <xdr:cNvSpPr txBox="1"/>
      </xdr:nvSpPr>
      <xdr:spPr>
        <a:xfrm>
          <a:off x="6737350" y="142944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13970</xdr:rowOff>
    </xdr:from>
    <xdr:ext cx="469900" cy="259080"/>
    <xdr:sp macro="" textlink="">
      <xdr:nvSpPr>
        <xdr:cNvPr id="374" name="n_1mainValue【福祉施設】&#10;一人当たり面積"/>
        <xdr:cNvSpPr txBox="1"/>
      </xdr:nvSpPr>
      <xdr:spPr>
        <a:xfrm>
          <a:off x="9391650" y="13729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5080</xdr:rowOff>
    </xdr:from>
    <xdr:ext cx="466725" cy="259080"/>
    <xdr:sp macro="" textlink="">
      <xdr:nvSpPr>
        <xdr:cNvPr id="375" name="n_2mainValue【福祉施設】&#10;一人当たり面積"/>
        <xdr:cNvSpPr txBox="1"/>
      </xdr:nvSpPr>
      <xdr:spPr>
        <a:xfrm>
          <a:off x="8515350" y="13721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5080</xdr:rowOff>
    </xdr:from>
    <xdr:ext cx="466725" cy="259080"/>
    <xdr:sp macro="" textlink="">
      <xdr:nvSpPr>
        <xdr:cNvPr id="376" name="n_3mainValue【福祉施設】&#10;一人当たり面積"/>
        <xdr:cNvSpPr txBox="1"/>
      </xdr:nvSpPr>
      <xdr:spPr>
        <a:xfrm>
          <a:off x="7626350" y="13721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13970</xdr:rowOff>
    </xdr:from>
    <xdr:ext cx="466725" cy="259080"/>
    <xdr:sp macro="" textlink="">
      <xdr:nvSpPr>
        <xdr:cNvPr id="377" name="n_4mainValue【福祉施設】&#10;一人当たり面積"/>
        <xdr:cNvSpPr txBox="1"/>
      </xdr:nvSpPr>
      <xdr:spPr>
        <a:xfrm>
          <a:off x="6737350" y="13729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386" name="テキスト ボックス 385"/>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185" cy="259080"/>
    <xdr:sp macro="" textlink="">
      <xdr:nvSpPr>
        <xdr:cNvPr id="388" name="テキスト ボックス 387"/>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9" name="直線コネクタ 3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4185" cy="259080"/>
    <xdr:sp macro="" textlink="">
      <xdr:nvSpPr>
        <xdr:cNvPr id="390" name="テキスト ボックス 389"/>
        <xdr:cNvSpPr txBox="1"/>
      </xdr:nvSpPr>
      <xdr:spPr>
        <a:xfrm>
          <a:off x="294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1" name="直線コネクタ 3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5905"/>
    <xdr:sp macro="" textlink="">
      <xdr:nvSpPr>
        <xdr:cNvPr id="392" name="テキスト ボックス 391"/>
        <xdr:cNvSpPr txBox="1"/>
      </xdr:nvSpPr>
      <xdr:spPr>
        <a:xfrm>
          <a:off x="358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3" name="直線コネクタ 3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4" name="テキスト ボックス 3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5" name="直線コネクタ 3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6" name="テキスト ボックス 3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7" name="直線コネクタ 3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5905"/>
    <xdr:sp macro="" textlink="">
      <xdr:nvSpPr>
        <xdr:cNvPr id="398" name="テキスト ボックス 397"/>
        <xdr:cNvSpPr txBox="1"/>
      </xdr:nvSpPr>
      <xdr:spPr>
        <a:xfrm>
          <a:off x="358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5915" cy="259080"/>
    <xdr:sp macro="" textlink="">
      <xdr:nvSpPr>
        <xdr:cNvPr id="400" name="テキスト ボックス 399"/>
        <xdr:cNvSpPr txBox="1"/>
      </xdr:nvSpPr>
      <xdr:spPr>
        <a:xfrm>
          <a:off x="422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140970</xdr:rowOff>
    </xdr:from>
    <xdr:to xmlns:xdr="http://schemas.openxmlformats.org/drawingml/2006/spreadsheetDrawing">
      <xdr:col>24</xdr:col>
      <xdr:colOff>62865</xdr:colOff>
      <xdr:row>107</xdr:row>
      <xdr:rowOff>97790</xdr:rowOff>
    </xdr:to>
    <xdr:cxnSp macro="">
      <xdr:nvCxnSpPr>
        <xdr:cNvPr id="402" name="直線コネクタ 401"/>
        <xdr:cNvCxnSpPr/>
      </xdr:nvCxnSpPr>
      <xdr:spPr>
        <a:xfrm flipV="1">
          <a:off x="4634865" y="1711452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100965</xdr:rowOff>
    </xdr:from>
    <xdr:ext cx="405130" cy="255905"/>
    <xdr:sp macro="" textlink="">
      <xdr:nvSpPr>
        <xdr:cNvPr id="403" name="【市民会館】&#10;有形固定資産減価償却率最小値テキスト"/>
        <xdr:cNvSpPr txBox="1"/>
      </xdr:nvSpPr>
      <xdr:spPr>
        <a:xfrm>
          <a:off x="4673600" y="184461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97790</xdr:rowOff>
    </xdr:from>
    <xdr:to xmlns:xdr="http://schemas.openxmlformats.org/drawingml/2006/spreadsheetDrawing">
      <xdr:col>24</xdr:col>
      <xdr:colOff>152400</xdr:colOff>
      <xdr:row>107</xdr:row>
      <xdr:rowOff>97790</xdr:rowOff>
    </xdr:to>
    <xdr:cxnSp macro="">
      <xdr:nvCxnSpPr>
        <xdr:cNvPr id="404" name="直線コネクタ 403"/>
        <xdr:cNvCxnSpPr/>
      </xdr:nvCxnSpPr>
      <xdr:spPr>
        <a:xfrm>
          <a:off x="4546600" y="184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87630</xdr:rowOff>
    </xdr:from>
    <xdr:ext cx="405130" cy="255905"/>
    <xdr:sp macro="" textlink="">
      <xdr:nvSpPr>
        <xdr:cNvPr id="405" name="【市民会館】&#10;有形固定資産減価償却率最大値テキスト"/>
        <xdr:cNvSpPr txBox="1"/>
      </xdr:nvSpPr>
      <xdr:spPr>
        <a:xfrm>
          <a:off x="4673600" y="168897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140970</xdr:rowOff>
    </xdr:from>
    <xdr:to xmlns:xdr="http://schemas.openxmlformats.org/drawingml/2006/spreadsheetDrawing">
      <xdr:col>24</xdr:col>
      <xdr:colOff>152400</xdr:colOff>
      <xdr:row>99</xdr:row>
      <xdr:rowOff>140970</xdr:rowOff>
    </xdr:to>
    <xdr:cxnSp macro="">
      <xdr:nvCxnSpPr>
        <xdr:cNvPr id="406" name="直線コネクタ 405"/>
        <xdr:cNvCxnSpPr/>
      </xdr:nvCxnSpPr>
      <xdr:spPr>
        <a:xfrm>
          <a:off x="4546600" y="1711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40640</xdr:rowOff>
    </xdr:from>
    <xdr:ext cx="405130" cy="255905"/>
    <xdr:sp macro="" textlink="">
      <xdr:nvSpPr>
        <xdr:cNvPr id="407" name="【市民会館】&#10;有形固定資産減価償却率平均値テキスト"/>
        <xdr:cNvSpPr txBox="1"/>
      </xdr:nvSpPr>
      <xdr:spPr>
        <a:xfrm>
          <a:off x="4673600" y="175285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17780</xdr:rowOff>
    </xdr:from>
    <xdr:to xmlns:xdr="http://schemas.openxmlformats.org/drawingml/2006/spreadsheetDrawing">
      <xdr:col>24</xdr:col>
      <xdr:colOff>114300</xdr:colOff>
      <xdr:row>103</xdr:row>
      <xdr:rowOff>119380</xdr:rowOff>
    </xdr:to>
    <xdr:sp macro="" textlink="">
      <xdr:nvSpPr>
        <xdr:cNvPr id="408" name="フローチャート: 判断 407"/>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166370</xdr:rowOff>
    </xdr:from>
    <xdr:to xmlns:xdr="http://schemas.openxmlformats.org/drawingml/2006/spreadsheetDrawing">
      <xdr:col>20</xdr:col>
      <xdr:colOff>38100</xdr:colOff>
      <xdr:row>103</xdr:row>
      <xdr:rowOff>96520</xdr:rowOff>
    </xdr:to>
    <xdr:sp macro="" textlink="">
      <xdr:nvSpPr>
        <xdr:cNvPr id="409" name="フローチャート: 判断 408"/>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122555</xdr:rowOff>
    </xdr:from>
    <xdr:to xmlns:xdr="http://schemas.openxmlformats.org/drawingml/2006/spreadsheetDrawing">
      <xdr:col>15</xdr:col>
      <xdr:colOff>101600</xdr:colOff>
      <xdr:row>103</xdr:row>
      <xdr:rowOff>52705</xdr:rowOff>
    </xdr:to>
    <xdr:sp macro="" textlink="">
      <xdr:nvSpPr>
        <xdr:cNvPr id="410" name="フローチャート: 判断 409"/>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92075</xdr:rowOff>
    </xdr:from>
    <xdr:to xmlns:xdr="http://schemas.openxmlformats.org/drawingml/2006/spreadsheetDrawing">
      <xdr:col>10</xdr:col>
      <xdr:colOff>165100</xdr:colOff>
      <xdr:row>103</xdr:row>
      <xdr:rowOff>22225</xdr:rowOff>
    </xdr:to>
    <xdr:sp macro="" textlink="">
      <xdr:nvSpPr>
        <xdr:cNvPr id="411" name="フローチャート: 判断 410"/>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53975</xdr:rowOff>
    </xdr:from>
    <xdr:to xmlns:xdr="http://schemas.openxmlformats.org/drawingml/2006/spreadsheetDrawing">
      <xdr:col>6</xdr:col>
      <xdr:colOff>38100</xdr:colOff>
      <xdr:row>102</xdr:row>
      <xdr:rowOff>155575</xdr:rowOff>
    </xdr:to>
    <xdr:sp macro="" textlink="">
      <xdr:nvSpPr>
        <xdr:cNvPr id="412" name="フローチャート: 判断 411"/>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147320</xdr:rowOff>
    </xdr:from>
    <xdr:to xmlns:xdr="http://schemas.openxmlformats.org/drawingml/2006/spreadsheetDrawing">
      <xdr:col>24</xdr:col>
      <xdr:colOff>114300</xdr:colOff>
      <xdr:row>104</xdr:row>
      <xdr:rowOff>77470</xdr:rowOff>
    </xdr:to>
    <xdr:sp macro="" textlink="">
      <xdr:nvSpPr>
        <xdr:cNvPr id="418" name="楕円 417"/>
        <xdr:cNvSpPr/>
      </xdr:nvSpPr>
      <xdr:spPr>
        <a:xfrm>
          <a:off x="4584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125730</xdr:rowOff>
    </xdr:from>
    <xdr:ext cx="405130" cy="259080"/>
    <xdr:sp macro="" textlink="">
      <xdr:nvSpPr>
        <xdr:cNvPr id="419" name="【市民会館】&#10;有形固定資産減価償却率該当値テキスト"/>
        <xdr:cNvSpPr txBox="1"/>
      </xdr:nvSpPr>
      <xdr:spPr>
        <a:xfrm>
          <a:off x="4673600" y="17785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80645</xdr:rowOff>
    </xdr:from>
    <xdr:to xmlns:xdr="http://schemas.openxmlformats.org/drawingml/2006/spreadsheetDrawing">
      <xdr:col>20</xdr:col>
      <xdr:colOff>38100</xdr:colOff>
      <xdr:row>106</xdr:row>
      <xdr:rowOff>10795</xdr:rowOff>
    </xdr:to>
    <xdr:sp macro="" textlink="">
      <xdr:nvSpPr>
        <xdr:cNvPr id="420" name="楕円 419"/>
        <xdr:cNvSpPr/>
      </xdr:nvSpPr>
      <xdr:spPr>
        <a:xfrm>
          <a:off x="3746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26670</xdr:rowOff>
    </xdr:from>
    <xdr:to xmlns:xdr="http://schemas.openxmlformats.org/drawingml/2006/spreadsheetDrawing">
      <xdr:col>24</xdr:col>
      <xdr:colOff>63500</xdr:colOff>
      <xdr:row>105</xdr:row>
      <xdr:rowOff>132080</xdr:rowOff>
    </xdr:to>
    <xdr:cxnSp macro="">
      <xdr:nvCxnSpPr>
        <xdr:cNvPr id="421" name="直線コネクタ 420"/>
        <xdr:cNvCxnSpPr/>
      </xdr:nvCxnSpPr>
      <xdr:spPr>
        <a:xfrm flipV="1">
          <a:off x="3797300" y="17857470"/>
          <a:ext cx="8382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23495</xdr:rowOff>
    </xdr:from>
    <xdr:to xmlns:xdr="http://schemas.openxmlformats.org/drawingml/2006/spreadsheetDrawing">
      <xdr:col>15</xdr:col>
      <xdr:colOff>101600</xdr:colOff>
      <xdr:row>105</xdr:row>
      <xdr:rowOff>125095</xdr:rowOff>
    </xdr:to>
    <xdr:sp macro="" textlink="">
      <xdr:nvSpPr>
        <xdr:cNvPr id="422" name="楕円 421"/>
        <xdr:cNvSpPr/>
      </xdr:nvSpPr>
      <xdr:spPr>
        <a:xfrm>
          <a:off x="2857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74930</xdr:rowOff>
    </xdr:from>
    <xdr:to xmlns:xdr="http://schemas.openxmlformats.org/drawingml/2006/spreadsheetDrawing">
      <xdr:col>19</xdr:col>
      <xdr:colOff>177800</xdr:colOff>
      <xdr:row>105</xdr:row>
      <xdr:rowOff>132080</xdr:rowOff>
    </xdr:to>
    <xdr:cxnSp macro="">
      <xdr:nvCxnSpPr>
        <xdr:cNvPr id="423" name="直線コネクタ 422"/>
        <xdr:cNvCxnSpPr/>
      </xdr:nvCxnSpPr>
      <xdr:spPr>
        <a:xfrm>
          <a:off x="2908300" y="180771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141605</xdr:rowOff>
    </xdr:from>
    <xdr:to xmlns:xdr="http://schemas.openxmlformats.org/drawingml/2006/spreadsheetDrawing">
      <xdr:col>10</xdr:col>
      <xdr:colOff>165100</xdr:colOff>
      <xdr:row>105</xdr:row>
      <xdr:rowOff>71755</xdr:rowOff>
    </xdr:to>
    <xdr:sp macro="" textlink="">
      <xdr:nvSpPr>
        <xdr:cNvPr id="424" name="楕円 423"/>
        <xdr:cNvSpPr/>
      </xdr:nvSpPr>
      <xdr:spPr>
        <a:xfrm>
          <a:off x="1968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20955</xdr:rowOff>
    </xdr:from>
    <xdr:to xmlns:xdr="http://schemas.openxmlformats.org/drawingml/2006/spreadsheetDrawing">
      <xdr:col>15</xdr:col>
      <xdr:colOff>50800</xdr:colOff>
      <xdr:row>105</xdr:row>
      <xdr:rowOff>74930</xdr:rowOff>
    </xdr:to>
    <xdr:cxnSp macro="">
      <xdr:nvCxnSpPr>
        <xdr:cNvPr id="425" name="直線コネクタ 424"/>
        <xdr:cNvCxnSpPr/>
      </xdr:nvCxnSpPr>
      <xdr:spPr>
        <a:xfrm>
          <a:off x="2019300" y="180232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101600</xdr:rowOff>
    </xdr:from>
    <xdr:to xmlns:xdr="http://schemas.openxmlformats.org/drawingml/2006/spreadsheetDrawing">
      <xdr:col>6</xdr:col>
      <xdr:colOff>38100</xdr:colOff>
      <xdr:row>105</xdr:row>
      <xdr:rowOff>31750</xdr:rowOff>
    </xdr:to>
    <xdr:sp macro="" textlink="">
      <xdr:nvSpPr>
        <xdr:cNvPr id="426" name="楕円 425"/>
        <xdr:cNvSpPr/>
      </xdr:nvSpPr>
      <xdr:spPr>
        <a:xfrm>
          <a:off x="1079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152400</xdr:rowOff>
    </xdr:from>
    <xdr:to xmlns:xdr="http://schemas.openxmlformats.org/drawingml/2006/spreadsheetDrawing">
      <xdr:col>10</xdr:col>
      <xdr:colOff>114300</xdr:colOff>
      <xdr:row>105</xdr:row>
      <xdr:rowOff>20955</xdr:rowOff>
    </xdr:to>
    <xdr:cxnSp macro="">
      <xdr:nvCxnSpPr>
        <xdr:cNvPr id="427" name="直線コネクタ 426"/>
        <xdr:cNvCxnSpPr/>
      </xdr:nvCxnSpPr>
      <xdr:spPr>
        <a:xfrm>
          <a:off x="1130300" y="179832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113030</xdr:rowOff>
    </xdr:from>
    <xdr:ext cx="405130" cy="259080"/>
    <xdr:sp macro="" textlink="">
      <xdr:nvSpPr>
        <xdr:cNvPr id="428" name="n_1aveValue【市民会館】&#10;有形固定資産減価償却率"/>
        <xdr:cNvSpPr txBox="1"/>
      </xdr:nvSpPr>
      <xdr:spPr>
        <a:xfrm>
          <a:off x="3582035" y="1742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69215</xdr:rowOff>
    </xdr:from>
    <xdr:ext cx="401955" cy="259080"/>
    <xdr:sp macro="" textlink="">
      <xdr:nvSpPr>
        <xdr:cNvPr id="429" name="n_2aveValue【市民会館】&#10;有形固定資産減価償却率"/>
        <xdr:cNvSpPr txBox="1"/>
      </xdr:nvSpPr>
      <xdr:spPr>
        <a:xfrm>
          <a:off x="2705735" y="173856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38735</xdr:rowOff>
    </xdr:from>
    <xdr:ext cx="401955" cy="259080"/>
    <xdr:sp macro="" textlink="">
      <xdr:nvSpPr>
        <xdr:cNvPr id="430" name="n_3aveValue【市民会館】&#10;有形固定資産減価償却率"/>
        <xdr:cNvSpPr txBox="1"/>
      </xdr:nvSpPr>
      <xdr:spPr>
        <a:xfrm>
          <a:off x="1816735" y="173551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635</xdr:rowOff>
    </xdr:from>
    <xdr:ext cx="401955" cy="259080"/>
    <xdr:sp macro="" textlink="">
      <xdr:nvSpPr>
        <xdr:cNvPr id="431" name="n_4aveValue【市民会館】&#10;有形固定資産減価償却率"/>
        <xdr:cNvSpPr txBox="1"/>
      </xdr:nvSpPr>
      <xdr:spPr>
        <a:xfrm>
          <a:off x="927735" y="17317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1905</xdr:rowOff>
    </xdr:from>
    <xdr:ext cx="405130" cy="259080"/>
    <xdr:sp macro="" textlink="">
      <xdr:nvSpPr>
        <xdr:cNvPr id="432" name="n_1mainValue【市民会館】&#10;有形固定資産減価償却率"/>
        <xdr:cNvSpPr txBox="1"/>
      </xdr:nvSpPr>
      <xdr:spPr>
        <a:xfrm>
          <a:off x="3582035" y="1817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116205</xdr:rowOff>
    </xdr:from>
    <xdr:ext cx="401955" cy="259080"/>
    <xdr:sp macro="" textlink="">
      <xdr:nvSpPr>
        <xdr:cNvPr id="433" name="n_2mainValue【市民会館】&#10;有形固定資産減価償却率"/>
        <xdr:cNvSpPr txBox="1"/>
      </xdr:nvSpPr>
      <xdr:spPr>
        <a:xfrm>
          <a:off x="2705735" y="181184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63500</xdr:rowOff>
    </xdr:from>
    <xdr:ext cx="401955" cy="255905"/>
    <xdr:sp macro="" textlink="">
      <xdr:nvSpPr>
        <xdr:cNvPr id="434" name="n_3mainValue【市民会館】&#10;有形固定資産減価償却率"/>
        <xdr:cNvSpPr txBox="1"/>
      </xdr:nvSpPr>
      <xdr:spPr>
        <a:xfrm>
          <a:off x="1816735" y="180657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22860</xdr:rowOff>
    </xdr:from>
    <xdr:ext cx="401955" cy="259080"/>
    <xdr:sp macro="" textlink="">
      <xdr:nvSpPr>
        <xdr:cNvPr id="435" name="n_4mainValue【市民会館】&#10;有形固定資産減価償却率"/>
        <xdr:cNvSpPr txBox="1"/>
      </xdr:nvSpPr>
      <xdr:spPr>
        <a:xfrm>
          <a:off x="927735" y="180251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444" name="テキスト ボックス 443"/>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6" name="直線コネクタ 445"/>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4185" cy="259080"/>
    <xdr:sp macro="" textlink="">
      <xdr:nvSpPr>
        <xdr:cNvPr id="447" name="テキスト ボックス 446"/>
        <xdr:cNvSpPr txBox="1"/>
      </xdr:nvSpPr>
      <xdr:spPr>
        <a:xfrm>
          <a:off x="6136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8" name="直線コネクタ 447"/>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4185" cy="259080"/>
    <xdr:sp macro="" textlink="">
      <xdr:nvSpPr>
        <xdr:cNvPr id="449" name="テキスト ボックス 448"/>
        <xdr:cNvSpPr txBox="1"/>
      </xdr:nvSpPr>
      <xdr:spPr>
        <a:xfrm>
          <a:off x="6136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0" name="直線コネクタ 449"/>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4185" cy="259080"/>
    <xdr:sp macro="" textlink="">
      <xdr:nvSpPr>
        <xdr:cNvPr id="451" name="テキスト ボックス 450"/>
        <xdr:cNvSpPr txBox="1"/>
      </xdr:nvSpPr>
      <xdr:spPr>
        <a:xfrm>
          <a:off x="6136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2" name="直線コネクタ 451"/>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4185" cy="259080"/>
    <xdr:sp macro="" textlink="">
      <xdr:nvSpPr>
        <xdr:cNvPr id="453" name="テキスト ボックス 452"/>
        <xdr:cNvSpPr txBox="1"/>
      </xdr:nvSpPr>
      <xdr:spPr>
        <a:xfrm>
          <a:off x="6136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455" name="テキスト ボックス 454"/>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165100</xdr:rowOff>
    </xdr:from>
    <xdr:to xmlns:xdr="http://schemas.openxmlformats.org/drawingml/2006/spreadsheetDrawing">
      <xdr:col>54</xdr:col>
      <xdr:colOff>189865</xdr:colOff>
      <xdr:row>107</xdr:row>
      <xdr:rowOff>96520</xdr:rowOff>
    </xdr:to>
    <xdr:cxnSp macro="">
      <xdr:nvCxnSpPr>
        <xdr:cNvPr id="457" name="直線コネクタ 456"/>
        <xdr:cNvCxnSpPr/>
      </xdr:nvCxnSpPr>
      <xdr:spPr>
        <a:xfrm flipV="1">
          <a:off x="10476865" y="1748155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100330</xdr:rowOff>
    </xdr:from>
    <xdr:ext cx="469900" cy="255905"/>
    <xdr:sp macro="" textlink="">
      <xdr:nvSpPr>
        <xdr:cNvPr id="458" name="【市民会館】&#10;一人当たり面積最小値テキスト"/>
        <xdr:cNvSpPr txBox="1"/>
      </xdr:nvSpPr>
      <xdr:spPr>
        <a:xfrm>
          <a:off x="10515600" y="184454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96520</xdr:rowOff>
    </xdr:from>
    <xdr:to xmlns:xdr="http://schemas.openxmlformats.org/drawingml/2006/spreadsheetDrawing">
      <xdr:col>55</xdr:col>
      <xdr:colOff>88900</xdr:colOff>
      <xdr:row>107</xdr:row>
      <xdr:rowOff>96520</xdr:rowOff>
    </xdr:to>
    <xdr:cxnSp macro="">
      <xdr:nvCxnSpPr>
        <xdr:cNvPr id="459" name="直線コネクタ 458"/>
        <xdr:cNvCxnSpPr/>
      </xdr:nvCxnSpPr>
      <xdr:spPr>
        <a:xfrm>
          <a:off x="10388600" y="184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111760</xdr:rowOff>
    </xdr:from>
    <xdr:ext cx="469900" cy="255905"/>
    <xdr:sp macro="" textlink="">
      <xdr:nvSpPr>
        <xdr:cNvPr id="460" name="【市民会館】&#10;一人当たり面積最大値テキスト"/>
        <xdr:cNvSpPr txBox="1"/>
      </xdr:nvSpPr>
      <xdr:spPr>
        <a:xfrm>
          <a:off x="10515600" y="17256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165100</xdr:rowOff>
    </xdr:from>
    <xdr:to xmlns:xdr="http://schemas.openxmlformats.org/drawingml/2006/spreadsheetDrawing">
      <xdr:col>55</xdr:col>
      <xdr:colOff>88900</xdr:colOff>
      <xdr:row>101</xdr:row>
      <xdr:rowOff>165100</xdr:rowOff>
    </xdr:to>
    <xdr:cxnSp macro="">
      <xdr:nvCxnSpPr>
        <xdr:cNvPr id="461" name="直線コネクタ 460"/>
        <xdr:cNvCxnSpPr/>
      </xdr:nvCxnSpPr>
      <xdr:spPr>
        <a:xfrm>
          <a:off x="10388600" y="1748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36830</xdr:rowOff>
    </xdr:from>
    <xdr:ext cx="469900" cy="259080"/>
    <xdr:sp macro="" textlink="">
      <xdr:nvSpPr>
        <xdr:cNvPr id="462" name="【市民会館】&#10;一人当たり面積平均値テキスト"/>
        <xdr:cNvSpPr txBox="1"/>
      </xdr:nvSpPr>
      <xdr:spPr>
        <a:xfrm>
          <a:off x="10515600" y="17867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13970</xdr:rowOff>
    </xdr:from>
    <xdr:to xmlns:xdr="http://schemas.openxmlformats.org/drawingml/2006/spreadsheetDrawing">
      <xdr:col>55</xdr:col>
      <xdr:colOff>50800</xdr:colOff>
      <xdr:row>105</xdr:row>
      <xdr:rowOff>115570</xdr:rowOff>
    </xdr:to>
    <xdr:sp macro="" textlink="">
      <xdr:nvSpPr>
        <xdr:cNvPr id="463" name="フローチャート: 判断 462"/>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32385</xdr:rowOff>
    </xdr:from>
    <xdr:to xmlns:xdr="http://schemas.openxmlformats.org/drawingml/2006/spreadsheetDrawing">
      <xdr:col>50</xdr:col>
      <xdr:colOff>165100</xdr:colOff>
      <xdr:row>105</xdr:row>
      <xdr:rowOff>133985</xdr:rowOff>
    </xdr:to>
    <xdr:sp macro="" textlink="">
      <xdr:nvSpPr>
        <xdr:cNvPr id="464" name="フローチャート: 判断 463"/>
        <xdr:cNvSpPr/>
      </xdr:nvSpPr>
      <xdr:spPr>
        <a:xfrm>
          <a:off x="9588500" y="1803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45720</xdr:rowOff>
    </xdr:from>
    <xdr:to xmlns:xdr="http://schemas.openxmlformats.org/drawingml/2006/spreadsheetDrawing">
      <xdr:col>46</xdr:col>
      <xdr:colOff>38100</xdr:colOff>
      <xdr:row>105</xdr:row>
      <xdr:rowOff>147320</xdr:rowOff>
    </xdr:to>
    <xdr:sp macro="" textlink="">
      <xdr:nvSpPr>
        <xdr:cNvPr id="465" name="フローチャート: 判断 464"/>
        <xdr:cNvSpPr/>
      </xdr:nvSpPr>
      <xdr:spPr>
        <a:xfrm>
          <a:off x="8699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36830</xdr:rowOff>
    </xdr:from>
    <xdr:to xmlns:xdr="http://schemas.openxmlformats.org/drawingml/2006/spreadsheetDrawing">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64135</xdr:rowOff>
    </xdr:from>
    <xdr:to xmlns:xdr="http://schemas.openxmlformats.org/drawingml/2006/spreadsheetDrawing">
      <xdr:col>36</xdr:col>
      <xdr:colOff>165100</xdr:colOff>
      <xdr:row>105</xdr:row>
      <xdr:rowOff>166370</xdr:rowOff>
    </xdr:to>
    <xdr:sp macro="" textlink="">
      <xdr:nvSpPr>
        <xdr:cNvPr id="467" name="フローチャート: 判断 466"/>
        <xdr:cNvSpPr/>
      </xdr:nvSpPr>
      <xdr:spPr>
        <a:xfrm>
          <a:off x="6921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18415</xdr:rowOff>
    </xdr:from>
    <xdr:to xmlns:xdr="http://schemas.openxmlformats.org/drawingml/2006/spreadsheetDrawing">
      <xdr:col>55</xdr:col>
      <xdr:colOff>50800</xdr:colOff>
      <xdr:row>107</xdr:row>
      <xdr:rowOff>120650</xdr:rowOff>
    </xdr:to>
    <xdr:sp macro="" textlink="">
      <xdr:nvSpPr>
        <xdr:cNvPr id="473" name="楕円 472"/>
        <xdr:cNvSpPr/>
      </xdr:nvSpPr>
      <xdr:spPr>
        <a:xfrm>
          <a:off x="104267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104775</xdr:rowOff>
    </xdr:from>
    <xdr:ext cx="469900" cy="259080"/>
    <xdr:sp macro="" textlink="">
      <xdr:nvSpPr>
        <xdr:cNvPr id="474" name="【市民会館】&#10;一人当たり面積該当値テキスト"/>
        <xdr:cNvSpPr txBox="1"/>
      </xdr:nvSpPr>
      <xdr:spPr>
        <a:xfrm>
          <a:off x="10515600" y="1827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22860</xdr:rowOff>
    </xdr:from>
    <xdr:to xmlns:xdr="http://schemas.openxmlformats.org/drawingml/2006/spreadsheetDrawing">
      <xdr:col>50</xdr:col>
      <xdr:colOff>165100</xdr:colOff>
      <xdr:row>107</xdr:row>
      <xdr:rowOff>124460</xdr:rowOff>
    </xdr:to>
    <xdr:sp macro="" textlink="">
      <xdr:nvSpPr>
        <xdr:cNvPr id="475" name="楕円 474"/>
        <xdr:cNvSpPr/>
      </xdr:nvSpPr>
      <xdr:spPr>
        <a:xfrm>
          <a:off x="9588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69215</xdr:rowOff>
    </xdr:from>
    <xdr:to xmlns:xdr="http://schemas.openxmlformats.org/drawingml/2006/spreadsheetDrawing">
      <xdr:col>55</xdr:col>
      <xdr:colOff>0</xdr:colOff>
      <xdr:row>107</xdr:row>
      <xdr:rowOff>73660</xdr:rowOff>
    </xdr:to>
    <xdr:cxnSp macro="">
      <xdr:nvCxnSpPr>
        <xdr:cNvPr id="476" name="直線コネクタ 475"/>
        <xdr:cNvCxnSpPr/>
      </xdr:nvCxnSpPr>
      <xdr:spPr>
        <a:xfrm flipV="1">
          <a:off x="9639300" y="184143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22860</xdr:rowOff>
    </xdr:from>
    <xdr:to xmlns:xdr="http://schemas.openxmlformats.org/drawingml/2006/spreadsheetDrawing">
      <xdr:col>46</xdr:col>
      <xdr:colOff>38100</xdr:colOff>
      <xdr:row>107</xdr:row>
      <xdr:rowOff>124460</xdr:rowOff>
    </xdr:to>
    <xdr:sp macro="" textlink="">
      <xdr:nvSpPr>
        <xdr:cNvPr id="477" name="楕円 476"/>
        <xdr:cNvSpPr/>
      </xdr:nvSpPr>
      <xdr:spPr>
        <a:xfrm>
          <a:off x="8699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73660</xdr:rowOff>
    </xdr:from>
    <xdr:to xmlns:xdr="http://schemas.openxmlformats.org/drawingml/2006/spreadsheetDrawing">
      <xdr:col>50</xdr:col>
      <xdr:colOff>114300</xdr:colOff>
      <xdr:row>107</xdr:row>
      <xdr:rowOff>73660</xdr:rowOff>
    </xdr:to>
    <xdr:cxnSp macro="">
      <xdr:nvCxnSpPr>
        <xdr:cNvPr id="478" name="直線コネクタ 477"/>
        <xdr:cNvCxnSpPr/>
      </xdr:nvCxnSpPr>
      <xdr:spPr>
        <a:xfrm>
          <a:off x="8750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22860</xdr:rowOff>
    </xdr:from>
    <xdr:to xmlns:xdr="http://schemas.openxmlformats.org/drawingml/2006/spreadsheetDrawing">
      <xdr:col>41</xdr:col>
      <xdr:colOff>101600</xdr:colOff>
      <xdr:row>107</xdr:row>
      <xdr:rowOff>124460</xdr:rowOff>
    </xdr:to>
    <xdr:sp macro="" textlink="">
      <xdr:nvSpPr>
        <xdr:cNvPr id="479" name="楕円 478"/>
        <xdr:cNvSpPr/>
      </xdr:nvSpPr>
      <xdr:spPr>
        <a:xfrm>
          <a:off x="7810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73660</xdr:rowOff>
    </xdr:from>
    <xdr:to xmlns:xdr="http://schemas.openxmlformats.org/drawingml/2006/spreadsheetDrawing">
      <xdr:col>45</xdr:col>
      <xdr:colOff>177800</xdr:colOff>
      <xdr:row>107</xdr:row>
      <xdr:rowOff>73660</xdr:rowOff>
    </xdr:to>
    <xdr:cxnSp macro="">
      <xdr:nvCxnSpPr>
        <xdr:cNvPr id="480" name="直線コネクタ 479"/>
        <xdr:cNvCxnSpPr/>
      </xdr:nvCxnSpPr>
      <xdr:spPr>
        <a:xfrm>
          <a:off x="7861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22860</xdr:rowOff>
    </xdr:from>
    <xdr:to xmlns:xdr="http://schemas.openxmlformats.org/drawingml/2006/spreadsheetDrawing">
      <xdr:col>36</xdr:col>
      <xdr:colOff>165100</xdr:colOff>
      <xdr:row>107</xdr:row>
      <xdr:rowOff>124460</xdr:rowOff>
    </xdr:to>
    <xdr:sp macro="" textlink="">
      <xdr:nvSpPr>
        <xdr:cNvPr id="481" name="楕円 480"/>
        <xdr:cNvSpPr/>
      </xdr:nvSpPr>
      <xdr:spPr>
        <a:xfrm>
          <a:off x="6921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73660</xdr:rowOff>
    </xdr:from>
    <xdr:to xmlns:xdr="http://schemas.openxmlformats.org/drawingml/2006/spreadsheetDrawing">
      <xdr:col>41</xdr:col>
      <xdr:colOff>50800</xdr:colOff>
      <xdr:row>107</xdr:row>
      <xdr:rowOff>73660</xdr:rowOff>
    </xdr:to>
    <xdr:cxnSp macro="">
      <xdr:nvCxnSpPr>
        <xdr:cNvPr id="482" name="直線コネクタ 481"/>
        <xdr:cNvCxnSpPr/>
      </xdr:nvCxnSpPr>
      <xdr:spPr>
        <a:xfrm>
          <a:off x="6972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150495</xdr:rowOff>
    </xdr:from>
    <xdr:ext cx="469900" cy="259080"/>
    <xdr:sp macro="" textlink="">
      <xdr:nvSpPr>
        <xdr:cNvPr id="483" name="n_1aveValue【市民会館】&#10;一人当たり面積"/>
        <xdr:cNvSpPr txBox="1"/>
      </xdr:nvSpPr>
      <xdr:spPr>
        <a:xfrm>
          <a:off x="9391650" y="17809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163830</xdr:rowOff>
    </xdr:from>
    <xdr:ext cx="466725" cy="259080"/>
    <xdr:sp macro="" textlink="">
      <xdr:nvSpPr>
        <xdr:cNvPr id="484" name="n_2aveValue【市民会館】&#10;一人当たり面積"/>
        <xdr:cNvSpPr txBox="1"/>
      </xdr:nvSpPr>
      <xdr:spPr>
        <a:xfrm>
          <a:off x="8515350" y="17823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154940</xdr:rowOff>
    </xdr:from>
    <xdr:ext cx="466725" cy="255905"/>
    <xdr:sp macro="" textlink="">
      <xdr:nvSpPr>
        <xdr:cNvPr id="485" name="n_3aveValue【市民会館】&#10;一人当たり面積"/>
        <xdr:cNvSpPr txBox="1"/>
      </xdr:nvSpPr>
      <xdr:spPr>
        <a:xfrm>
          <a:off x="7626350" y="17814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10795</xdr:rowOff>
    </xdr:from>
    <xdr:ext cx="466725" cy="258445"/>
    <xdr:sp macro="" textlink="">
      <xdr:nvSpPr>
        <xdr:cNvPr id="486" name="n_4aveValue【市民会館】&#10;一人当たり面積"/>
        <xdr:cNvSpPr txBox="1"/>
      </xdr:nvSpPr>
      <xdr:spPr>
        <a:xfrm>
          <a:off x="6737350" y="178415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115570</xdr:rowOff>
    </xdr:from>
    <xdr:ext cx="469900" cy="259080"/>
    <xdr:sp macro="" textlink="">
      <xdr:nvSpPr>
        <xdr:cNvPr id="487" name="n_1mainValue【市民会館】&#10;一人当たり面積"/>
        <xdr:cNvSpPr txBox="1"/>
      </xdr:nvSpPr>
      <xdr:spPr>
        <a:xfrm>
          <a:off x="9391650" y="184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115570</xdr:rowOff>
    </xdr:from>
    <xdr:ext cx="466725" cy="259080"/>
    <xdr:sp macro="" textlink="">
      <xdr:nvSpPr>
        <xdr:cNvPr id="488" name="n_2mainValue【市民会館】&#10;一人当たり面積"/>
        <xdr:cNvSpPr txBox="1"/>
      </xdr:nvSpPr>
      <xdr:spPr>
        <a:xfrm>
          <a:off x="8515350" y="18460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115570</xdr:rowOff>
    </xdr:from>
    <xdr:ext cx="466725" cy="259080"/>
    <xdr:sp macro="" textlink="">
      <xdr:nvSpPr>
        <xdr:cNvPr id="489" name="n_3mainValue【市民会館】&#10;一人当たり面積"/>
        <xdr:cNvSpPr txBox="1"/>
      </xdr:nvSpPr>
      <xdr:spPr>
        <a:xfrm>
          <a:off x="7626350" y="18460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115570</xdr:rowOff>
    </xdr:from>
    <xdr:ext cx="466725" cy="259080"/>
    <xdr:sp macro="" textlink="">
      <xdr:nvSpPr>
        <xdr:cNvPr id="490" name="n_4mainValue【市民会館】&#10;一人当たり面積"/>
        <xdr:cNvSpPr txBox="1"/>
      </xdr:nvSpPr>
      <xdr:spPr>
        <a:xfrm>
          <a:off x="6737350" y="18460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99" name="テキスト ボックス 498"/>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501" name="テキスト ボックス 500"/>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2" name="直線コネクタ 5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503" name="テキスト ボックス 502"/>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4" name="直線コネクタ 5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505" name="テキスト ボックス 504"/>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6" name="直線コネクタ 5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7" name="テキスト ボックス 5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8" name="直線コネクタ 5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9" name="テキスト ボックス 5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0" name="直線コネクタ 5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511" name="テキスト ボックス 510"/>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513" name="テキスト ボックス 512"/>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132080</xdr:rowOff>
    </xdr:from>
    <xdr:to xmlns:xdr="http://schemas.openxmlformats.org/drawingml/2006/spreadsheetDrawing">
      <xdr:col>85</xdr:col>
      <xdr:colOff>126365</xdr:colOff>
      <xdr:row>41</xdr:row>
      <xdr:rowOff>129540</xdr:rowOff>
    </xdr:to>
    <xdr:cxnSp macro="">
      <xdr:nvCxnSpPr>
        <xdr:cNvPr id="515" name="直線コネクタ 514"/>
        <xdr:cNvCxnSpPr/>
      </xdr:nvCxnSpPr>
      <xdr:spPr>
        <a:xfrm flipV="1">
          <a:off x="16318865" y="561848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133350</xdr:rowOff>
    </xdr:from>
    <xdr:ext cx="405130" cy="255905"/>
    <xdr:sp macro="" textlink="">
      <xdr:nvSpPr>
        <xdr:cNvPr id="516" name="【一般廃棄物処理施設】&#10;有形固定資産減価償却率最小値テキスト"/>
        <xdr:cNvSpPr txBox="1"/>
      </xdr:nvSpPr>
      <xdr:spPr>
        <a:xfrm>
          <a:off x="16357600" y="71628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129540</xdr:rowOff>
    </xdr:from>
    <xdr:to xmlns:xdr="http://schemas.openxmlformats.org/drawingml/2006/spreadsheetDrawing">
      <xdr:col>86</xdr:col>
      <xdr:colOff>25400</xdr:colOff>
      <xdr:row>41</xdr:row>
      <xdr:rowOff>129540</xdr:rowOff>
    </xdr:to>
    <xdr:cxnSp macro="">
      <xdr:nvCxnSpPr>
        <xdr:cNvPr id="517" name="直線コネクタ 516"/>
        <xdr:cNvCxnSpPr/>
      </xdr:nvCxnSpPr>
      <xdr:spPr>
        <a:xfrm>
          <a:off x="16230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78105</xdr:rowOff>
    </xdr:from>
    <xdr:ext cx="405130" cy="255905"/>
    <xdr:sp macro="" textlink="">
      <xdr:nvSpPr>
        <xdr:cNvPr id="518" name="【一般廃棄物処理施設】&#10;有形固定資産減価償却率最大値テキスト"/>
        <xdr:cNvSpPr txBox="1"/>
      </xdr:nvSpPr>
      <xdr:spPr>
        <a:xfrm>
          <a:off x="16357600" y="53930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132080</xdr:rowOff>
    </xdr:from>
    <xdr:to xmlns:xdr="http://schemas.openxmlformats.org/drawingml/2006/spreadsheetDrawing">
      <xdr:col>86</xdr:col>
      <xdr:colOff>25400</xdr:colOff>
      <xdr:row>32</xdr:row>
      <xdr:rowOff>132080</xdr:rowOff>
    </xdr:to>
    <xdr:cxnSp macro="">
      <xdr:nvCxnSpPr>
        <xdr:cNvPr id="519" name="直線コネクタ 518"/>
        <xdr:cNvCxnSpPr/>
      </xdr:nvCxnSpPr>
      <xdr:spPr>
        <a:xfrm>
          <a:off x="16230600" y="561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40640</xdr:rowOff>
    </xdr:from>
    <xdr:ext cx="405130" cy="255905"/>
    <xdr:sp macro="" textlink="">
      <xdr:nvSpPr>
        <xdr:cNvPr id="520" name="【一般廃棄物処理施設】&#10;有形固定資産減価償却率平均値テキスト"/>
        <xdr:cNvSpPr txBox="1"/>
      </xdr:nvSpPr>
      <xdr:spPr>
        <a:xfrm>
          <a:off x="16357600" y="62128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17780</xdr:rowOff>
    </xdr:from>
    <xdr:to xmlns:xdr="http://schemas.openxmlformats.org/drawingml/2006/spreadsheetDrawing">
      <xdr:col>85</xdr:col>
      <xdr:colOff>177800</xdr:colOff>
      <xdr:row>37</xdr:row>
      <xdr:rowOff>119380</xdr:rowOff>
    </xdr:to>
    <xdr:sp macro="" textlink="">
      <xdr:nvSpPr>
        <xdr:cNvPr id="521" name="フローチャート: 判断 52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113030</xdr:rowOff>
    </xdr:from>
    <xdr:to xmlns:xdr="http://schemas.openxmlformats.org/drawingml/2006/spreadsheetDrawing">
      <xdr:col>81</xdr:col>
      <xdr:colOff>101600</xdr:colOff>
      <xdr:row>37</xdr:row>
      <xdr:rowOff>43180</xdr:rowOff>
    </xdr:to>
    <xdr:sp macro="" textlink="">
      <xdr:nvSpPr>
        <xdr:cNvPr id="522" name="フローチャート: 判断 521"/>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76835</xdr:rowOff>
    </xdr:from>
    <xdr:to xmlns:xdr="http://schemas.openxmlformats.org/drawingml/2006/spreadsheetDrawing">
      <xdr:col>76</xdr:col>
      <xdr:colOff>165100</xdr:colOff>
      <xdr:row>38</xdr:row>
      <xdr:rowOff>6985</xdr:rowOff>
    </xdr:to>
    <xdr:sp macro="" textlink="">
      <xdr:nvSpPr>
        <xdr:cNvPr id="523" name="フローチャート: 判断 52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46355</xdr:rowOff>
    </xdr:from>
    <xdr:to xmlns:xdr="http://schemas.openxmlformats.org/drawingml/2006/spreadsheetDrawing">
      <xdr:col>72</xdr:col>
      <xdr:colOff>38100</xdr:colOff>
      <xdr:row>37</xdr:row>
      <xdr:rowOff>147955</xdr:rowOff>
    </xdr:to>
    <xdr:sp macro="" textlink="">
      <xdr:nvSpPr>
        <xdr:cNvPr id="524" name="フローチャート: 判断 523"/>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116840</xdr:rowOff>
    </xdr:from>
    <xdr:to xmlns:xdr="http://schemas.openxmlformats.org/drawingml/2006/spreadsheetDrawing">
      <xdr:col>67</xdr:col>
      <xdr:colOff>101600</xdr:colOff>
      <xdr:row>37</xdr:row>
      <xdr:rowOff>46990</xdr:rowOff>
    </xdr:to>
    <xdr:sp macro="" textlink="">
      <xdr:nvSpPr>
        <xdr:cNvPr id="525" name="フローチャート: 判断 524"/>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6" name="テキスト ボックス 5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7" name="テキスト ボックス 5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8" name="テキスト ボックス 5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9" name="テキスト ボックス 5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0" name="テキスト ボックス 5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160655</xdr:rowOff>
    </xdr:from>
    <xdr:to xmlns:xdr="http://schemas.openxmlformats.org/drawingml/2006/spreadsheetDrawing">
      <xdr:col>85</xdr:col>
      <xdr:colOff>177800</xdr:colOff>
      <xdr:row>40</xdr:row>
      <xdr:rowOff>90805</xdr:rowOff>
    </xdr:to>
    <xdr:sp macro="" textlink="">
      <xdr:nvSpPr>
        <xdr:cNvPr id="531" name="楕円 530"/>
        <xdr:cNvSpPr/>
      </xdr:nvSpPr>
      <xdr:spPr>
        <a:xfrm>
          <a:off x="162687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139065</xdr:rowOff>
    </xdr:from>
    <xdr:ext cx="405130" cy="259080"/>
    <xdr:sp macro="" textlink="">
      <xdr:nvSpPr>
        <xdr:cNvPr id="532" name="【一般廃棄物処理施設】&#10;有形固定資産減価償却率該当値テキスト"/>
        <xdr:cNvSpPr txBox="1"/>
      </xdr:nvSpPr>
      <xdr:spPr>
        <a:xfrm>
          <a:off x="16357600" y="6825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143510</xdr:rowOff>
    </xdr:from>
    <xdr:to xmlns:xdr="http://schemas.openxmlformats.org/drawingml/2006/spreadsheetDrawing">
      <xdr:col>81</xdr:col>
      <xdr:colOff>101600</xdr:colOff>
      <xdr:row>40</xdr:row>
      <xdr:rowOff>73660</xdr:rowOff>
    </xdr:to>
    <xdr:sp macro="" textlink="">
      <xdr:nvSpPr>
        <xdr:cNvPr id="533" name="楕円 532"/>
        <xdr:cNvSpPr/>
      </xdr:nvSpPr>
      <xdr:spPr>
        <a:xfrm>
          <a:off x="1543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22860</xdr:rowOff>
    </xdr:from>
    <xdr:to xmlns:xdr="http://schemas.openxmlformats.org/drawingml/2006/spreadsheetDrawing">
      <xdr:col>85</xdr:col>
      <xdr:colOff>127000</xdr:colOff>
      <xdr:row>40</xdr:row>
      <xdr:rowOff>40640</xdr:rowOff>
    </xdr:to>
    <xdr:cxnSp macro="">
      <xdr:nvCxnSpPr>
        <xdr:cNvPr id="534" name="直線コネクタ 533"/>
        <xdr:cNvCxnSpPr/>
      </xdr:nvCxnSpPr>
      <xdr:spPr>
        <a:xfrm>
          <a:off x="15481300" y="688086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126365</xdr:rowOff>
    </xdr:from>
    <xdr:to xmlns:xdr="http://schemas.openxmlformats.org/drawingml/2006/spreadsheetDrawing">
      <xdr:col>76</xdr:col>
      <xdr:colOff>165100</xdr:colOff>
      <xdr:row>40</xdr:row>
      <xdr:rowOff>56515</xdr:rowOff>
    </xdr:to>
    <xdr:sp macro="" textlink="">
      <xdr:nvSpPr>
        <xdr:cNvPr id="535" name="楕円 534"/>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6350</xdr:rowOff>
    </xdr:from>
    <xdr:to xmlns:xdr="http://schemas.openxmlformats.org/drawingml/2006/spreadsheetDrawing">
      <xdr:col>81</xdr:col>
      <xdr:colOff>50800</xdr:colOff>
      <xdr:row>40</xdr:row>
      <xdr:rowOff>22860</xdr:rowOff>
    </xdr:to>
    <xdr:cxnSp macro="">
      <xdr:nvCxnSpPr>
        <xdr:cNvPr id="536" name="直線コネクタ 535"/>
        <xdr:cNvCxnSpPr/>
      </xdr:nvCxnSpPr>
      <xdr:spPr>
        <a:xfrm>
          <a:off x="14592300" y="68643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80645</xdr:rowOff>
    </xdr:from>
    <xdr:to xmlns:xdr="http://schemas.openxmlformats.org/drawingml/2006/spreadsheetDrawing">
      <xdr:col>72</xdr:col>
      <xdr:colOff>38100</xdr:colOff>
      <xdr:row>40</xdr:row>
      <xdr:rowOff>10795</xdr:rowOff>
    </xdr:to>
    <xdr:sp macro="" textlink="">
      <xdr:nvSpPr>
        <xdr:cNvPr id="537" name="楕円 536"/>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132080</xdr:rowOff>
    </xdr:from>
    <xdr:to xmlns:xdr="http://schemas.openxmlformats.org/drawingml/2006/spreadsheetDrawing">
      <xdr:col>76</xdr:col>
      <xdr:colOff>114300</xdr:colOff>
      <xdr:row>40</xdr:row>
      <xdr:rowOff>6350</xdr:rowOff>
    </xdr:to>
    <xdr:cxnSp macro="">
      <xdr:nvCxnSpPr>
        <xdr:cNvPr id="538" name="直線コネクタ 537"/>
        <xdr:cNvCxnSpPr/>
      </xdr:nvCxnSpPr>
      <xdr:spPr>
        <a:xfrm>
          <a:off x="13703300" y="68186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170180</xdr:rowOff>
    </xdr:from>
    <xdr:to xmlns:xdr="http://schemas.openxmlformats.org/drawingml/2006/spreadsheetDrawing">
      <xdr:col>67</xdr:col>
      <xdr:colOff>101600</xdr:colOff>
      <xdr:row>39</xdr:row>
      <xdr:rowOff>100330</xdr:rowOff>
    </xdr:to>
    <xdr:sp macro="" textlink="">
      <xdr:nvSpPr>
        <xdr:cNvPr id="539" name="楕円 538"/>
        <xdr:cNvSpPr/>
      </xdr:nvSpPr>
      <xdr:spPr>
        <a:xfrm>
          <a:off x="1276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49530</xdr:rowOff>
    </xdr:from>
    <xdr:to xmlns:xdr="http://schemas.openxmlformats.org/drawingml/2006/spreadsheetDrawing">
      <xdr:col>71</xdr:col>
      <xdr:colOff>177800</xdr:colOff>
      <xdr:row>39</xdr:row>
      <xdr:rowOff>132080</xdr:rowOff>
    </xdr:to>
    <xdr:cxnSp macro="">
      <xdr:nvCxnSpPr>
        <xdr:cNvPr id="540" name="直線コネクタ 539"/>
        <xdr:cNvCxnSpPr/>
      </xdr:nvCxnSpPr>
      <xdr:spPr>
        <a:xfrm>
          <a:off x="12814300" y="67360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59690</xdr:rowOff>
    </xdr:from>
    <xdr:ext cx="405130" cy="259080"/>
    <xdr:sp macro="" textlink="">
      <xdr:nvSpPr>
        <xdr:cNvPr id="541" name="n_1aveValue【一般廃棄物処理施設】&#10;有形固定資産減価償却率"/>
        <xdr:cNvSpPr txBox="1"/>
      </xdr:nvSpPr>
      <xdr:spPr>
        <a:xfrm>
          <a:off x="15266035" y="606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23495</xdr:rowOff>
    </xdr:from>
    <xdr:ext cx="401955" cy="259080"/>
    <xdr:sp macro="" textlink="">
      <xdr:nvSpPr>
        <xdr:cNvPr id="542" name="n_2aveValue【一般廃棄物処理施設】&#10;有形固定資産減価償却率"/>
        <xdr:cNvSpPr txBox="1"/>
      </xdr:nvSpPr>
      <xdr:spPr>
        <a:xfrm>
          <a:off x="14389735" y="61956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164465</xdr:rowOff>
    </xdr:from>
    <xdr:ext cx="401955" cy="259080"/>
    <xdr:sp macro="" textlink="">
      <xdr:nvSpPr>
        <xdr:cNvPr id="543" name="n_3aveValue【一般廃棄物処理施設】&#10;有形固定資産減価償却率"/>
        <xdr:cNvSpPr txBox="1"/>
      </xdr:nvSpPr>
      <xdr:spPr>
        <a:xfrm>
          <a:off x="13500735" y="61652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63500</xdr:rowOff>
    </xdr:from>
    <xdr:ext cx="401955" cy="255905"/>
    <xdr:sp macro="" textlink="">
      <xdr:nvSpPr>
        <xdr:cNvPr id="544" name="n_4aveValue【一般廃棄物処理施設】&#10;有形固定資産減価償却率"/>
        <xdr:cNvSpPr txBox="1"/>
      </xdr:nvSpPr>
      <xdr:spPr>
        <a:xfrm>
          <a:off x="12611735" y="60642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64770</xdr:rowOff>
    </xdr:from>
    <xdr:ext cx="405130" cy="255905"/>
    <xdr:sp macro="" textlink="">
      <xdr:nvSpPr>
        <xdr:cNvPr id="545" name="n_1mainValue【一般廃棄物処理施設】&#10;有形固定資産減価償却率"/>
        <xdr:cNvSpPr txBox="1"/>
      </xdr:nvSpPr>
      <xdr:spPr>
        <a:xfrm>
          <a:off x="15266035" y="69227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47625</xdr:rowOff>
    </xdr:from>
    <xdr:ext cx="401955" cy="259080"/>
    <xdr:sp macro="" textlink="">
      <xdr:nvSpPr>
        <xdr:cNvPr id="546" name="n_2mainValue【一般廃棄物処理施設】&#10;有形固定資産減価償却率"/>
        <xdr:cNvSpPr txBox="1"/>
      </xdr:nvSpPr>
      <xdr:spPr>
        <a:xfrm>
          <a:off x="14389735" y="6905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1905</xdr:rowOff>
    </xdr:from>
    <xdr:ext cx="401955" cy="259080"/>
    <xdr:sp macro="" textlink="">
      <xdr:nvSpPr>
        <xdr:cNvPr id="547" name="n_3mainValue【一般廃棄物処理施設】&#10;有形固定資産減価償却率"/>
        <xdr:cNvSpPr txBox="1"/>
      </xdr:nvSpPr>
      <xdr:spPr>
        <a:xfrm>
          <a:off x="13500735" y="68599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91440</xdr:rowOff>
    </xdr:from>
    <xdr:ext cx="401955" cy="259080"/>
    <xdr:sp macro="" textlink="">
      <xdr:nvSpPr>
        <xdr:cNvPr id="548" name="n_4mainValue【一般廃棄物処理施設】&#10;有形固定資産減価償却率"/>
        <xdr:cNvSpPr txBox="1"/>
      </xdr:nvSpPr>
      <xdr:spPr>
        <a:xfrm>
          <a:off x="12611735" y="6777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557" name="テキスト ボックス 556"/>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9" name="直線コネクタ 5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5745" cy="259080"/>
    <xdr:sp macro="" textlink="">
      <xdr:nvSpPr>
        <xdr:cNvPr id="560" name="テキスト ボックス 559"/>
        <xdr:cNvSpPr txBox="1"/>
      </xdr:nvSpPr>
      <xdr:spPr>
        <a:xfrm>
          <a:off x="18039080" y="709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1" name="直線コネクタ 5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5905"/>
    <xdr:sp macro="" textlink="">
      <xdr:nvSpPr>
        <xdr:cNvPr id="562" name="テキスト ボックス 561"/>
        <xdr:cNvSpPr txBox="1"/>
      </xdr:nvSpPr>
      <xdr:spPr>
        <a:xfrm>
          <a:off x="17756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3" name="直線コネクタ 5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2455" cy="259080"/>
    <xdr:sp macro="" textlink="">
      <xdr:nvSpPr>
        <xdr:cNvPr id="564" name="テキスト ボックス 563"/>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5" name="直線コネクタ 5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2455" cy="259080"/>
    <xdr:sp macro="" textlink="">
      <xdr:nvSpPr>
        <xdr:cNvPr id="566" name="テキスト ボックス 565"/>
        <xdr:cNvSpPr txBox="1"/>
      </xdr:nvSpPr>
      <xdr:spPr>
        <a:xfrm>
          <a:off x="176923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7" name="直線コネクタ 5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2455" cy="255905"/>
    <xdr:sp macro="" textlink="">
      <xdr:nvSpPr>
        <xdr:cNvPr id="568" name="テキスト ボックス 567"/>
        <xdr:cNvSpPr txBox="1"/>
      </xdr:nvSpPr>
      <xdr:spPr>
        <a:xfrm>
          <a:off x="17692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570" name="テキスト ボックス 569"/>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141605</xdr:rowOff>
    </xdr:from>
    <xdr:to xmlns:xdr="http://schemas.openxmlformats.org/drawingml/2006/spreadsheetDrawing">
      <xdr:col>116</xdr:col>
      <xdr:colOff>62865</xdr:colOff>
      <xdr:row>41</xdr:row>
      <xdr:rowOff>118745</xdr:rowOff>
    </xdr:to>
    <xdr:cxnSp macro="">
      <xdr:nvCxnSpPr>
        <xdr:cNvPr id="572" name="直線コネクタ 571"/>
        <xdr:cNvCxnSpPr/>
      </xdr:nvCxnSpPr>
      <xdr:spPr>
        <a:xfrm flipV="1">
          <a:off x="22160865" y="579945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122555</xdr:rowOff>
    </xdr:from>
    <xdr:ext cx="534670" cy="255905"/>
    <xdr:sp macro="" textlink="">
      <xdr:nvSpPr>
        <xdr:cNvPr id="573" name="【一般廃棄物処理施設】&#10;一人当たり有形固定資産（償却資産）額最小値テキスト"/>
        <xdr:cNvSpPr txBox="1"/>
      </xdr:nvSpPr>
      <xdr:spPr>
        <a:xfrm>
          <a:off x="22199600" y="71520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118745</xdr:rowOff>
    </xdr:from>
    <xdr:to xmlns:xdr="http://schemas.openxmlformats.org/drawingml/2006/spreadsheetDrawing">
      <xdr:col>116</xdr:col>
      <xdr:colOff>152400</xdr:colOff>
      <xdr:row>41</xdr:row>
      <xdr:rowOff>118745</xdr:rowOff>
    </xdr:to>
    <xdr:cxnSp macro="">
      <xdr:nvCxnSpPr>
        <xdr:cNvPr id="574" name="直線コネクタ 573"/>
        <xdr:cNvCxnSpPr/>
      </xdr:nvCxnSpPr>
      <xdr:spPr>
        <a:xfrm>
          <a:off x="22072600" y="714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88265</xdr:rowOff>
    </xdr:from>
    <xdr:ext cx="598805" cy="255905"/>
    <xdr:sp macro="" textlink="">
      <xdr:nvSpPr>
        <xdr:cNvPr id="575" name="【一般廃棄物処理施設】&#10;一人当たり有形固定資産（償却資産）額最大値テキスト"/>
        <xdr:cNvSpPr txBox="1"/>
      </xdr:nvSpPr>
      <xdr:spPr>
        <a:xfrm>
          <a:off x="22199600" y="55746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141605</xdr:rowOff>
    </xdr:from>
    <xdr:to xmlns:xdr="http://schemas.openxmlformats.org/drawingml/2006/spreadsheetDrawing">
      <xdr:col>116</xdr:col>
      <xdr:colOff>152400</xdr:colOff>
      <xdr:row>33</xdr:row>
      <xdr:rowOff>141605</xdr:rowOff>
    </xdr:to>
    <xdr:cxnSp macro="">
      <xdr:nvCxnSpPr>
        <xdr:cNvPr id="576" name="直線コネクタ 575"/>
        <xdr:cNvCxnSpPr/>
      </xdr:nvCxnSpPr>
      <xdr:spPr>
        <a:xfrm>
          <a:off x="22072600" y="579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154940</xdr:rowOff>
    </xdr:from>
    <xdr:ext cx="534670" cy="255905"/>
    <xdr:sp macro="" textlink="">
      <xdr:nvSpPr>
        <xdr:cNvPr id="577" name="【一般廃棄物処理施設】&#10;一人当たり有形固定資産（償却資産）額平均値テキスト"/>
        <xdr:cNvSpPr txBox="1"/>
      </xdr:nvSpPr>
      <xdr:spPr>
        <a:xfrm>
          <a:off x="22199600" y="632714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132080</xdr:rowOff>
    </xdr:from>
    <xdr:to xmlns:xdr="http://schemas.openxmlformats.org/drawingml/2006/spreadsheetDrawing">
      <xdr:col>116</xdr:col>
      <xdr:colOff>114300</xdr:colOff>
      <xdr:row>38</xdr:row>
      <xdr:rowOff>61595</xdr:rowOff>
    </xdr:to>
    <xdr:sp macro="" textlink="">
      <xdr:nvSpPr>
        <xdr:cNvPr id="578" name="フローチャート: 判断 577"/>
        <xdr:cNvSpPr/>
      </xdr:nvSpPr>
      <xdr:spPr>
        <a:xfrm>
          <a:off x="221107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156210</xdr:rowOff>
    </xdr:from>
    <xdr:to xmlns:xdr="http://schemas.openxmlformats.org/drawingml/2006/spreadsheetDrawing">
      <xdr:col>112</xdr:col>
      <xdr:colOff>38100</xdr:colOff>
      <xdr:row>38</xdr:row>
      <xdr:rowOff>86360</xdr:rowOff>
    </xdr:to>
    <xdr:sp macro="" textlink="">
      <xdr:nvSpPr>
        <xdr:cNvPr id="579" name="フローチャート: 判断 578"/>
        <xdr:cNvSpPr/>
      </xdr:nvSpPr>
      <xdr:spPr>
        <a:xfrm>
          <a:off x="2127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143510</xdr:rowOff>
    </xdr:from>
    <xdr:to xmlns:xdr="http://schemas.openxmlformats.org/drawingml/2006/spreadsheetDrawing">
      <xdr:col>107</xdr:col>
      <xdr:colOff>101600</xdr:colOff>
      <xdr:row>39</xdr:row>
      <xdr:rowOff>73025</xdr:rowOff>
    </xdr:to>
    <xdr:sp macro="" textlink="">
      <xdr:nvSpPr>
        <xdr:cNvPr id="580" name="フローチャート: 判断 579"/>
        <xdr:cNvSpPr/>
      </xdr:nvSpPr>
      <xdr:spPr>
        <a:xfrm>
          <a:off x="20383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109855</xdr:rowOff>
    </xdr:from>
    <xdr:to xmlns:xdr="http://schemas.openxmlformats.org/drawingml/2006/spreadsheetDrawing">
      <xdr:col>102</xdr:col>
      <xdr:colOff>165100</xdr:colOff>
      <xdr:row>39</xdr:row>
      <xdr:rowOff>40640</xdr:rowOff>
    </xdr:to>
    <xdr:sp macro="" textlink="">
      <xdr:nvSpPr>
        <xdr:cNvPr id="581" name="フローチャート: 判断 580"/>
        <xdr:cNvSpPr/>
      </xdr:nvSpPr>
      <xdr:spPr>
        <a:xfrm>
          <a:off x="19494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141605</xdr:rowOff>
    </xdr:from>
    <xdr:to xmlns:xdr="http://schemas.openxmlformats.org/drawingml/2006/spreadsheetDrawing">
      <xdr:col>98</xdr:col>
      <xdr:colOff>38100</xdr:colOff>
      <xdr:row>39</xdr:row>
      <xdr:rowOff>71755</xdr:rowOff>
    </xdr:to>
    <xdr:sp macro="" textlink="">
      <xdr:nvSpPr>
        <xdr:cNvPr id="582" name="フローチャート: 判断 581"/>
        <xdr:cNvSpPr/>
      </xdr:nvSpPr>
      <xdr:spPr>
        <a:xfrm>
          <a:off x="18605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1905</xdr:rowOff>
    </xdr:from>
    <xdr:to xmlns:xdr="http://schemas.openxmlformats.org/drawingml/2006/spreadsheetDrawing">
      <xdr:col>116</xdr:col>
      <xdr:colOff>114300</xdr:colOff>
      <xdr:row>38</xdr:row>
      <xdr:rowOff>103505</xdr:rowOff>
    </xdr:to>
    <xdr:sp macro="" textlink="">
      <xdr:nvSpPr>
        <xdr:cNvPr id="588" name="楕円 587"/>
        <xdr:cNvSpPr/>
      </xdr:nvSpPr>
      <xdr:spPr>
        <a:xfrm>
          <a:off x="221107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151765</xdr:rowOff>
    </xdr:from>
    <xdr:ext cx="534670" cy="259080"/>
    <xdr:sp macro="" textlink="">
      <xdr:nvSpPr>
        <xdr:cNvPr id="589" name="【一般廃棄物処理施設】&#10;一人当たり有形固定資産（償却資産）額該当値テキスト"/>
        <xdr:cNvSpPr txBox="1"/>
      </xdr:nvSpPr>
      <xdr:spPr>
        <a:xfrm>
          <a:off x="22199600" y="649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143510</xdr:rowOff>
    </xdr:from>
    <xdr:to xmlns:xdr="http://schemas.openxmlformats.org/drawingml/2006/spreadsheetDrawing">
      <xdr:col>112</xdr:col>
      <xdr:colOff>38100</xdr:colOff>
      <xdr:row>38</xdr:row>
      <xdr:rowOff>73660</xdr:rowOff>
    </xdr:to>
    <xdr:sp macro="" textlink="">
      <xdr:nvSpPr>
        <xdr:cNvPr id="590" name="楕円 589"/>
        <xdr:cNvSpPr/>
      </xdr:nvSpPr>
      <xdr:spPr>
        <a:xfrm>
          <a:off x="2127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22860</xdr:rowOff>
    </xdr:from>
    <xdr:to xmlns:xdr="http://schemas.openxmlformats.org/drawingml/2006/spreadsheetDrawing">
      <xdr:col>116</xdr:col>
      <xdr:colOff>63500</xdr:colOff>
      <xdr:row>38</xdr:row>
      <xdr:rowOff>52705</xdr:rowOff>
    </xdr:to>
    <xdr:cxnSp macro="">
      <xdr:nvCxnSpPr>
        <xdr:cNvPr id="591" name="直線コネクタ 590"/>
        <xdr:cNvCxnSpPr/>
      </xdr:nvCxnSpPr>
      <xdr:spPr>
        <a:xfrm>
          <a:off x="21323300" y="653796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137160</xdr:rowOff>
    </xdr:from>
    <xdr:to xmlns:xdr="http://schemas.openxmlformats.org/drawingml/2006/spreadsheetDrawing">
      <xdr:col>107</xdr:col>
      <xdr:colOff>101600</xdr:colOff>
      <xdr:row>38</xdr:row>
      <xdr:rowOff>67310</xdr:rowOff>
    </xdr:to>
    <xdr:sp macro="" textlink="">
      <xdr:nvSpPr>
        <xdr:cNvPr id="592" name="楕円 591"/>
        <xdr:cNvSpPr/>
      </xdr:nvSpPr>
      <xdr:spPr>
        <a:xfrm>
          <a:off x="20383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16510</xdr:rowOff>
    </xdr:from>
    <xdr:to xmlns:xdr="http://schemas.openxmlformats.org/drawingml/2006/spreadsheetDrawing">
      <xdr:col>111</xdr:col>
      <xdr:colOff>177800</xdr:colOff>
      <xdr:row>38</xdr:row>
      <xdr:rowOff>22860</xdr:rowOff>
    </xdr:to>
    <xdr:cxnSp macro="">
      <xdr:nvCxnSpPr>
        <xdr:cNvPr id="593" name="直線コネクタ 592"/>
        <xdr:cNvCxnSpPr/>
      </xdr:nvCxnSpPr>
      <xdr:spPr>
        <a:xfrm>
          <a:off x="20434300" y="65316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135890</xdr:rowOff>
    </xdr:from>
    <xdr:to xmlns:xdr="http://schemas.openxmlformats.org/drawingml/2006/spreadsheetDrawing">
      <xdr:col>102</xdr:col>
      <xdr:colOff>165100</xdr:colOff>
      <xdr:row>38</xdr:row>
      <xdr:rowOff>66040</xdr:rowOff>
    </xdr:to>
    <xdr:sp macro="" textlink="">
      <xdr:nvSpPr>
        <xdr:cNvPr id="594" name="楕円 593"/>
        <xdr:cNvSpPr/>
      </xdr:nvSpPr>
      <xdr:spPr>
        <a:xfrm>
          <a:off x="19494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15240</xdr:rowOff>
    </xdr:from>
    <xdr:to xmlns:xdr="http://schemas.openxmlformats.org/drawingml/2006/spreadsheetDrawing">
      <xdr:col>107</xdr:col>
      <xdr:colOff>50800</xdr:colOff>
      <xdr:row>38</xdr:row>
      <xdr:rowOff>16510</xdr:rowOff>
    </xdr:to>
    <xdr:cxnSp macro="">
      <xdr:nvCxnSpPr>
        <xdr:cNvPr id="595" name="直線コネクタ 594"/>
        <xdr:cNvCxnSpPr/>
      </xdr:nvCxnSpPr>
      <xdr:spPr>
        <a:xfrm>
          <a:off x="19545300" y="6530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133350</xdr:rowOff>
    </xdr:from>
    <xdr:to xmlns:xdr="http://schemas.openxmlformats.org/drawingml/2006/spreadsheetDrawing">
      <xdr:col>98</xdr:col>
      <xdr:colOff>38100</xdr:colOff>
      <xdr:row>38</xdr:row>
      <xdr:rowOff>63500</xdr:rowOff>
    </xdr:to>
    <xdr:sp macro="" textlink="">
      <xdr:nvSpPr>
        <xdr:cNvPr id="596" name="楕円 595"/>
        <xdr:cNvSpPr/>
      </xdr:nvSpPr>
      <xdr:spPr>
        <a:xfrm>
          <a:off x="18605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12700</xdr:rowOff>
    </xdr:from>
    <xdr:to xmlns:xdr="http://schemas.openxmlformats.org/drawingml/2006/spreadsheetDrawing">
      <xdr:col>102</xdr:col>
      <xdr:colOff>114300</xdr:colOff>
      <xdr:row>38</xdr:row>
      <xdr:rowOff>15240</xdr:rowOff>
    </xdr:to>
    <xdr:cxnSp macro="">
      <xdr:nvCxnSpPr>
        <xdr:cNvPr id="597" name="直線コネクタ 596"/>
        <xdr:cNvCxnSpPr/>
      </xdr:nvCxnSpPr>
      <xdr:spPr>
        <a:xfrm>
          <a:off x="18656300" y="6527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77470</xdr:rowOff>
    </xdr:from>
    <xdr:ext cx="534670" cy="255905"/>
    <xdr:sp macro="" textlink="">
      <xdr:nvSpPr>
        <xdr:cNvPr id="598" name="n_1aveValue【一般廃棄物処理施設】&#10;一人当たり有形固定資産（償却資産）額"/>
        <xdr:cNvSpPr txBox="1"/>
      </xdr:nvSpPr>
      <xdr:spPr>
        <a:xfrm>
          <a:off x="21043265" y="65925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64135</xdr:rowOff>
    </xdr:from>
    <xdr:ext cx="531495" cy="255905"/>
    <xdr:sp macro="" textlink="">
      <xdr:nvSpPr>
        <xdr:cNvPr id="599" name="n_2aveValue【一般廃棄物処理施設】&#10;一人当たり有形固定資産（償却資産）額"/>
        <xdr:cNvSpPr txBox="1"/>
      </xdr:nvSpPr>
      <xdr:spPr>
        <a:xfrm>
          <a:off x="20166965" y="67506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31115</xdr:rowOff>
    </xdr:from>
    <xdr:ext cx="531495" cy="255905"/>
    <xdr:sp macro="" textlink="">
      <xdr:nvSpPr>
        <xdr:cNvPr id="600" name="n_3aveValue【一般廃棄物処理施設】&#10;一人当たり有形固定資産（償却資産）額"/>
        <xdr:cNvSpPr txBox="1"/>
      </xdr:nvSpPr>
      <xdr:spPr>
        <a:xfrm>
          <a:off x="19277965" y="67176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63500</xdr:rowOff>
    </xdr:from>
    <xdr:ext cx="531495" cy="255905"/>
    <xdr:sp macro="" textlink="">
      <xdr:nvSpPr>
        <xdr:cNvPr id="601" name="n_4aveValue【一般廃棄物処理施設】&#10;一人当たり有形固定資産（償却資産）額"/>
        <xdr:cNvSpPr txBox="1"/>
      </xdr:nvSpPr>
      <xdr:spPr>
        <a:xfrm>
          <a:off x="18388965" y="6750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36</xdr:row>
      <xdr:rowOff>90170</xdr:rowOff>
    </xdr:from>
    <xdr:ext cx="534670" cy="259080"/>
    <xdr:sp macro="" textlink="">
      <xdr:nvSpPr>
        <xdr:cNvPr id="602" name="n_1mainValue【一般廃棄物処理施設】&#10;一人当たり有形固定資産（償却資産）額"/>
        <xdr:cNvSpPr txBox="1"/>
      </xdr:nvSpPr>
      <xdr:spPr>
        <a:xfrm>
          <a:off x="21043265" y="626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36</xdr:row>
      <xdr:rowOff>83820</xdr:rowOff>
    </xdr:from>
    <xdr:ext cx="531495" cy="259080"/>
    <xdr:sp macro="" textlink="">
      <xdr:nvSpPr>
        <xdr:cNvPr id="603" name="n_2mainValue【一般廃棄物処理施設】&#10;一人当たり有形固定資産（償却資産）額"/>
        <xdr:cNvSpPr txBox="1"/>
      </xdr:nvSpPr>
      <xdr:spPr>
        <a:xfrm>
          <a:off x="20166965" y="6256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36</xdr:row>
      <xdr:rowOff>82550</xdr:rowOff>
    </xdr:from>
    <xdr:ext cx="531495" cy="259080"/>
    <xdr:sp macro="" textlink="">
      <xdr:nvSpPr>
        <xdr:cNvPr id="604" name="n_3mainValue【一般廃棄物処理施設】&#10;一人当たり有形固定資産（償却資産）額"/>
        <xdr:cNvSpPr txBox="1"/>
      </xdr:nvSpPr>
      <xdr:spPr>
        <a:xfrm>
          <a:off x="19277965" y="6254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36</xdr:row>
      <xdr:rowOff>80010</xdr:rowOff>
    </xdr:from>
    <xdr:ext cx="531495" cy="259080"/>
    <xdr:sp macro="" textlink="">
      <xdr:nvSpPr>
        <xdr:cNvPr id="605" name="n_4mainValue【一般廃棄物処理施設】&#10;一人当たり有形固定資産（償却資産）額"/>
        <xdr:cNvSpPr txBox="1"/>
      </xdr:nvSpPr>
      <xdr:spPr>
        <a:xfrm>
          <a:off x="18388965" y="6252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614" name="テキスト ボックス 613"/>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5" name="直線コネクタ 6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616" name="テキスト ボックス 615"/>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7" name="直線コネクタ 6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618" name="テキスト ボックス 61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9" name="直線コネクタ 6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0" name="テキスト ボックス 6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1" name="直線コネクタ 6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622" name="テキスト ボックス 621"/>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3" name="直線コネクタ 6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4" name="テキスト ボックス 6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5" name="直線コネクタ 6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626" name="テキスト ボックス 625"/>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7" name="直線コネクタ 6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628" name="テキスト ボックス 62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9" name="直線コネクタ 6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630" name="テキスト ボックス 629"/>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24765</xdr:rowOff>
    </xdr:from>
    <xdr:to xmlns:xdr="http://schemas.openxmlformats.org/drawingml/2006/spreadsheetDrawing">
      <xdr:col>85</xdr:col>
      <xdr:colOff>126365</xdr:colOff>
      <xdr:row>63</xdr:row>
      <xdr:rowOff>112395</xdr:rowOff>
    </xdr:to>
    <xdr:cxnSp macro="">
      <xdr:nvCxnSpPr>
        <xdr:cNvPr id="632" name="直線コネクタ 631"/>
        <xdr:cNvCxnSpPr/>
      </xdr:nvCxnSpPr>
      <xdr:spPr>
        <a:xfrm flipV="1">
          <a:off x="16318865" y="945451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116205</xdr:rowOff>
    </xdr:from>
    <xdr:ext cx="405130" cy="259080"/>
    <xdr:sp macro="" textlink="">
      <xdr:nvSpPr>
        <xdr:cNvPr id="633" name="【保健センター・保健所】&#10;有形固定資産減価償却率最小値テキスト"/>
        <xdr:cNvSpPr txBox="1"/>
      </xdr:nvSpPr>
      <xdr:spPr>
        <a:xfrm>
          <a:off x="16357600" y="1091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112395</xdr:rowOff>
    </xdr:from>
    <xdr:to xmlns:xdr="http://schemas.openxmlformats.org/drawingml/2006/spreadsheetDrawing">
      <xdr:col>86</xdr:col>
      <xdr:colOff>25400</xdr:colOff>
      <xdr:row>63</xdr:row>
      <xdr:rowOff>112395</xdr:rowOff>
    </xdr:to>
    <xdr:cxnSp macro="">
      <xdr:nvCxnSpPr>
        <xdr:cNvPr id="634" name="直線コネクタ 633"/>
        <xdr:cNvCxnSpPr/>
      </xdr:nvCxnSpPr>
      <xdr:spPr>
        <a:xfrm>
          <a:off x="16230600" y="1091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143510</xdr:rowOff>
    </xdr:from>
    <xdr:ext cx="405130" cy="255905"/>
    <xdr:sp macro="" textlink="">
      <xdr:nvSpPr>
        <xdr:cNvPr id="635" name="【保健センター・保健所】&#10;有形固定資産減価償却率最大値テキスト"/>
        <xdr:cNvSpPr txBox="1"/>
      </xdr:nvSpPr>
      <xdr:spPr>
        <a:xfrm>
          <a:off x="16357600" y="92303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24765</xdr:rowOff>
    </xdr:from>
    <xdr:to xmlns:xdr="http://schemas.openxmlformats.org/drawingml/2006/spreadsheetDrawing">
      <xdr:col>86</xdr:col>
      <xdr:colOff>25400</xdr:colOff>
      <xdr:row>55</xdr:row>
      <xdr:rowOff>24765</xdr:rowOff>
    </xdr:to>
    <xdr:cxnSp macro="">
      <xdr:nvCxnSpPr>
        <xdr:cNvPr id="636" name="直線コネクタ 635"/>
        <xdr:cNvCxnSpPr/>
      </xdr:nvCxnSpPr>
      <xdr:spPr>
        <a:xfrm>
          <a:off x="16230600" y="945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161290</xdr:rowOff>
    </xdr:from>
    <xdr:ext cx="405130" cy="259080"/>
    <xdr:sp macro="" textlink="">
      <xdr:nvSpPr>
        <xdr:cNvPr id="637" name="【保健センター・保健所】&#10;有形固定資産減価償却率平均値テキスト"/>
        <xdr:cNvSpPr txBox="1"/>
      </xdr:nvSpPr>
      <xdr:spPr>
        <a:xfrm>
          <a:off x="16357600" y="9933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11430</xdr:rowOff>
    </xdr:from>
    <xdr:to xmlns:xdr="http://schemas.openxmlformats.org/drawingml/2006/spreadsheetDrawing">
      <xdr:col>85</xdr:col>
      <xdr:colOff>177800</xdr:colOff>
      <xdr:row>58</xdr:row>
      <xdr:rowOff>113030</xdr:rowOff>
    </xdr:to>
    <xdr:sp macro="" textlink="">
      <xdr:nvSpPr>
        <xdr:cNvPr id="638" name="フローチャート: 判断 637"/>
        <xdr:cNvSpPr/>
      </xdr:nvSpPr>
      <xdr:spPr>
        <a:xfrm>
          <a:off x="162687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78105</xdr:rowOff>
    </xdr:from>
    <xdr:to xmlns:xdr="http://schemas.openxmlformats.org/drawingml/2006/spreadsheetDrawing">
      <xdr:col>81</xdr:col>
      <xdr:colOff>101600</xdr:colOff>
      <xdr:row>58</xdr:row>
      <xdr:rowOff>8255</xdr:rowOff>
    </xdr:to>
    <xdr:sp macro="" textlink="">
      <xdr:nvSpPr>
        <xdr:cNvPr id="639" name="フローチャート: 判断 638"/>
        <xdr:cNvSpPr/>
      </xdr:nvSpPr>
      <xdr:spPr>
        <a:xfrm>
          <a:off x="15430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19685</xdr:rowOff>
    </xdr:from>
    <xdr:to xmlns:xdr="http://schemas.openxmlformats.org/drawingml/2006/spreadsheetDrawing">
      <xdr:col>76</xdr:col>
      <xdr:colOff>165100</xdr:colOff>
      <xdr:row>57</xdr:row>
      <xdr:rowOff>121285</xdr:rowOff>
    </xdr:to>
    <xdr:sp macro="" textlink="">
      <xdr:nvSpPr>
        <xdr:cNvPr id="640" name="フローチャート: 判断 639"/>
        <xdr:cNvSpPr/>
      </xdr:nvSpPr>
      <xdr:spPr>
        <a:xfrm>
          <a:off x="14541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56</xdr:row>
      <xdr:rowOff>86360</xdr:rowOff>
    </xdr:from>
    <xdr:to xmlns:xdr="http://schemas.openxmlformats.org/drawingml/2006/spreadsheetDrawing">
      <xdr:col>72</xdr:col>
      <xdr:colOff>38100</xdr:colOff>
      <xdr:row>57</xdr:row>
      <xdr:rowOff>16510</xdr:rowOff>
    </xdr:to>
    <xdr:sp macro="" textlink="">
      <xdr:nvSpPr>
        <xdr:cNvPr id="641" name="フローチャート: 判断 640"/>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57150</xdr:rowOff>
    </xdr:from>
    <xdr:to xmlns:xdr="http://schemas.openxmlformats.org/drawingml/2006/spreadsheetDrawing">
      <xdr:col>67</xdr:col>
      <xdr:colOff>101600</xdr:colOff>
      <xdr:row>56</xdr:row>
      <xdr:rowOff>158750</xdr:rowOff>
    </xdr:to>
    <xdr:sp macro="" textlink="">
      <xdr:nvSpPr>
        <xdr:cNvPr id="642" name="フローチャート: 判断 641"/>
        <xdr:cNvSpPr/>
      </xdr:nvSpPr>
      <xdr:spPr>
        <a:xfrm>
          <a:off x="127635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643" name="テキスト ボックス 642"/>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644" name="テキスト ボックス 643"/>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645" name="テキスト ボックス 644"/>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646" name="テキスト ボックス 645"/>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647" name="テキスト ボックス 646"/>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74930</xdr:rowOff>
    </xdr:from>
    <xdr:to xmlns:xdr="http://schemas.openxmlformats.org/drawingml/2006/spreadsheetDrawing">
      <xdr:col>85</xdr:col>
      <xdr:colOff>177800</xdr:colOff>
      <xdr:row>58</xdr:row>
      <xdr:rowOff>5080</xdr:rowOff>
    </xdr:to>
    <xdr:sp macro="" textlink="">
      <xdr:nvSpPr>
        <xdr:cNvPr id="648" name="楕円 647"/>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97790</xdr:rowOff>
    </xdr:from>
    <xdr:ext cx="405130" cy="255905"/>
    <xdr:sp macro="" textlink="">
      <xdr:nvSpPr>
        <xdr:cNvPr id="649" name="【保健センター・保健所】&#10;有形固定資産減価償却率該当値テキスト"/>
        <xdr:cNvSpPr txBox="1"/>
      </xdr:nvSpPr>
      <xdr:spPr>
        <a:xfrm>
          <a:off x="16357600" y="96989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171450</xdr:rowOff>
    </xdr:from>
    <xdr:to xmlns:xdr="http://schemas.openxmlformats.org/drawingml/2006/spreadsheetDrawing">
      <xdr:col>81</xdr:col>
      <xdr:colOff>101600</xdr:colOff>
      <xdr:row>57</xdr:row>
      <xdr:rowOff>101600</xdr:rowOff>
    </xdr:to>
    <xdr:sp macro="" textlink="">
      <xdr:nvSpPr>
        <xdr:cNvPr id="650" name="楕円 649"/>
        <xdr:cNvSpPr/>
      </xdr:nvSpPr>
      <xdr:spPr>
        <a:xfrm>
          <a:off x="15430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50800</xdr:rowOff>
    </xdr:from>
    <xdr:to xmlns:xdr="http://schemas.openxmlformats.org/drawingml/2006/spreadsheetDrawing">
      <xdr:col>85</xdr:col>
      <xdr:colOff>127000</xdr:colOff>
      <xdr:row>57</xdr:row>
      <xdr:rowOff>125730</xdr:rowOff>
    </xdr:to>
    <xdr:cxnSp macro="">
      <xdr:nvCxnSpPr>
        <xdr:cNvPr id="651" name="直線コネクタ 650"/>
        <xdr:cNvCxnSpPr/>
      </xdr:nvCxnSpPr>
      <xdr:spPr>
        <a:xfrm>
          <a:off x="15481300" y="982345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128905</xdr:rowOff>
    </xdr:from>
    <xdr:to xmlns:xdr="http://schemas.openxmlformats.org/drawingml/2006/spreadsheetDrawing">
      <xdr:col>76</xdr:col>
      <xdr:colOff>165100</xdr:colOff>
      <xdr:row>57</xdr:row>
      <xdr:rowOff>59055</xdr:rowOff>
    </xdr:to>
    <xdr:sp macro="" textlink="">
      <xdr:nvSpPr>
        <xdr:cNvPr id="652" name="楕円 651"/>
        <xdr:cNvSpPr/>
      </xdr:nvSpPr>
      <xdr:spPr>
        <a:xfrm>
          <a:off x="14541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8255</xdr:rowOff>
    </xdr:from>
    <xdr:to xmlns:xdr="http://schemas.openxmlformats.org/drawingml/2006/spreadsheetDrawing">
      <xdr:col>81</xdr:col>
      <xdr:colOff>50800</xdr:colOff>
      <xdr:row>57</xdr:row>
      <xdr:rowOff>50800</xdr:rowOff>
    </xdr:to>
    <xdr:cxnSp macro="">
      <xdr:nvCxnSpPr>
        <xdr:cNvPr id="653" name="直線コネクタ 652"/>
        <xdr:cNvCxnSpPr/>
      </xdr:nvCxnSpPr>
      <xdr:spPr>
        <a:xfrm>
          <a:off x="14592300" y="97809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69850</xdr:rowOff>
    </xdr:from>
    <xdr:to xmlns:xdr="http://schemas.openxmlformats.org/drawingml/2006/spreadsheetDrawing">
      <xdr:col>72</xdr:col>
      <xdr:colOff>38100</xdr:colOff>
      <xdr:row>57</xdr:row>
      <xdr:rowOff>0</xdr:rowOff>
    </xdr:to>
    <xdr:sp macro="" textlink="">
      <xdr:nvSpPr>
        <xdr:cNvPr id="654" name="楕円 653"/>
        <xdr:cNvSpPr/>
      </xdr:nvSpPr>
      <xdr:spPr>
        <a:xfrm>
          <a:off x="13652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120650</xdr:rowOff>
    </xdr:from>
    <xdr:to xmlns:xdr="http://schemas.openxmlformats.org/drawingml/2006/spreadsheetDrawing">
      <xdr:col>76</xdr:col>
      <xdr:colOff>114300</xdr:colOff>
      <xdr:row>57</xdr:row>
      <xdr:rowOff>8255</xdr:rowOff>
    </xdr:to>
    <xdr:cxnSp macro="">
      <xdr:nvCxnSpPr>
        <xdr:cNvPr id="655" name="直線コネクタ 654"/>
        <xdr:cNvCxnSpPr/>
      </xdr:nvCxnSpPr>
      <xdr:spPr>
        <a:xfrm>
          <a:off x="13703300" y="97218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9525</xdr:rowOff>
    </xdr:from>
    <xdr:to xmlns:xdr="http://schemas.openxmlformats.org/drawingml/2006/spreadsheetDrawing">
      <xdr:col>67</xdr:col>
      <xdr:colOff>101600</xdr:colOff>
      <xdr:row>57</xdr:row>
      <xdr:rowOff>111125</xdr:rowOff>
    </xdr:to>
    <xdr:sp macro="" textlink="">
      <xdr:nvSpPr>
        <xdr:cNvPr id="656" name="楕円 655"/>
        <xdr:cNvSpPr/>
      </xdr:nvSpPr>
      <xdr:spPr>
        <a:xfrm>
          <a:off x="12763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120650</xdr:rowOff>
    </xdr:from>
    <xdr:to xmlns:xdr="http://schemas.openxmlformats.org/drawingml/2006/spreadsheetDrawing">
      <xdr:col>71</xdr:col>
      <xdr:colOff>177800</xdr:colOff>
      <xdr:row>57</xdr:row>
      <xdr:rowOff>60325</xdr:rowOff>
    </xdr:to>
    <xdr:cxnSp macro="">
      <xdr:nvCxnSpPr>
        <xdr:cNvPr id="657" name="直線コネクタ 656"/>
        <xdr:cNvCxnSpPr/>
      </xdr:nvCxnSpPr>
      <xdr:spPr>
        <a:xfrm flipV="1">
          <a:off x="12814300" y="972185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170815</xdr:rowOff>
    </xdr:from>
    <xdr:ext cx="405130" cy="258445"/>
    <xdr:sp macro="" textlink="">
      <xdr:nvSpPr>
        <xdr:cNvPr id="658" name="n_1aveValue【保健センター・保健所】&#10;有形固定資産減価償却率"/>
        <xdr:cNvSpPr txBox="1"/>
      </xdr:nvSpPr>
      <xdr:spPr>
        <a:xfrm>
          <a:off x="15266035" y="9943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112395</xdr:rowOff>
    </xdr:from>
    <xdr:ext cx="401955" cy="255905"/>
    <xdr:sp macro="" textlink="">
      <xdr:nvSpPr>
        <xdr:cNvPr id="659" name="n_2aveValue【保健センター・保健所】&#10;有形固定資産減価償却率"/>
        <xdr:cNvSpPr txBox="1"/>
      </xdr:nvSpPr>
      <xdr:spPr>
        <a:xfrm>
          <a:off x="14389735" y="98850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7620</xdr:rowOff>
    </xdr:from>
    <xdr:ext cx="401955" cy="255905"/>
    <xdr:sp macro="" textlink="">
      <xdr:nvSpPr>
        <xdr:cNvPr id="660" name="n_3aveValue【保健センター・保健所】&#10;有形固定資産減価償却率"/>
        <xdr:cNvSpPr txBox="1"/>
      </xdr:nvSpPr>
      <xdr:spPr>
        <a:xfrm>
          <a:off x="13500735" y="97802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3810</xdr:rowOff>
    </xdr:from>
    <xdr:ext cx="401955" cy="259080"/>
    <xdr:sp macro="" textlink="">
      <xdr:nvSpPr>
        <xdr:cNvPr id="661" name="n_4aveValue【保健センター・保健所】&#10;有形固定資産減価償却率"/>
        <xdr:cNvSpPr txBox="1"/>
      </xdr:nvSpPr>
      <xdr:spPr>
        <a:xfrm>
          <a:off x="12611735" y="94335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118110</xdr:rowOff>
    </xdr:from>
    <xdr:ext cx="405130" cy="259080"/>
    <xdr:sp macro="" textlink="">
      <xdr:nvSpPr>
        <xdr:cNvPr id="662" name="n_1mainValue【保健センター・保健所】&#10;有形固定資産減価償却率"/>
        <xdr:cNvSpPr txBox="1"/>
      </xdr:nvSpPr>
      <xdr:spPr>
        <a:xfrm>
          <a:off x="15266035" y="954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75565</xdr:rowOff>
    </xdr:from>
    <xdr:ext cx="401955" cy="255905"/>
    <xdr:sp macro="" textlink="">
      <xdr:nvSpPr>
        <xdr:cNvPr id="663" name="n_2mainValue【保健センター・保健所】&#10;有形固定資産減価償却率"/>
        <xdr:cNvSpPr txBox="1"/>
      </xdr:nvSpPr>
      <xdr:spPr>
        <a:xfrm>
          <a:off x="14389735" y="95053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16510</xdr:rowOff>
    </xdr:from>
    <xdr:ext cx="401955" cy="259080"/>
    <xdr:sp macro="" textlink="">
      <xdr:nvSpPr>
        <xdr:cNvPr id="664" name="n_3mainValue【保健センター・保健所】&#10;有形固定資産減価償却率"/>
        <xdr:cNvSpPr txBox="1"/>
      </xdr:nvSpPr>
      <xdr:spPr>
        <a:xfrm>
          <a:off x="13500735" y="9446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102235</xdr:rowOff>
    </xdr:from>
    <xdr:ext cx="401955" cy="258445"/>
    <xdr:sp macro="" textlink="">
      <xdr:nvSpPr>
        <xdr:cNvPr id="665" name="n_4mainValue【保健センター・保健所】&#10;有形固定資産減価償却率"/>
        <xdr:cNvSpPr txBox="1"/>
      </xdr:nvSpPr>
      <xdr:spPr>
        <a:xfrm>
          <a:off x="12611735" y="98748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674" name="テキスト ボックス 673"/>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5" name="直線コネクタ 6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6" name="直線コネクタ 6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185" cy="259080"/>
    <xdr:sp macro="" textlink="">
      <xdr:nvSpPr>
        <xdr:cNvPr id="677" name="テキスト ボックス 676"/>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8" name="直線コネクタ 6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185" cy="259080"/>
    <xdr:sp macro="" textlink="">
      <xdr:nvSpPr>
        <xdr:cNvPr id="679" name="テキスト ボックス 678"/>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0" name="直線コネクタ 6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681" name="テキスト ボックス 680"/>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2" name="直線コネクタ 6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185" cy="259080"/>
    <xdr:sp macro="" textlink="">
      <xdr:nvSpPr>
        <xdr:cNvPr id="683" name="テキスト ボックス 682"/>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4" name="直線コネクタ 6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185" cy="259080"/>
    <xdr:sp macro="" textlink="">
      <xdr:nvSpPr>
        <xdr:cNvPr id="685" name="テキスト ボックス 684"/>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6" name="直線コネクタ 6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687" name="テキスト ボックス 686"/>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6350</xdr:rowOff>
    </xdr:from>
    <xdr:to xmlns:xdr="http://schemas.openxmlformats.org/drawingml/2006/spreadsheetDrawing">
      <xdr:col>116</xdr:col>
      <xdr:colOff>62865</xdr:colOff>
      <xdr:row>63</xdr:row>
      <xdr:rowOff>69850</xdr:rowOff>
    </xdr:to>
    <xdr:cxnSp macro="">
      <xdr:nvCxnSpPr>
        <xdr:cNvPr id="689" name="直線コネクタ 688"/>
        <xdr:cNvCxnSpPr/>
      </xdr:nvCxnSpPr>
      <xdr:spPr>
        <a:xfrm flipV="1">
          <a:off x="22160865" y="94361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73660</xdr:rowOff>
    </xdr:from>
    <xdr:ext cx="469900" cy="259080"/>
    <xdr:sp macro="" textlink="">
      <xdr:nvSpPr>
        <xdr:cNvPr id="690" name="【保健センター・保健所】&#10;一人当たり面積最小値テキスト"/>
        <xdr:cNvSpPr txBox="1"/>
      </xdr:nvSpPr>
      <xdr:spPr>
        <a:xfrm>
          <a:off x="22199600" y="1087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69850</xdr:rowOff>
    </xdr:from>
    <xdr:to xmlns:xdr="http://schemas.openxmlformats.org/drawingml/2006/spreadsheetDrawing">
      <xdr:col>116</xdr:col>
      <xdr:colOff>152400</xdr:colOff>
      <xdr:row>63</xdr:row>
      <xdr:rowOff>69850</xdr:rowOff>
    </xdr:to>
    <xdr:cxnSp macro="">
      <xdr:nvCxnSpPr>
        <xdr:cNvPr id="691" name="直線コネクタ 690"/>
        <xdr:cNvCxnSpPr/>
      </xdr:nvCxnSpPr>
      <xdr:spPr>
        <a:xfrm>
          <a:off x="22072600" y="1087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124460</xdr:rowOff>
    </xdr:from>
    <xdr:ext cx="469900" cy="259080"/>
    <xdr:sp macro="" textlink="">
      <xdr:nvSpPr>
        <xdr:cNvPr id="692" name="【保健センター・保健所】&#10;一人当たり面積最大値テキスト"/>
        <xdr:cNvSpPr txBox="1"/>
      </xdr:nvSpPr>
      <xdr:spPr>
        <a:xfrm>
          <a:off x="22199600" y="921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6350</xdr:rowOff>
    </xdr:from>
    <xdr:to xmlns:xdr="http://schemas.openxmlformats.org/drawingml/2006/spreadsheetDrawing">
      <xdr:col>116</xdr:col>
      <xdr:colOff>152400</xdr:colOff>
      <xdr:row>55</xdr:row>
      <xdr:rowOff>6350</xdr:rowOff>
    </xdr:to>
    <xdr:cxnSp macro="">
      <xdr:nvCxnSpPr>
        <xdr:cNvPr id="693" name="直線コネクタ 692"/>
        <xdr:cNvCxnSpPr/>
      </xdr:nvCxnSpPr>
      <xdr:spPr>
        <a:xfrm>
          <a:off x="22072600" y="943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29210</xdr:rowOff>
    </xdr:from>
    <xdr:ext cx="469900" cy="255905"/>
    <xdr:sp macro="" textlink="">
      <xdr:nvSpPr>
        <xdr:cNvPr id="694" name="【保健センター・保健所】&#10;一人当たり面積平均値テキスト"/>
        <xdr:cNvSpPr txBox="1"/>
      </xdr:nvSpPr>
      <xdr:spPr>
        <a:xfrm>
          <a:off x="22199600" y="103162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6350</xdr:rowOff>
    </xdr:from>
    <xdr:to xmlns:xdr="http://schemas.openxmlformats.org/drawingml/2006/spreadsheetDrawing">
      <xdr:col>116</xdr:col>
      <xdr:colOff>114300</xdr:colOff>
      <xdr:row>61</xdr:row>
      <xdr:rowOff>107950</xdr:rowOff>
    </xdr:to>
    <xdr:sp macro="" textlink="">
      <xdr:nvSpPr>
        <xdr:cNvPr id="695" name="フローチャート: 判断 69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139700</xdr:rowOff>
    </xdr:from>
    <xdr:to xmlns:xdr="http://schemas.openxmlformats.org/drawingml/2006/spreadsheetDrawing">
      <xdr:col>112</xdr:col>
      <xdr:colOff>38100</xdr:colOff>
      <xdr:row>61</xdr:row>
      <xdr:rowOff>69850</xdr:rowOff>
    </xdr:to>
    <xdr:sp macro="" textlink="">
      <xdr:nvSpPr>
        <xdr:cNvPr id="696" name="フローチャート: 判断 695"/>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139700</xdr:rowOff>
    </xdr:from>
    <xdr:to xmlns:xdr="http://schemas.openxmlformats.org/drawingml/2006/spreadsheetDrawing">
      <xdr:col>107</xdr:col>
      <xdr:colOff>101600</xdr:colOff>
      <xdr:row>61</xdr:row>
      <xdr:rowOff>69850</xdr:rowOff>
    </xdr:to>
    <xdr:sp macro="" textlink="">
      <xdr:nvSpPr>
        <xdr:cNvPr id="697" name="フローチャート: 判断 696"/>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165100</xdr:rowOff>
    </xdr:from>
    <xdr:to xmlns:xdr="http://schemas.openxmlformats.org/drawingml/2006/spreadsheetDrawing">
      <xdr:col>102</xdr:col>
      <xdr:colOff>165100</xdr:colOff>
      <xdr:row>61</xdr:row>
      <xdr:rowOff>95250</xdr:rowOff>
    </xdr:to>
    <xdr:sp macro="" textlink="">
      <xdr:nvSpPr>
        <xdr:cNvPr id="698" name="フローチャート: 判断 697"/>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127000</xdr:rowOff>
    </xdr:from>
    <xdr:to xmlns:xdr="http://schemas.openxmlformats.org/drawingml/2006/spreadsheetDrawing">
      <xdr:col>98</xdr:col>
      <xdr:colOff>38100</xdr:colOff>
      <xdr:row>61</xdr:row>
      <xdr:rowOff>57150</xdr:rowOff>
    </xdr:to>
    <xdr:sp macro="" textlink="">
      <xdr:nvSpPr>
        <xdr:cNvPr id="699" name="フローチャート: 判断 698"/>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700" name="テキスト ボックス 699"/>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701" name="テキスト ボックス 700"/>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702" name="テキスト ボックス 701"/>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703" name="テキスト ボックス 702"/>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704" name="テキスト ボックス 703"/>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12700</xdr:rowOff>
    </xdr:from>
    <xdr:to xmlns:xdr="http://schemas.openxmlformats.org/drawingml/2006/spreadsheetDrawing">
      <xdr:col>116</xdr:col>
      <xdr:colOff>114300</xdr:colOff>
      <xdr:row>62</xdr:row>
      <xdr:rowOff>114300</xdr:rowOff>
    </xdr:to>
    <xdr:sp macro="" textlink="">
      <xdr:nvSpPr>
        <xdr:cNvPr id="705" name="楕円 704"/>
        <xdr:cNvSpPr/>
      </xdr:nvSpPr>
      <xdr:spPr>
        <a:xfrm>
          <a:off x="22110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162560</xdr:rowOff>
    </xdr:from>
    <xdr:ext cx="469900" cy="259080"/>
    <xdr:sp macro="" textlink="">
      <xdr:nvSpPr>
        <xdr:cNvPr id="706" name="【保健センター・保健所】&#10;一人当たり面積該当値テキスト"/>
        <xdr:cNvSpPr txBox="1"/>
      </xdr:nvSpPr>
      <xdr:spPr>
        <a:xfrm>
          <a:off x="22199600" y="1062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12700</xdr:rowOff>
    </xdr:from>
    <xdr:to xmlns:xdr="http://schemas.openxmlformats.org/drawingml/2006/spreadsheetDrawing">
      <xdr:col>112</xdr:col>
      <xdr:colOff>38100</xdr:colOff>
      <xdr:row>62</xdr:row>
      <xdr:rowOff>114300</xdr:rowOff>
    </xdr:to>
    <xdr:sp macro="" textlink="">
      <xdr:nvSpPr>
        <xdr:cNvPr id="707" name="楕円 706"/>
        <xdr:cNvSpPr/>
      </xdr:nvSpPr>
      <xdr:spPr>
        <a:xfrm>
          <a:off x="21272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63500</xdr:rowOff>
    </xdr:from>
    <xdr:to xmlns:xdr="http://schemas.openxmlformats.org/drawingml/2006/spreadsheetDrawing">
      <xdr:col>116</xdr:col>
      <xdr:colOff>63500</xdr:colOff>
      <xdr:row>62</xdr:row>
      <xdr:rowOff>63500</xdr:rowOff>
    </xdr:to>
    <xdr:cxnSp macro="">
      <xdr:nvCxnSpPr>
        <xdr:cNvPr id="708" name="直線コネクタ 707"/>
        <xdr:cNvCxnSpPr/>
      </xdr:nvCxnSpPr>
      <xdr:spPr>
        <a:xfrm>
          <a:off x="21323300" y="10693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12700</xdr:rowOff>
    </xdr:from>
    <xdr:to xmlns:xdr="http://schemas.openxmlformats.org/drawingml/2006/spreadsheetDrawing">
      <xdr:col>107</xdr:col>
      <xdr:colOff>101600</xdr:colOff>
      <xdr:row>62</xdr:row>
      <xdr:rowOff>114300</xdr:rowOff>
    </xdr:to>
    <xdr:sp macro="" textlink="">
      <xdr:nvSpPr>
        <xdr:cNvPr id="709" name="楕円 708"/>
        <xdr:cNvSpPr/>
      </xdr:nvSpPr>
      <xdr:spPr>
        <a:xfrm>
          <a:off x="20383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63500</xdr:rowOff>
    </xdr:from>
    <xdr:to xmlns:xdr="http://schemas.openxmlformats.org/drawingml/2006/spreadsheetDrawing">
      <xdr:col>111</xdr:col>
      <xdr:colOff>177800</xdr:colOff>
      <xdr:row>62</xdr:row>
      <xdr:rowOff>63500</xdr:rowOff>
    </xdr:to>
    <xdr:cxnSp macro="">
      <xdr:nvCxnSpPr>
        <xdr:cNvPr id="710" name="直線コネクタ 709"/>
        <xdr:cNvCxnSpPr/>
      </xdr:nvCxnSpPr>
      <xdr:spPr>
        <a:xfrm>
          <a:off x="20434300" y="10693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12700</xdr:rowOff>
    </xdr:from>
    <xdr:to xmlns:xdr="http://schemas.openxmlformats.org/drawingml/2006/spreadsheetDrawing">
      <xdr:col>102</xdr:col>
      <xdr:colOff>165100</xdr:colOff>
      <xdr:row>62</xdr:row>
      <xdr:rowOff>114300</xdr:rowOff>
    </xdr:to>
    <xdr:sp macro="" textlink="">
      <xdr:nvSpPr>
        <xdr:cNvPr id="711" name="楕円 710"/>
        <xdr:cNvSpPr/>
      </xdr:nvSpPr>
      <xdr:spPr>
        <a:xfrm>
          <a:off x="19494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63500</xdr:rowOff>
    </xdr:from>
    <xdr:to xmlns:xdr="http://schemas.openxmlformats.org/drawingml/2006/spreadsheetDrawing">
      <xdr:col>107</xdr:col>
      <xdr:colOff>50800</xdr:colOff>
      <xdr:row>62</xdr:row>
      <xdr:rowOff>63500</xdr:rowOff>
    </xdr:to>
    <xdr:cxnSp macro="">
      <xdr:nvCxnSpPr>
        <xdr:cNvPr id="712" name="直線コネクタ 711"/>
        <xdr:cNvCxnSpPr/>
      </xdr:nvCxnSpPr>
      <xdr:spPr>
        <a:xfrm>
          <a:off x="19545300" y="10693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69850</xdr:rowOff>
    </xdr:from>
    <xdr:to xmlns:xdr="http://schemas.openxmlformats.org/drawingml/2006/spreadsheetDrawing">
      <xdr:col>98</xdr:col>
      <xdr:colOff>38100</xdr:colOff>
      <xdr:row>62</xdr:row>
      <xdr:rowOff>0</xdr:rowOff>
    </xdr:to>
    <xdr:sp macro="" textlink="">
      <xdr:nvSpPr>
        <xdr:cNvPr id="713" name="楕円 712"/>
        <xdr:cNvSpPr/>
      </xdr:nvSpPr>
      <xdr:spPr>
        <a:xfrm>
          <a:off x="18605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120650</xdr:rowOff>
    </xdr:from>
    <xdr:to xmlns:xdr="http://schemas.openxmlformats.org/drawingml/2006/spreadsheetDrawing">
      <xdr:col>102</xdr:col>
      <xdr:colOff>114300</xdr:colOff>
      <xdr:row>62</xdr:row>
      <xdr:rowOff>63500</xdr:rowOff>
    </xdr:to>
    <xdr:cxnSp macro="">
      <xdr:nvCxnSpPr>
        <xdr:cNvPr id="714" name="直線コネクタ 713"/>
        <xdr:cNvCxnSpPr/>
      </xdr:nvCxnSpPr>
      <xdr:spPr>
        <a:xfrm>
          <a:off x="18656300" y="10579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86360</xdr:rowOff>
    </xdr:from>
    <xdr:ext cx="469900" cy="255905"/>
    <xdr:sp macro="" textlink="">
      <xdr:nvSpPr>
        <xdr:cNvPr id="715" name="n_1aveValue【保健センター・保健所】&#10;一人当たり面積"/>
        <xdr:cNvSpPr txBox="1"/>
      </xdr:nvSpPr>
      <xdr:spPr>
        <a:xfrm>
          <a:off x="21075650" y="102019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86360</xdr:rowOff>
    </xdr:from>
    <xdr:ext cx="466725" cy="255905"/>
    <xdr:sp macro="" textlink="">
      <xdr:nvSpPr>
        <xdr:cNvPr id="716" name="n_2aveValue【保健センター・保健所】&#10;一人当たり面積"/>
        <xdr:cNvSpPr txBox="1"/>
      </xdr:nvSpPr>
      <xdr:spPr>
        <a:xfrm>
          <a:off x="20199350" y="102019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111760</xdr:rowOff>
    </xdr:from>
    <xdr:ext cx="466725" cy="255905"/>
    <xdr:sp macro="" textlink="">
      <xdr:nvSpPr>
        <xdr:cNvPr id="717" name="n_3aveValue【保健センター・保健所】&#10;一人当たり面積"/>
        <xdr:cNvSpPr txBox="1"/>
      </xdr:nvSpPr>
      <xdr:spPr>
        <a:xfrm>
          <a:off x="19310350" y="102273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73660</xdr:rowOff>
    </xdr:from>
    <xdr:ext cx="466725" cy="259080"/>
    <xdr:sp macro="" textlink="">
      <xdr:nvSpPr>
        <xdr:cNvPr id="718" name="n_4aveValue【保健センター・保健所】&#10;一人当たり面積"/>
        <xdr:cNvSpPr txBox="1"/>
      </xdr:nvSpPr>
      <xdr:spPr>
        <a:xfrm>
          <a:off x="18421350" y="10189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105410</xdr:rowOff>
    </xdr:from>
    <xdr:ext cx="469900" cy="259080"/>
    <xdr:sp macro="" textlink="">
      <xdr:nvSpPr>
        <xdr:cNvPr id="719" name="n_1mainValue【保健センター・保健所】&#10;一人当たり面積"/>
        <xdr:cNvSpPr txBox="1"/>
      </xdr:nvSpPr>
      <xdr:spPr>
        <a:xfrm>
          <a:off x="21075650" y="1073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105410</xdr:rowOff>
    </xdr:from>
    <xdr:ext cx="466725" cy="259080"/>
    <xdr:sp macro="" textlink="">
      <xdr:nvSpPr>
        <xdr:cNvPr id="720" name="n_2mainValue【保健センター・保健所】&#10;一人当たり面積"/>
        <xdr:cNvSpPr txBox="1"/>
      </xdr:nvSpPr>
      <xdr:spPr>
        <a:xfrm>
          <a:off x="20199350" y="10735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105410</xdr:rowOff>
    </xdr:from>
    <xdr:ext cx="466725" cy="259080"/>
    <xdr:sp macro="" textlink="">
      <xdr:nvSpPr>
        <xdr:cNvPr id="721" name="n_3mainValue【保健センター・保健所】&#10;一人当たり面積"/>
        <xdr:cNvSpPr txBox="1"/>
      </xdr:nvSpPr>
      <xdr:spPr>
        <a:xfrm>
          <a:off x="19310350" y="10735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162560</xdr:rowOff>
    </xdr:from>
    <xdr:ext cx="466725" cy="259080"/>
    <xdr:sp macro="" textlink="">
      <xdr:nvSpPr>
        <xdr:cNvPr id="722" name="n_4mainValue【保健センター・保健所】&#10;一人当たり面積"/>
        <xdr:cNvSpPr txBox="1"/>
      </xdr:nvSpPr>
      <xdr:spPr>
        <a:xfrm>
          <a:off x="18421350" y="10621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731" name="テキスト ボックス 730"/>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2" name="直線コネクタ 7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733" name="テキスト ボックス 732"/>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4" name="直線コネクタ 7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185" cy="255905"/>
    <xdr:sp macro="" textlink="">
      <xdr:nvSpPr>
        <xdr:cNvPr id="735" name="テキスト ボックス 734"/>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6" name="直線コネクタ 7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7" name="テキスト ボックス 7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8" name="直線コネクタ 7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39" name="テキスト ボックス 7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0" name="直線コネクタ 7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741" name="テキスト ボックス 740"/>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2" name="直線コネクタ 7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3" name="テキスト ボックス 74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915" cy="259080"/>
    <xdr:sp macro="" textlink="">
      <xdr:nvSpPr>
        <xdr:cNvPr id="745" name="テキスト ボックス 744"/>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76200</xdr:rowOff>
    </xdr:from>
    <xdr:to xmlns:xdr="http://schemas.openxmlformats.org/drawingml/2006/spreadsheetDrawing">
      <xdr:col>85</xdr:col>
      <xdr:colOff>126365</xdr:colOff>
      <xdr:row>85</xdr:row>
      <xdr:rowOff>34290</xdr:rowOff>
    </xdr:to>
    <xdr:cxnSp macro="">
      <xdr:nvCxnSpPr>
        <xdr:cNvPr id="747" name="直線コネクタ 746"/>
        <xdr:cNvCxnSpPr/>
      </xdr:nvCxnSpPr>
      <xdr:spPr>
        <a:xfrm flipV="1">
          <a:off x="16318865" y="1344930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38100</xdr:rowOff>
    </xdr:from>
    <xdr:ext cx="405130" cy="259080"/>
    <xdr:sp macro="" textlink="">
      <xdr:nvSpPr>
        <xdr:cNvPr id="748" name="【消防施設】&#10;有形固定資産減価償却率最小値テキスト"/>
        <xdr:cNvSpPr txBox="1"/>
      </xdr:nvSpPr>
      <xdr:spPr>
        <a:xfrm>
          <a:off x="16357600" y="14611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34290</xdr:rowOff>
    </xdr:from>
    <xdr:to xmlns:xdr="http://schemas.openxmlformats.org/drawingml/2006/spreadsheetDrawing">
      <xdr:col>86</xdr:col>
      <xdr:colOff>25400</xdr:colOff>
      <xdr:row>85</xdr:row>
      <xdr:rowOff>34290</xdr:rowOff>
    </xdr:to>
    <xdr:cxnSp macro="">
      <xdr:nvCxnSpPr>
        <xdr:cNvPr id="749" name="直線コネクタ 748"/>
        <xdr:cNvCxnSpPr/>
      </xdr:nvCxnSpPr>
      <xdr:spPr>
        <a:xfrm>
          <a:off x="16230600" y="1460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22860</xdr:rowOff>
    </xdr:from>
    <xdr:ext cx="405130" cy="259080"/>
    <xdr:sp macro="" textlink="">
      <xdr:nvSpPr>
        <xdr:cNvPr id="750" name="【消防施設】&#10;有形固定資産減価償却率最大値テキスト"/>
        <xdr:cNvSpPr txBox="1"/>
      </xdr:nvSpPr>
      <xdr:spPr>
        <a:xfrm>
          <a:off x="16357600" y="13224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76200</xdr:rowOff>
    </xdr:from>
    <xdr:to xmlns:xdr="http://schemas.openxmlformats.org/drawingml/2006/spreadsheetDrawing">
      <xdr:col>86</xdr:col>
      <xdr:colOff>25400</xdr:colOff>
      <xdr:row>78</xdr:row>
      <xdr:rowOff>76200</xdr:rowOff>
    </xdr:to>
    <xdr:cxnSp macro="">
      <xdr:nvCxnSpPr>
        <xdr:cNvPr id="751" name="直線コネクタ 750"/>
        <xdr:cNvCxnSpPr/>
      </xdr:nvCxnSpPr>
      <xdr:spPr>
        <a:xfrm>
          <a:off x="16230600" y="1344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38735</xdr:rowOff>
    </xdr:from>
    <xdr:ext cx="405130" cy="259080"/>
    <xdr:sp macro="" textlink="">
      <xdr:nvSpPr>
        <xdr:cNvPr id="752" name="【消防施設】&#10;有形固定資産減価償却率平均値テキスト"/>
        <xdr:cNvSpPr txBox="1"/>
      </xdr:nvSpPr>
      <xdr:spPr>
        <a:xfrm>
          <a:off x="16357600" y="137547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15875</xdr:rowOff>
    </xdr:from>
    <xdr:to xmlns:xdr="http://schemas.openxmlformats.org/drawingml/2006/spreadsheetDrawing">
      <xdr:col>85</xdr:col>
      <xdr:colOff>177800</xdr:colOff>
      <xdr:row>81</xdr:row>
      <xdr:rowOff>117475</xdr:rowOff>
    </xdr:to>
    <xdr:sp macro="" textlink="">
      <xdr:nvSpPr>
        <xdr:cNvPr id="753" name="フローチャート: 判断 752"/>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149225</xdr:rowOff>
    </xdr:from>
    <xdr:to xmlns:xdr="http://schemas.openxmlformats.org/drawingml/2006/spreadsheetDrawing">
      <xdr:col>81</xdr:col>
      <xdr:colOff>101600</xdr:colOff>
      <xdr:row>81</xdr:row>
      <xdr:rowOff>79375</xdr:rowOff>
    </xdr:to>
    <xdr:sp macro="" textlink="">
      <xdr:nvSpPr>
        <xdr:cNvPr id="754" name="フローチャート: 判断 753"/>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164465</xdr:rowOff>
    </xdr:from>
    <xdr:to xmlns:xdr="http://schemas.openxmlformats.org/drawingml/2006/spreadsheetDrawing">
      <xdr:col>76</xdr:col>
      <xdr:colOff>165100</xdr:colOff>
      <xdr:row>81</xdr:row>
      <xdr:rowOff>94615</xdr:rowOff>
    </xdr:to>
    <xdr:sp macro="" textlink="">
      <xdr:nvSpPr>
        <xdr:cNvPr id="755" name="フローチャート: 判断 754"/>
        <xdr:cNvSpPr/>
      </xdr:nvSpPr>
      <xdr:spPr>
        <a:xfrm>
          <a:off x="14541500" y="138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168275</xdr:rowOff>
    </xdr:from>
    <xdr:to xmlns:xdr="http://schemas.openxmlformats.org/drawingml/2006/spreadsheetDrawing">
      <xdr:col>72</xdr:col>
      <xdr:colOff>38100</xdr:colOff>
      <xdr:row>81</xdr:row>
      <xdr:rowOff>98425</xdr:rowOff>
    </xdr:to>
    <xdr:sp macro="" textlink="">
      <xdr:nvSpPr>
        <xdr:cNvPr id="756" name="フローチャート: 判断 755"/>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135890</xdr:rowOff>
    </xdr:from>
    <xdr:to xmlns:xdr="http://schemas.openxmlformats.org/drawingml/2006/spreadsheetDrawing">
      <xdr:col>67</xdr:col>
      <xdr:colOff>101600</xdr:colOff>
      <xdr:row>81</xdr:row>
      <xdr:rowOff>66040</xdr:rowOff>
    </xdr:to>
    <xdr:sp macro="" textlink="">
      <xdr:nvSpPr>
        <xdr:cNvPr id="757" name="フローチャート: 判断 756"/>
        <xdr:cNvSpPr/>
      </xdr:nvSpPr>
      <xdr:spPr>
        <a:xfrm>
          <a:off x="12763500" y="1385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19685</xdr:rowOff>
    </xdr:from>
    <xdr:to xmlns:xdr="http://schemas.openxmlformats.org/drawingml/2006/spreadsheetDrawing">
      <xdr:col>85</xdr:col>
      <xdr:colOff>177800</xdr:colOff>
      <xdr:row>82</xdr:row>
      <xdr:rowOff>121285</xdr:rowOff>
    </xdr:to>
    <xdr:sp macro="" textlink="">
      <xdr:nvSpPr>
        <xdr:cNvPr id="763" name="楕円 762"/>
        <xdr:cNvSpPr/>
      </xdr:nvSpPr>
      <xdr:spPr>
        <a:xfrm>
          <a:off x="162687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169545</xdr:rowOff>
    </xdr:from>
    <xdr:ext cx="405130" cy="255905"/>
    <xdr:sp macro="" textlink="">
      <xdr:nvSpPr>
        <xdr:cNvPr id="764" name="【消防施設】&#10;有形固定資産減価償却率該当値テキスト"/>
        <xdr:cNvSpPr txBox="1"/>
      </xdr:nvSpPr>
      <xdr:spPr>
        <a:xfrm>
          <a:off x="16357600" y="140569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23495</xdr:rowOff>
    </xdr:from>
    <xdr:to xmlns:xdr="http://schemas.openxmlformats.org/drawingml/2006/spreadsheetDrawing">
      <xdr:col>81</xdr:col>
      <xdr:colOff>101600</xdr:colOff>
      <xdr:row>82</xdr:row>
      <xdr:rowOff>125095</xdr:rowOff>
    </xdr:to>
    <xdr:sp macro="" textlink="">
      <xdr:nvSpPr>
        <xdr:cNvPr id="765" name="楕円 764"/>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70485</xdr:rowOff>
    </xdr:from>
    <xdr:to xmlns:xdr="http://schemas.openxmlformats.org/drawingml/2006/spreadsheetDrawing">
      <xdr:col>85</xdr:col>
      <xdr:colOff>127000</xdr:colOff>
      <xdr:row>82</xdr:row>
      <xdr:rowOff>74930</xdr:rowOff>
    </xdr:to>
    <xdr:cxnSp macro="">
      <xdr:nvCxnSpPr>
        <xdr:cNvPr id="766" name="直線コネクタ 765"/>
        <xdr:cNvCxnSpPr/>
      </xdr:nvCxnSpPr>
      <xdr:spPr>
        <a:xfrm flipV="1">
          <a:off x="15481300" y="141293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767" name="楕円 766"/>
        <xdr:cNvSpPr/>
      </xdr:nvSpPr>
      <xdr:spPr>
        <a:xfrm>
          <a:off x="145415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72390</xdr:rowOff>
    </xdr:from>
    <xdr:to xmlns:xdr="http://schemas.openxmlformats.org/drawingml/2006/spreadsheetDrawing">
      <xdr:col>81</xdr:col>
      <xdr:colOff>50800</xdr:colOff>
      <xdr:row>82</xdr:row>
      <xdr:rowOff>74930</xdr:rowOff>
    </xdr:to>
    <xdr:cxnSp macro="">
      <xdr:nvCxnSpPr>
        <xdr:cNvPr id="768" name="直線コネクタ 767"/>
        <xdr:cNvCxnSpPr/>
      </xdr:nvCxnSpPr>
      <xdr:spPr>
        <a:xfrm>
          <a:off x="14592300" y="14131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15875</xdr:rowOff>
    </xdr:from>
    <xdr:to xmlns:xdr="http://schemas.openxmlformats.org/drawingml/2006/spreadsheetDrawing">
      <xdr:col>72</xdr:col>
      <xdr:colOff>38100</xdr:colOff>
      <xdr:row>82</xdr:row>
      <xdr:rowOff>117475</xdr:rowOff>
    </xdr:to>
    <xdr:sp macro="" textlink="">
      <xdr:nvSpPr>
        <xdr:cNvPr id="769" name="楕円 768"/>
        <xdr:cNvSpPr/>
      </xdr:nvSpPr>
      <xdr:spPr>
        <a:xfrm>
          <a:off x="13652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66675</xdr:rowOff>
    </xdr:from>
    <xdr:to xmlns:xdr="http://schemas.openxmlformats.org/drawingml/2006/spreadsheetDrawing">
      <xdr:col>76</xdr:col>
      <xdr:colOff>114300</xdr:colOff>
      <xdr:row>82</xdr:row>
      <xdr:rowOff>72390</xdr:rowOff>
    </xdr:to>
    <xdr:cxnSp macro="">
      <xdr:nvCxnSpPr>
        <xdr:cNvPr id="770" name="直線コネクタ 769"/>
        <xdr:cNvCxnSpPr/>
      </xdr:nvCxnSpPr>
      <xdr:spPr>
        <a:xfrm>
          <a:off x="13703300" y="141255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635</xdr:rowOff>
    </xdr:from>
    <xdr:to xmlns:xdr="http://schemas.openxmlformats.org/drawingml/2006/spreadsheetDrawing">
      <xdr:col>67</xdr:col>
      <xdr:colOff>101600</xdr:colOff>
      <xdr:row>82</xdr:row>
      <xdr:rowOff>102235</xdr:rowOff>
    </xdr:to>
    <xdr:sp macro="" textlink="">
      <xdr:nvSpPr>
        <xdr:cNvPr id="771" name="楕円 770"/>
        <xdr:cNvSpPr/>
      </xdr:nvSpPr>
      <xdr:spPr>
        <a:xfrm>
          <a:off x="127635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52070</xdr:rowOff>
    </xdr:from>
    <xdr:to xmlns:xdr="http://schemas.openxmlformats.org/drawingml/2006/spreadsheetDrawing">
      <xdr:col>71</xdr:col>
      <xdr:colOff>177800</xdr:colOff>
      <xdr:row>82</xdr:row>
      <xdr:rowOff>66675</xdr:rowOff>
    </xdr:to>
    <xdr:cxnSp macro="">
      <xdr:nvCxnSpPr>
        <xdr:cNvPr id="772" name="直線コネクタ 771"/>
        <xdr:cNvCxnSpPr/>
      </xdr:nvCxnSpPr>
      <xdr:spPr>
        <a:xfrm>
          <a:off x="12814300" y="141109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95885</xdr:rowOff>
    </xdr:from>
    <xdr:ext cx="405130" cy="259080"/>
    <xdr:sp macro="" textlink="">
      <xdr:nvSpPr>
        <xdr:cNvPr id="773" name="n_1aveValue【消防施設】&#10;有形固定資産減価償却率"/>
        <xdr:cNvSpPr txBox="1"/>
      </xdr:nvSpPr>
      <xdr:spPr>
        <a:xfrm>
          <a:off x="15266035" y="13640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111125</xdr:rowOff>
    </xdr:from>
    <xdr:ext cx="401955" cy="255905"/>
    <xdr:sp macro="" textlink="">
      <xdr:nvSpPr>
        <xdr:cNvPr id="774" name="n_2aveValue【消防施設】&#10;有形固定資産減価償却率"/>
        <xdr:cNvSpPr txBox="1"/>
      </xdr:nvSpPr>
      <xdr:spPr>
        <a:xfrm>
          <a:off x="14389735" y="136556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114935</xdr:rowOff>
    </xdr:from>
    <xdr:ext cx="401955" cy="259080"/>
    <xdr:sp macro="" textlink="">
      <xdr:nvSpPr>
        <xdr:cNvPr id="775" name="n_3aveValue【消防施設】&#10;有形固定資産減価償却率"/>
        <xdr:cNvSpPr txBox="1"/>
      </xdr:nvSpPr>
      <xdr:spPr>
        <a:xfrm>
          <a:off x="13500735" y="136594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82550</xdr:rowOff>
    </xdr:from>
    <xdr:ext cx="401955" cy="259080"/>
    <xdr:sp macro="" textlink="">
      <xdr:nvSpPr>
        <xdr:cNvPr id="776" name="n_4aveValue【消防施設】&#10;有形固定資産減価償却率"/>
        <xdr:cNvSpPr txBox="1"/>
      </xdr:nvSpPr>
      <xdr:spPr>
        <a:xfrm>
          <a:off x="12611735" y="136271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116205</xdr:rowOff>
    </xdr:from>
    <xdr:ext cx="405130" cy="259080"/>
    <xdr:sp macro="" textlink="">
      <xdr:nvSpPr>
        <xdr:cNvPr id="777" name="n_1mainValue【消防施設】&#10;有形固定資産減価償却率"/>
        <xdr:cNvSpPr txBox="1"/>
      </xdr:nvSpPr>
      <xdr:spPr>
        <a:xfrm>
          <a:off x="15266035" y="14175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114300</xdr:rowOff>
    </xdr:from>
    <xdr:ext cx="401955" cy="259080"/>
    <xdr:sp macro="" textlink="">
      <xdr:nvSpPr>
        <xdr:cNvPr id="778" name="n_2mainValue【消防施設】&#10;有形固定資産減価償却率"/>
        <xdr:cNvSpPr txBox="1"/>
      </xdr:nvSpPr>
      <xdr:spPr>
        <a:xfrm>
          <a:off x="14389735" y="141732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109220</xdr:rowOff>
    </xdr:from>
    <xdr:ext cx="401955" cy="255905"/>
    <xdr:sp macro="" textlink="">
      <xdr:nvSpPr>
        <xdr:cNvPr id="779" name="n_3mainValue【消防施設】&#10;有形固定資産減価償却率"/>
        <xdr:cNvSpPr txBox="1"/>
      </xdr:nvSpPr>
      <xdr:spPr>
        <a:xfrm>
          <a:off x="13500735" y="141681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93345</xdr:rowOff>
    </xdr:from>
    <xdr:ext cx="401955" cy="259080"/>
    <xdr:sp macro="" textlink="">
      <xdr:nvSpPr>
        <xdr:cNvPr id="780" name="n_4mainValue【消防施設】&#10;有形固定資産減価償却率"/>
        <xdr:cNvSpPr txBox="1"/>
      </xdr:nvSpPr>
      <xdr:spPr>
        <a:xfrm>
          <a:off x="12611735" y="141522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789" name="テキスト ボックス 788"/>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4185" cy="259080"/>
    <xdr:sp macro="" textlink="">
      <xdr:nvSpPr>
        <xdr:cNvPr id="791" name="テキスト ボックス 790"/>
        <xdr:cNvSpPr txBox="1"/>
      </xdr:nvSpPr>
      <xdr:spPr>
        <a:xfrm>
          <a:off x="17820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92" name="直線コネクタ 791"/>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185" cy="259080"/>
    <xdr:sp macro="" textlink="">
      <xdr:nvSpPr>
        <xdr:cNvPr id="793" name="テキスト ボックス 792"/>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94" name="直線コネクタ 793"/>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185" cy="255905"/>
    <xdr:sp macro="" textlink="">
      <xdr:nvSpPr>
        <xdr:cNvPr id="795" name="テキスト ボックス 794"/>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96" name="直線コネクタ 795"/>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185" cy="259080"/>
    <xdr:sp macro="" textlink="">
      <xdr:nvSpPr>
        <xdr:cNvPr id="797" name="テキスト ボックス 796"/>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98" name="直線コネクタ 797"/>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185" cy="255905"/>
    <xdr:sp macro="" textlink="">
      <xdr:nvSpPr>
        <xdr:cNvPr id="799" name="テキスト ボックス 798"/>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800" name="直線コネクタ 799"/>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185" cy="259080"/>
    <xdr:sp macro="" textlink="">
      <xdr:nvSpPr>
        <xdr:cNvPr id="801" name="テキスト ボックス 800"/>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802" name="直線コネクタ 801"/>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185" cy="259080"/>
    <xdr:sp macro="" textlink="">
      <xdr:nvSpPr>
        <xdr:cNvPr id="803" name="テキスト ボックス 802"/>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805" name="テキスト ボックス 804"/>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100965</xdr:rowOff>
    </xdr:from>
    <xdr:to xmlns:xdr="http://schemas.openxmlformats.org/drawingml/2006/spreadsheetDrawing">
      <xdr:col>116</xdr:col>
      <xdr:colOff>62865</xdr:colOff>
      <xdr:row>85</xdr:row>
      <xdr:rowOff>144145</xdr:rowOff>
    </xdr:to>
    <xdr:cxnSp macro="">
      <xdr:nvCxnSpPr>
        <xdr:cNvPr id="807" name="直線コネクタ 806"/>
        <xdr:cNvCxnSpPr/>
      </xdr:nvCxnSpPr>
      <xdr:spPr>
        <a:xfrm flipV="1">
          <a:off x="22160865" y="133026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147955</xdr:rowOff>
    </xdr:from>
    <xdr:ext cx="469900" cy="258445"/>
    <xdr:sp macro="" textlink="">
      <xdr:nvSpPr>
        <xdr:cNvPr id="808" name="【消防施設】&#10;一人当たり面積最小値テキスト"/>
        <xdr:cNvSpPr txBox="1"/>
      </xdr:nvSpPr>
      <xdr:spPr>
        <a:xfrm>
          <a:off x="22199600" y="14721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144145</xdr:rowOff>
    </xdr:from>
    <xdr:to xmlns:xdr="http://schemas.openxmlformats.org/drawingml/2006/spreadsheetDrawing">
      <xdr:col>116</xdr:col>
      <xdr:colOff>152400</xdr:colOff>
      <xdr:row>85</xdr:row>
      <xdr:rowOff>144145</xdr:rowOff>
    </xdr:to>
    <xdr:cxnSp macro="">
      <xdr:nvCxnSpPr>
        <xdr:cNvPr id="809" name="直線コネクタ 808"/>
        <xdr:cNvCxnSpPr/>
      </xdr:nvCxnSpPr>
      <xdr:spPr>
        <a:xfrm>
          <a:off x="22072600" y="1471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47625</xdr:rowOff>
    </xdr:from>
    <xdr:ext cx="469900" cy="259080"/>
    <xdr:sp macro="" textlink="">
      <xdr:nvSpPr>
        <xdr:cNvPr id="810" name="【消防施設】&#10;一人当たり面積最大値テキスト"/>
        <xdr:cNvSpPr txBox="1"/>
      </xdr:nvSpPr>
      <xdr:spPr>
        <a:xfrm>
          <a:off x="22199600" y="13077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100965</xdr:rowOff>
    </xdr:from>
    <xdr:to xmlns:xdr="http://schemas.openxmlformats.org/drawingml/2006/spreadsheetDrawing">
      <xdr:col>116</xdr:col>
      <xdr:colOff>152400</xdr:colOff>
      <xdr:row>77</xdr:row>
      <xdr:rowOff>100965</xdr:rowOff>
    </xdr:to>
    <xdr:cxnSp macro="">
      <xdr:nvCxnSpPr>
        <xdr:cNvPr id="811" name="直線コネクタ 810"/>
        <xdr:cNvCxnSpPr/>
      </xdr:nvCxnSpPr>
      <xdr:spPr>
        <a:xfrm>
          <a:off x="22072600" y="1330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80</xdr:row>
      <xdr:rowOff>170815</xdr:rowOff>
    </xdr:from>
    <xdr:ext cx="469900" cy="258445"/>
    <xdr:sp macro="" textlink="">
      <xdr:nvSpPr>
        <xdr:cNvPr id="812" name="【消防施設】&#10;一人当たり面積平均値テキスト"/>
        <xdr:cNvSpPr txBox="1"/>
      </xdr:nvSpPr>
      <xdr:spPr>
        <a:xfrm>
          <a:off x="22199600" y="138868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147955</xdr:rowOff>
    </xdr:from>
    <xdr:to xmlns:xdr="http://schemas.openxmlformats.org/drawingml/2006/spreadsheetDrawing">
      <xdr:col>116</xdr:col>
      <xdr:colOff>114300</xdr:colOff>
      <xdr:row>82</xdr:row>
      <xdr:rowOff>78105</xdr:rowOff>
    </xdr:to>
    <xdr:sp macro="" textlink="">
      <xdr:nvSpPr>
        <xdr:cNvPr id="813" name="フローチャート: 判断 812"/>
        <xdr:cNvSpPr/>
      </xdr:nvSpPr>
      <xdr:spPr>
        <a:xfrm>
          <a:off x="22110700" y="1403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81</xdr:row>
      <xdr:rowOff>158750</xdr:rowOff>
    </xdr:from>
    <xdr:to xmlns:xdr="http://schemas.openxmlformats.org/drawingml/2006/spreadsheetDrawing">
      <xdr:col>112</xdr:col>
      <xdr:colOff>38100</xdr:colOff>
      <xdr:row>82</xdr:row>
      <xdr:rowOff>88900</xdr:rowOff>
    </xdr:to>
    <xdr:sp macro="" textlink="">
      <xdr:nvSpPr>
        <xdr:cNvPr id="814" name="フローチャート: 判断 813"/>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31115</xdr:rowOff>
    </xdr:from>
    <xdr:to xmlns:xdr="http://schemas.openxmlformats.org/drawingml/2006/spreadsheetDrawing">
      <xdr:col>107</xdr:col>
      <xdr:colOff>101600</xdr:colOff>
      <xdr:row>82</xdr:row>
      <xdr:rowOff>132715</xdr:rowOff>
    </xdr:to>
    <xdr:sp macro="" textlink="">
      <xdr:nvSpPr>
        <xdr:cNvPr id="815" name="フローチャート: 判断 814"/>
        <xdr:cNvSpPr/>
      </xdr:nvSpPr>
      <xdr:spPr>
        <a:xfrm>
          <a:off x="20383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74930</xdr:rowOff>
    </xdr:from>
    <xdr:to xmlns:xdr="http://schemas.openxmlformats.org/drawingml/2006/spreadsheetDrawing">
      <xdr:col>102</xdr:col>
      <xdr:colOff>165100</xdr:colOff>
      <xdr:row>83</xdr:row>
      <xdr:rowOff>4445</xdr:rowOff>
    </xdr:to>
    <xdr:sp macro="" textlink="">
      <xdr:nvSpPr>
        <xdr:cNvPr id="816" name="フローチャート: 判断 815"/>
        <xdr:cNvSpPr/>
      </xdr:nvSpPr>
      <xdr:spPr>
        <a:xfrm>
          <a:off x="19494500" y="14133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85090</xdr:rowOff>
    </xdr:from>
    <xdr:to xmlns:xdr="http://schemas.openxmlformats.org/drawingml/2006/spreadsheetDrawing">
      <xdr:col>98</xdr:col>
      <xdr:colOff>38100</xdr:colOff>
      <xdr:row>83</xdr:row>
      <xdr:rowOff>15240</xdr:rowOff>
    </xdr:to>
    <xdr:sp macro="" textlink="">
      <xdr:nvSpPr>
        <xdr:cNvPr id="817" name="フローチャート: 判断 816"/>
        <xdr:cNvSpPr/>
      </xdr:nvSpPr>
      <xdr:spPr>
        <a:xfrm>
          <a:off x="18605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0" name="テキスト ボックス 8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69215</xdr:rowOff>
    </xdr:from>
    <xdr:to xmlns:xdr="http://schemas.openxmlformats.org/drawingml/2006/spreadsheetDrawing">
      <xdr:col>116</xdr:col>
      <xdr:colOff>114300</xdr:colOff>
      <xdr:row>84</xdr:row>
      <xdr:rowOff>170815</xdr:rowOff>
    </xdr:to>
    <xdr:sp macro="" textlink="">
      <xdr:nvSpPr>
        <xdr:cNvPr id="823" name="楕円 822"/>
        <xdr:cNvSpPr/>
      </xdr:nvSpPr>
      <xdr:spPr>
        <a:xfrm>
          <a:off x="221107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47625</xdr:rowOff>
    </xdr:from>
    <xdr:ext cx="469900" cy="259080"/>
    <xdr:sp macro="" textlink="">
      <xdr:nvSpPr>
        <xdr:cNvPr id="824" name="【消防施設】&#10;一人当たり面積該当値テキスト"/>
        <xdr:cNvSpPr txBox="1"/>
      </xdr:nvSpPr>
      <xdr:spPr>
        <a:xfrm>
          <a:off x="22199600" y="14449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46990</xdr:rowOff>
    </xdr:from>
    <xdr:to xmlns:xdr="http://schemas.openxmlformats.org/drawingml/2006/spreadsheetDrawing">
      <xdr:col>112</xdr:col>
      <xdr:colOff>38100</xdr:colOff>
      <xdr:row>84</xdr:row>
      <xdr:rowOff>148590</xdr:rowOff>
    </xdr:to>
    <xdr:sp macro="" textlink="">
      <xdr:nvSpPr>
        <xdr:cNvPr id="825" name="楕円 824"/>
        <xdr:cNvSpPr/>
      </xdr:nvSpPr>
      <xdr:spPr>
        <a:xfrm>
          <a:off x="212725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97790</xdr:rowOff>
    </xdr:from>
    <xdr:to xmlns:xdr="http://schemas.openxmlformats.org/drawingml/2006/spreadsheetDrawing">
      <xdr:col>116</xdr:col>
      <xdr:colOff>63500</xdr:colOff>
      <xdr:row>84</xdr:row>
      <xdr:rowOff>120650</xdr:rowOff>
    </xdr:to>
    <xdr:cxnSp macro="">
      <xdr:nvCxnSpPr>
        <xdr:cNvPr id="826" name="直線コネクタ 825"/>
        <xdr:cNvCxnSpPr/>
      </xdr:nvCxnSpPr>
      <xdr:spPr>
        <a:xfrm>
          <a:off x="21323300" y="144995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46990</xdr:rowOff>
    </xdr:from>
    <xdr:to xmlns:xdr="http://schemas.openxmlformats.org/drawingml/2006/spreadsheetDrawing">
      <xdr:col>107</xdr:col>
      <xdr:colOff>101600</xdr:colOff>
      <xdr:row>84</xdr:row>
      <xdr:rowOff>148590</xdr:rowOff>
    </xdr:to>
    <xdr:sp macro="" textlink="">
      <xdr:nvSpPr>
        <xdr:cNvPr id="827" name="楕円 826"/>
        <xdr:cNvSpPr/>
      </xdr:nvSpPr>
      <xdr:spPr>
        <a:xfrm>
          <a:off x="203835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97790</xdr:rowOff>
    </xdr:from>
    <xdr:to xmlns:xdr="http://schemas.openxmlformats.org/drawingml/2006/spreadsheetDrawing">
      <xdr:col>111</xdr:col>
      <xdr:colOff>177800</xdr:colOff>
      <xdr:row>84</xdr:row>
      <xdr:rowOff>97790</xdr:rowOff>
    </xdr:to>
    <xdr:cxnSp macro="">
      <xdr:nvCxnSpPr>
        <xdr:cNvPr id="828" name="直線コネクタ 827"/>
        <xdr:cNvCxnSpPr/>
      </xdr:nvCxnSpPr>
      <xdr:spPr>
        <a:xfrm>
          <a:off x="20434300" y="14499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46990</xdr:rowOff>
    </xdr:from>
    <xdr:to xmlns:xdr="http://schemas.openxmlformats.org/drawingml/2006/spreadsheetDrawing">
      <xdr:col>102</xdr:col>
      <xdr:colOff>165100</xdr:colOff>
      <xdr:row>84</xdr:row>
      <xdr:rowOff>148590</xdr:rowOff>
    </xdr:to>
    <xdr:sp macro="" textlink="">
      <xdr:nvSpPr>
        <xdr:cNvPr id="829" name="楕円 828"/>
        <xdr:cNvSpPr/>
      </xdr:nvSpPr>
      <xdr:spPr>
        <a:xfrm>
          <a:off x="194945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97790</xdr:rowOff>
    </xdr:from>
    <xdr:to xmlns:xdr="http://schemas.openxmlformats.org/drawingml/2006/spreadsheetDrawing">
      <xdr:col>107</xdr:col>
      <xdr:colOff>50800</xdr:colOff>
      <xdr:row>84</xdr:row>
      <xdr:rowOff>97790</xdr:rowOff>
    </xdr:to>
    <xdr:cxnSp macro="">
      <xdr:nvCxnSpPr>
        <xdr:cNvPr id="830" name="直線コネクタ 829"/>
        <xdr:cNvCxnSpPr/>
      </xdr:nvCxnSpPr>
      <xdr:spPr>
        <a:xfrm>
          <a:off x="19545300" y="14499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57785</xdr:rowOff>
    </xdr:from>
    <xdr:to xmlns:xdr="http://schemas.openxmlformats.org/drawingml/2006/spreadsheetDrawing">
      <xdr:col>98</xdr:col>
      <xdr:colOff>38100</xdr:colOff>
      <xdr:row>84</xdr:row>
      <xdr:rowOff>159385</xdr:rowOff>
    </xdr:to>
    <xdr:sp macro="" textlink="">
      <xdr:nvSpPr>
        <xdr:cNvPr id="831" name="楕円 830"/>
        <xdr:cNvSpPr/>
      </xdr:nvSpPr>
      <xdr:spPr>
        <a:xfrm>
          <a:off x="186055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97790</xdr:rowOff>
    </xdr:from>
    <xdr:to xmlns:xdr="http://schemas.openxmlformats.org/drawingml/2006/spreadsheetDrawing">
      <xdr:col>102</xdr:col>
      <xdr:colOff>114300</xdr:colOff>
      <xdr:row>84</xdr:row>
      <xdr:rowOff>109220</xdr:rowOff>
    </xdr:to>
    <xdr:cxnSp macro="">
      <xdr:nvCxnSpPr>
        <xdr:cNvPr id="832" name="直線コネクタ 831"/>
        <xdr:cNvCxnSpPr/>
      </xdr:nvCxnSpPr>
      <xdr:spPr>
        <a:xfrm flipV="1">
          <a:off x="18656300" y="14499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80</xdr:row>
      <xdr:rowOff>105410</xdr:rowOff>
    </xdr:from>
    <xdr:ext cx="469900" cy="259080"/>
    <xdr:sp macro="" textlink="">
      <xdr:nvSpPr>
        <xdr:cNvPr id="833" name="n_1aveValue【消防施設】&#10;一人当たり面積"/>
        <xdr:cNvSpPr txBox="1"/>
      </xdr:nvSpPr>
      <xdr:spPr>
        <a:xfrm>
          <a:off x="210756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149225</xdr:rowOff>
    </xdr:from>
    <xdr:ext cx="466725" cy="259080"/>
    <xdr:sp macro="" textlink="">
      <xdr:nvSpPr>
        <xdr:cNvPr id="834" name="n_2aveValue【消防施設】&#10;一人当たり面積"/>
        <xdr:cNvSpPr txBox="1"/>
      </xdr:nvSpPr>
      <xdr:spPr>
        <a:xfrm>
          <a:off x="20199350" y="13865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20955</xdr:rowOff>
    </xdr:from>
    <xdr:ext cx="466725" cy="255905"/>
    <xdr:sp macro="" textlink="">
      <xdr:nvSpPr>
        <xdr:cNvPr id="835" name="n_3aveValue【消防施設】&#10;一人当たり面積"/>
        <xdr:cNvSpPr txBox="1"/>
      </xdr:nvSpPr>
      <xdr:spPr>
        <a:xfrm>
          <a:off x="19310350" y="139084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31750</xdr:rowOff>
    </xdr:from>
    <xdr:ext cx="466725" cy="255905"/>
    <xdr:sp macro="" textlink="">
      <xdr:nvSpPr>
        <xdr:cNvPr id="836" name="n_4aveValue【消防施設】&#10;一人当たり面積"/>
        <xdr:cNvSpPr txBox="1"/>
      </xdr:nvSpPr>
      <xdr:spPr>
        <a:xfrm>
          <a:off x="18421350" y="139192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139700</xdr:rowOff>
    </xdr:from>
    <xdr:ext cx="469900" cy="259080"/>
    <xdr:sp macro="" textlink="">
      <xdr:nvSpPr>
        <xdr:cNvPr id="837" name="n_1mainValue【消防施設】&#10;一人当たり面積"/>
        <xdr:cNvSpPr txBox="1"/>
      </xdr:nvSpPr>
      <xdr:spPr>
        <a:xfrm>
          <a:off x="21075650" y="1454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139700</xdr:rowOff>
    </xdr:from>
    <xdr:ext cx="466725" cy="259080"/>
    <xdr:sp macro="" textlink="">
      <xdr:nvSpPr>
        <xdr:cNvPr id="838" name="n_2mainValue【消防施設】&#10;一人当たり面積"/>
        <xdr:cNvSpPr txBox="1"/>
      </xdr:nvSpPr>
      <xdr:spPr>
        <a:xfrm>
          <a:off x="20199350" y="14541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139700</xdr:rowOff>
    </xdr:from>
    <xdr:ext cx="466725" cy="259080"/>
    <xdr:sp macro="" textlink="">
      <xdr:nvSpPr>
        <xdr:cNvPr id="839" name="n_3mainValue【消防施設】&#10;一人当たり面積"/>
        <xdr:cNvSpPr txBox="1"/>
      </xdr:nvSpPr>
      <xdr:spPr>
        <a:xfrm>
          <a:off x="19310350" y="14541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150495</xdr:rowOff>
    </xdr:from>
    <xdr:ext cx="466725" cy="259080"/>
    <xdr:sp macro="" textlink="">
      <xdr:nvSpPr>
        <xdr:cNvPr id="840" name="n_4mainValue【消防施設】&#10;一人当たり面積"/>
        <xdr:cNvSpPr txBox="1"/>
      </xdr:nvSpPr>
      <xdr:spPr>
        <a:xfrm>
          <a:off x="18421350" y="145522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849" name="テキスト ボックス 848"/>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851" name="テキスト ボックス 850"/>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52" name="直線コネクタ 85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853" name="テキスト ボックス 852"/>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54" name="直線コネクタ 85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855" name="テキスト ボックス 854"/>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6" name="直線コネクタ 85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7" name="テキスト ボックス 85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8" name="直線コネクタ 85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9" name="テキスト ボックス 85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60" name="直線コネクタ 85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5915" cy="255905"/>
    <xdr:sp macro="" textlink="">
      <xdr:nvSpPr>
        <xdr:cNvPr id="861" name="テキスト ボックス 860"/>
        <xdr:cNvSpPr txBox="1"/>
      </xdr:nvSpPr>
      <xdr:spPr>
        <a:xfrm>
          <a:off x="12106910" y="17002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2" name="直線コネクタ 8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26670</xdr:rowOff>
    </xdr:from>
    <xdr:to xmlns:xdr="http://schemas.openxmlformats.org/drawingml/2006/spreadsheetDrawing">
      <xdr:col>85</xdr:col>
      <xdr:colOff>126365</xdr:colOff>
      <xdr:row>107</xdr:row>
      <xdr:rowOff>169545</xdr:rowOff>
    </xdr:to>
    <xdr:cxnSp macro="">
      <xdr:nvCxnSpPr>
        <xdr:cNvPr id="864" name="直線コネクタ 863"/>
        <xdr:cNvCxnSpPr/>
      </xdr:nvCxnSpPr>
      <xdr:spPr>
        <a:xfrm flipV="1">
          <a:off x="16318865" y="17343120"/>
          <a:ext cx="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1905</xdr:rowOff>
    </xdr:from>
    <xdr:ext cx="405130" cy="259080"/>
    <xdr:sp macro="" textlink="">
      <xdr:nvSpPr>
        <xdr:cNvPr id="865" name="【庁舎】&#10;有形固定資産減価償却率最小値テキスト"/>
        <xdr:cNvSpPr txBox="1"/>
      </xdr:nvSpPr>
      <xdr:spPr>
        <a:xfrm>
          <a:off x="16357600" y="1851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169545</xdr:rowOff>
    </xdr:from>
    <xdr:to xmlns:xdr="http://schemas.openxmlformats.org/drawingml/2006/spreadsheetDrawing">
      <xdr:col>86</xdr:col>
      <xdr:colOff>25400</xdr:colOff>
      <xdr:row>107</xdr:row>
      <xdr:rowOff>169545</xdr:rowOff>
    </xdr:to>
    <xdr:cxnSp macro="">
      <xdr:nvCxnSpPr>
        <xdr:cNvPr id="866" name="直線コネクタ 865"/>
        <xdr:cNvCxnSpPr/>
      </xdr:nvCxnSpPr>
      <xdr:spPr>
        <a:xfrm>
          <a:off x="16230600" y="185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144780</xdr:rowOff>
    </xdr:from>
    <xdr:ext cx="405130" cy="255905"/>
    <xdr:sp macro="" textlink="">
      <xdr:nvSpPr>
        <xdr:cNvPr id="867" name="【庁舎】&#10;有形固定資産減価償却率最大値テキスト"/>
        <xdr:cNvSpPr txBox="1"/>
      </xdr:nvSpPr>
      <xdr:spPr>
        <a:xfrm>
          <a:off x="16357600" y="171183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26670</xdr:rowOff>
    </xdr:from>
    <xdr:to xmlns:xdr="http://schemas.openxmlformats.org/drawingml/2006/spreadsheetDrawing">
      <xdr:col>86</xdr:col>
      <xdr:colOff>25400</xdr:colOff>
      <xdr:row>101</xdr:row>
      <xdr:rowOff>26670</xdr:rowOff>
    </xdr:to>
    <xdr:cxnSp macro="">
      <xdr:nvCxnSpPr>
        <xdr:cNvPr id="868" name="直線コネクタ 867"/>
        <xdr:cNvCxnSpPr/>
      </xdr:nvCxnSpPr>
      <xdr:spPr>
        <a:xfrm>
          <a:off x="16230600" y="1734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118745</xdr:rowOff>
    </xdr:from>
    <xdr:ext cx="405130" cy="259080"/>
    <xdr:sp macro="" textlink="">
      <xdr:nvSpPr>
        <xdr:cNvPr id="869" name="【庁舎】&#10;有形固定資産減価償却率平均値テキスト"/>
        <xdr:cNvSpPr txBox="1"/>
      </xdr:nvSpPr>
      <xdr:spPr>
        <a:xfrm>
          <a:off x="16357600" y="1760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95885</xdr:rowOff>
    </xdr:from>
    <xdr:to xmlns:xdr="http://schemas.openxmlformats.org/drawingml/2006/spreadsheetDrawing">
      <xdr:col>85</xdr:col>
      <xdr:colOff>177800</xdr:colOff>
      <xdr:row>104</xdr:row>
      <xdr:rowOff>26035</xdr:rowOff>
    </xdr:to>
    <xdr:sp macro="" textlink="">
      <xdr:nvSpPr>
        <xdr:cNvPr id="870" name="フローチャート: 判断 869"/>
        <xdr:cNvSpPr/>
      </xdr:nvSpPr>
      <xdr:spPr>
        <a:xfrm>
          <a:off x="162687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82550</xdr:rowOff>
    </xdr:from>
    <xdr:to xmlns:xdr="http://schemas.openxmlformats.org/drawingml/2006/spreadsheetDrawing">
      <xdr:col>81</xdr:col>
      <xdr:colOff>101600</xdr:colOff>
      <xdr:row>105</xdr:row>
      <xdr:rowOff>12700</xdr:rowOff>
    </xdr:to>
    <xdr:sp macro="" textlink="">
      <xdr:nvSpPr>
        <xdr:cNvPr id="871" name="フローチャート: 判断 870"/>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872" name="フローチャート: 判断 871"/>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126365</xdr:rowOff>
    </xdr:from>
    <xdr:to xmlns:xdr="http://schemas.openxmlformats.org/drawingml/2006/spreadsheetDrawing">
      <xdr:col>72</xdr:col>
      <xdr:colOff>38100</xdr:colOff>
      <xdr:row>105</xdr:row>
      <xdr:rowOff>56515</xdr:rowOff>
    </xdr:to>
    <xdr:sp macro="" textlink="">
      <xdr:nvSpPr>
        <xdr:cNvPr id="873" name="フローチャート: 判断 872"/>
        <xdr:cNvSpPr/>
      </xdr:nvSpPr>
      <xdr:spPr>
        <a:xfrm>
          <a:off x="13652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39370</xdr:rowOff>
    </xdr:to>
    <xdr:sp macro="" textlink="">
      <xdr:nvSpPr>
        <xdr:cNvPr id="874" name="フローチャート: 判断 873"/>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164465</xdr:rowOff>
    </xdr:from>
    <xdr:to xmlns:xdr="http://schemas.openxmlformats.org/drawingml/2006/spreadsheetDrawing">
      <xdr:col>85</xdr:col>
      <xdr:colOff>177800</xdr:colOff>
      <xdr:row>104</xdr:row>
      <xdr:rowOff>94615</xdr:rowOff>
    </xdr:to>
    <xdr:sp macro="" textlink="">
      <xdr:nvSpPr>
        <xdr:cNvPr id="880" name="楕円 879"/>
        <xdr:cNvSpPr/>
      </xdr:nvSpPr>
      <xdr:spPr>
        <a:xfrm>
          <a:off x="1626870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143510</xdr:rowOff>
    </xdr:from>
    <xdr:ext cx="405130" cy="255905"/>
    <xdr:sp macro="" textlink="">
      <xdr:nvSpPr>
        <xdr:cNvPr id="881" name="【庁舎】&#10;有形固定資産減価償却率該当値テキスト"/>
        <xdr:cNvSpPr txBox="1"/>
      </xdr:nvSpPr>
      <xdr:spPr>
        <a:xfrm>
          <a:off x="16357600" y="178028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137795</xdr:rowOff>
    </xdr:from>
    <xdr:to xmlns:xdr="http://schemas.openxmlformats.org/drawingml/2006/spreadsheetDrawing">
      <xdr:col>81</xdr:col>
      <xdr:colOff>101600</xdr:colOff>
      <xdr:row>105</xdr:row>
      <xdr:rowOff>67945</xdr:rowOff>
    </xdr:to>
    <xdr:sp macro="" textlink="">
      <xdr:nvSpPr>
        <xdr:cNvPr id="882" name="楕円 881"/>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43815</xdr:rowOff>
    </xdr:from>
    <xdr:to xmlns:xdr="http://schemas.openxmlformats.org/drawingml/2006/spreadsheetDrawing">
      <xdr:col>85</xdr:col>
      <xdr:colOff>127000</xdr:colOff>
      <xdr:row>105</xdr:row>
      <xdr:rowOff>17780</xdr:rowOff>
    </xdr:to>
    <xdr:cxnSp macro="">
      <xdr:nvCxnSpPr>
        <xdr:cNvPr id="883" name="直線コネクタ 882"/>
        <xdr:cNvCxnSpPr/>
      </xdr:nvCxnSpPr>
      <xdr:spPr>
        <a:xfrm flipV="1">
          <a:off x="15481300" y="17874615"/>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33020</xdr:rowOff>
    </xdr:from>
    <xdr:to xmlns:xdr="http://schemas.openxmlformats.org/drawingml/2006/spreadsheetDrawing">
      <xdr:col>76</xdr:col>
      <xdr:colOff>165100</xdr:colOff>
      <xdr:row>107</xdr:row>
      <xdr:rowOff>134620</xdr:rowOff>
    </xdr:to>
    <xdr:sp macro="" textlink="">
      <xdr:nvSpPr>
        <xdr:cNvPr id="884" name="楕円 883"/>
        <xdr:cNvSpPr/>
      </xdr:nvSpPr>
      <xdr:spPr>
        <a:xfrm>
          <a:off x="14541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17780</xdr:rowOff>
    </xdr:from>
    <xdr:to xmlns:xdr="http://schemas.openxmlformats.org/drawingml/2006/spreadsheetDrawing">
      <xdr:col>81</xdr:col>
      <xdr:colOff>50800</xdr:colOff>
      <xdr:row>107</xdr:row>
      <xdr:rowOff>83820</xdr:rowOff>
    </xdr:to>
    <xdr:cxnSp macro="">
      <xdr:nvCxnSpPr>
        <xdr:cNvPr id="885" name="直線コネクタ 884"/>
        <xdr:cNvCxnSpPr/>
      </xdr:nvCxnSpPr>
      <xdr:spPr>
        <a:xfrm flipV="1">
          <a:off x="14592300" y="18020030"/>
          <a:ext cx="889000" cy="408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158750</xdr:rowOff>
    </xdr:from>
    <xdr:to xmlns:xdr="http://schemas.openxmlformats.org/drawingml/2006/spreadsheetDrawing">
      <xdr:col>72</xdr:col>
      <xdr:colOff>38100</xdr:colOff>
      <xdr:row>107</xdr:row>
      <xdr:rowOff>88900</xdr:rowOff>
    </xdr:to>
    <xdr:sp macro="" textlink="">
      <xdr:nvSpPr>
        <xdr:cNvPr id="886" name="楕円 885"/>
        <xdr:cNvSpPr/>
      </xdr:nvSpPr>
      <xdr:spPr>
        <a:xfrm>
          <a:off x="1365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38100</xdr:rowOff>
    </xdr:from>
    <xdr:to xmlns:xdr="http://schemas.openxmlformats.org/drawingml/2006/spreadsheetDrawing">
      <xdr:col>76</xdr:col>
      <xdr:colOff>114300</xdr:colOff>
      <xdr:row>107</xdr:row>
      <xdr:rowOff>83820</xdr:rowOff>
    </xdr:to>
    <xdr:cxnSp macro="">
      <xdr:nvCxnSpPr>
        <xdr:cNvPr id="887" name="直線コネクタ 886"/>
        <xdr:cNvCxnSpPr/>
      </xdr:nvCxnSpPr>
      <xdr:spPr>
        <a:xfrm>
          <a:off x="13703300" y="183832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95885</xdr:rowOff>
    </xdr:from>
    <xdr:to xmlns:xdr="http://schemas.openxmlformats.org/drawingml/2006/spreadsheetDrawing">
      <xdr:col>67</xdr:col>
      <xdr:colOff>101600</xdr:colOff>
      <xdr:row>109</xdr:row>
      <xdr:rowOff>26035</xdr:rowOff>
    </xdr:to>
    <xdr:sp macro="" textlink="">
      <xdr:nvSpPr>
        <xdr:cNvPr id="888" name="楕円 887"/>
        <xdr:cNvSpPr/>
      </xdr:nvSpPr>
      <xdr:spPr>
        <a:xfrm>
          <a:off x="12763500" y="186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38100</xdr:rowOff>
    </xdr:from>
    <xdr:to xmlns:xdr="http://schemas.openxmlformats.org/drawingml/2006/spreadsheetDrawing">
      <xdr:col>71</xdr:col>
      <xdr:colOff>177800</xdr:colOff>
      <xdr:row>108</xdr:row>
      <xdr:rowOff>146685</xdr:rowOff>
    </xdr:to>
    <xdr:cxnSp macro="">
      <xdr:nvCxnSpPr>
        <xdr:cNvPr id="889" name="直線コネクタ 888"/>
        <xdr:cNvCxnSpPr/>
      </xdr:nvCxnSpPr>
      <xdr:spPr>
        <a:xfrm flipV="1">
          <a:off x="12814300" y="18383250"/>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29210</xdr:rowOff>
    </xdr:from>
    <xdr:ext cx="405130" cy="255905"/>
    <xdr:sp macro="" textlink="">
      <xdr:nvSpPr>
        <xdr:cNvPr id="890" name="n_1aveValue【庁舎】&#10;有形固定資産減価償却率"/>
        <xdr:cNvSpPr txBox="1"/>
      </xdr:nvSpPr>
      <xdr:spPr>
        <a:xfrm>
          <a:off x="15266035" y="176885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166370</xdr:rowOff>
    </xdr:from>
    <xdr:ext cx="401955" cy="255905"/>
    <xdr:sp macro="" textlink="">
      <xdr:nvSpPr>
        <xdr:cNvPr id="891" name="n_2aveValue【庁舎】&#10;有形固定資産減価償却率"/>
        <xdr:cNvSpPr txBox="1"/>
      </xdr:nvSpPr>
      <xdr:spPr>
        <a:xfrm>
          <a:off x="14389735" y="176542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73025</xdr:rowOff>
    </xdr:from>
    <xdr:ext cx="401955" cy="259080"/>
    <xdr:sp macro="" textlink="">
      <xdr:nvSpPr>
        <xdr:cNvPr id="892" name="n_3aveValue【庁舎】&#10;有形固定資産減価償却率"/>
        <xdr:cNvSpPr txBox="1"/>
      </xdr:nvSpPr>
      <xdr:spPr>
        <a:xfrm>
          <a:off x="13500735" y="177323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55880</xdr:rowOff>
    </xdr:from>
    <xdr:ext cx="401955" cy="259080"/>
    <xdr:sp macro="" textlink="">
      <xdr:nvSpPr>
        <xdr:cNvPr id="893" name="n_4aveValue【庁舎】&#10;有形固定資産減価償却率"/>
        <xdr:cNvSpPr txBox="1"/>
      </xdr:nvSpPr>
      <xdr:spPr>
        <a:xfrm>
          <a:off x="12611735" y="17715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59055</xdr:rowOff>
    </xdr:from>
    <xdr:ext cx="405130" cy="259080"/>
    <xdr:sp macro="" textlink="">
      <xdr:nvSpPr>
        <xdr:cNvPr id="894" name="n_1mainValue【庁舎】&#10;有形固定資産減価償却率"/>
        <xdr:cNvSpPr txBox="1"/>
      </xdr:nvSpPr>
      <xdr:spPr>
        <a:xfrm>
          <a:off x="15266035" y="1806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125730</xdr:rowOff>
    </xdr:from>
    <xdr:ext cx="401955" cy="259080"/>
    <xdr:sp macro="" textlink="">
      <xdr:nvSpPr>
        <xdr:cNvPr id="895" name="n_2mainValue【庁舎】&#10;有形固定資産減価償却率"/>
        <xdr:cNvSpPr txBox="1"/>
      </xdr:nvSpPr>
      <xdr:spPr>
        <a:xfrm>
          <a:off x="14389735" y="18470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80010</xdr:rowOff>
    </xdr:from>
    <xdr:ext cx="401955" cy="259080"/>
    <xdr:sp macro="" textlink="">
      <xdr:nvSpPr>
        <xdr:cNvPr id="896" name="n_3mainValue【庁舎】&#10;有形固定資産減価償却率"/>
        <xdr:cNvSpPr txBox="1"/>
      </xdr:nvSpPr>
      <xdr:spPr>
        <a:xfrm>
          <a:off x="13500735" y="18425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109</xdr:row>
      <xdr:rowOff>17780</xdr:rowOff>
    </xdr:from>
    <xdr:ext cx="401955" cy="255905"/>
    <xdr:sp macro="" textlink="">
      <xdr:nvSpPr>
        <xdr:cNvPr id="897" name="n_4mainValue【庁舎】&#10;有形固定資産減価償却率"/>
        <xdr:cNvSpPr txBox="1"/>
      </xdr:nvSpPr>
      <xdr:spPr>
        <a:xfrm>
          <a:off x="12611735" y="187058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906" name="テキスト ボックス 905"/>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4185" cy="259080"/>
    <xdr:sp macro="" textlink="">
      <xdr:nvSpPr>
        <xdr:cNvPr id="908" name="テキスト ボックス 907"/>
        <xdr:cNvSpPr txBox="1"/>
      </xdr:nvSpPr>
      <xdr:spPr>
        <a:xfrm>
          <a:off x="17820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09" name="直線コネクタ 90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185" cy="259080"/>
    <xdr:sp macro="" textlink="">
      <xdr:nvSpPr>
        <xdr:cNvPr id="910" name="テキスト ボックス 909"/>
        <xdr:cNvSpPr txBox="1"/>
      </xdr:nvSpPr>
      <xdr:spPr>
        <a:xfrm>
          <a:off x="17820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11" name="直線コネクタ 91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185" cy="259080"/>
    <xdr:sp macro="" textlink="">
      <xdr:nvSpPr>
        <xdr:cNvPr id="912" name="テキスト ボックス 911"/>
        <xdr:cNvSpPr txBox="1"/>
      </xdr:nvSpPr>
      <xdr:spPr>
        <a:xfrm>
          <a:off x="17820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13" name="直線コネクタ 91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185" cy="259080"/>
    <xdr:sp macro="" textlink="">
      <xdr:nvSpPr>
        <xdr:cNvPr id="914" name="テキスト ボックス 913"/>
        <xdr:cNvSpPr txBox="1"/>
      </xdr:nvSpPr>
      <xdr:spPr>
        <a:xfrm>
          <a:off x="17820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15" name="直線コネクタ 91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185" cy="259080"/>
    <xdr:sp macro="" textlink="">
      <xdr:nvSpPr>
        <xdr:cNvPr id="916" name="テキスト ボックス 915"/>
        <xdr:cNvSpPr txBox="1"/>
      </xdr:nvSpPr>
      <xdr:spPr>
        <a:xfrm>
          <a:off x="17820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7" name="直線コネクタ 9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918" name="テキスト ボックス 917"/>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108</xdr:row>
      <xdr:rowOff>26035</xdr:rowOff>
    </xdr:to>
    <xdr:cxnSp macro="">
      <xdr:nvCxnSpPr>
        <xdr:cNvPr id="920" name="直線コネクタ 919"/>
        <xdr:cNvCxnSpPr/>
      </xdr:nvCxnSpPr>
      <xdr:spPr>
        <a:xfrm flipV="1">
          <a:off x="22160865" y="1712531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29845</xdr:rowOff>
    </xdr:from>
    <xdr:ext cx="469900" cy="255905"/>
    <xdr:sp macro="" textlink="">
      <xdr:nvSpPr>
        <xdr:cNvPr id="921" name="【庁舎】&#10;一人当たり面積最小値テキスト"/>
        <xdr:cNvSpPr txBox="1"/>
      </xdr:nvSpPr>
      <xdr:spPr>
        <a:xfrm>
          <a:off x="22199600" y="185464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26035</xdr:rowOff>
    </xdr:from>
    <xdr:to xmlns:xdr="http://schemas.openxmlformats.org/drawingml/2006/spreadsheetDrawing">
      <xdr:col>116</xdr:col>
      <xdr:colOff>152400</xdr:colOff>
      <xdr:row>108</xdr:row>
      <xdr:rowOff>26035</xdr:rowOff>
    </xdr:to>
    <xdr:cxnSp macro="">
      <xdr:nvCxnSpPr>
        <xdr:cNvPr id="922" name="直線コネクタ 921"/>
        <xdr:cNvCxnSpPr/>
      </xdr:nvCxnSpPr>
      <xdr:spPr>
        <a:xfrm>
          <a:off x="22072600" y="1854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900" cy="255905"/>
    <xdr:sp macro="" textlink="">
      <xdr:nvSpPr>
        <xdr:cNvPr id="923" name="【庁舎】&#10;一人当たり面積最大値テキスト"/>
        <xdr:cNvSpPr txBox="1"/>
      </xdr:nvSpPr>
      <xdr:spPr>
        <a:xfrm>
          <a:off x="22199600" y="169005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924" name="直線コネクタ 923"/>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102</xdr:row>
      <xdr:rowOff>142240</xdr:rowOff>
    </xdr:from>
    <xdr:ext cx="469900" cy="259080"/>
    <xdr:sp macro="" textlink="">
      <xdr:nvSpPr>
        <xdr:cNvPr id="925" name="【庁舎】&#10;一人当たり面積平均値テキスト"/>
        <xdr:cNvSpPr txBox="1"/>
      </xdr:nvSpPr>
      <xdr:spPr>
        <a:xfrm>
          <a:off x="22199600" y="17630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119380</xdr:rowOff>
    </xdr:from>
    <xdr:to xmlns:xdr="http://schemas.openxmlformats.org/drawingml/2006/spreadsheetDrawing">
      <xdr:col>116</xdr:col>
      <xdr:colOff>114300</xdr:colOff>
      <xdr:row>104</xdr:row>
      <xdr:rowOff>49530</xdr:rowOff>
    </xdr:to>
    <xdr:sp macro="" textlink="">
      <xdr:nvSpPr>
        <xdr:cNvPr id="926" name="フローチャート: 判断 925"/>
        <xdr:cNvSpPr/>
      </xdr:nvSpPr>
      <xdr:spPr>
        <a:xfrm>
          <a:off x="22110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103</xdr:row>
      <xdr:rowOff>132715</xdr:rowOff>
    </xdr:from>
    <xdr:to xmlns:xdr="http://schemas.openxmlformats.org/drawingml/2006/spreadsheetDrawing">
      <xdr:col>112</xdr:col>
      <xdr:colOff>38100</xdr:colOff>
      <xdr:row>104</xdr:row>
      <xdr:rowOff>63500</xdr:rowOff>
    </xdr:to>
    <xdr:sp macro="" textlink="">
      <xdr:nvSpPr>
        <xdr:cNvPr id="927" name="フローチャート: 判断 926"/>
        <xdr:cNvSpPr/>
      </xdr:nvSpPr>
      <xdr:spPr>
        <a:xfrm>
          <a:off x="2127250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128270</xdr:rowOff>
    </xdr:from>
    <xdr:to xmlns:xdr="http://schemas.openxmlformats.org/drawingml/2006/spreadsheetDrawing">
      <xdr:col>107</xdr:col>
      <xdr:colOff>101600</xdr:colOff>
      <xdr:row>104</xdr:row>
      <xdr:rowOff>58420</xdr:rowOff>
    </xdr:to>
    <xdr:sp macro="" textlink="">
      <xdr:nvSpPr>
        <xdr:cNvPr id="928" name="フローチャート: 判断 927"/>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75565</xdr:rowOff>
    </xdr:from>
    <xdr:to xmlns:xdr="http://schemas.openxmlformats.org/drawingml/2006/spreadsheetDrawing">
      <xdr:col>102</xdr:col>
      <xdr:colOff>165100</xdr:colOff>
      <xdr:row>105</xdr:row>
      <xdr:rowOff>6350</xdr:rowOff>
    </xdr:to>
    <xdr:sp macro="" textlink="">
      <xdr:nvSpPr>
        <xdr:cNvPr id="929" name="フローチャート: 判断 928"/>
        <xdr:cNvSpPr/>
      </xdr:nvSpPr>
      <xdr:spPr>
        <a:xfrm>
          <a:off x="19494500" y="1790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103</xdr:row>
      <xdr:rowOff>151130</xdr:rowOff>
    </xdr:from>
    <xdr:to xmlns:xdr="http://schemas.openxmlformats.org/drawingml/2006/spreadsheetDrawing">
      <xdr:col>98</xdr:col>
      <xdr:colOff>38100</xdr:colOff>
      <xdr:row>104</xdr:row>
      <xdr:rowOff>81280</xdr:rowOff>
    </xdr:to>
    <xdr:sp macro="" textlink="">
      <xdr:nvSpPr>
        <xdr:cNvPr id="930" name="フローチャート: 判断 929"/>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1" name="テキスト ボックス 9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2" name="テキスト ボックス 9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3" name="テキスト ボックス 9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4" name="テキスト ボックス 9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5" name="テキスト ボックス 9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18415</xdr:rowOff>
    </xdr:from>
    <xdr:to xmlns:xdr="http://schemas.openxmlformats.org/drawingml/2006/spreadsheetDrawing">
      <xdr:col>116</xdr:col>
      <xdr:colOff>114300</xdr:colOff>
      <xdr:row>107</xdr:row>
      <xdr:rowOff>120650</xdr:rowOff>
    </xdr:to>
    <xdr:sp macro="" textlink="">
      <xdr:nvSpPr>
        <xdr:cNvPr id="936" name="楕円 935"/>
        <xdr:cNvSpPr/>
      </xdr:nvSpPr>
      <xdr:spPr>
        <a:xfrm>
          <a:off x="221107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168275</xdr:rowOff>
    </xdr:from>
    <xdr:ext cx="469900" cy="255905"/>
    <xdr:sp macro="" textlink="">
      <xdr:nvSpPr>
        <xdr:cNvPr id="937" name="【庁舎】&#10;一人当たり面積該当値テキスト"/>
        <xdr:cNvSpPr txBox="1"/>
      </xdr:nvSpPr>
      <xdr:spPr>
        <a:xfrm>
          <a:off x="22199600" y="183419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146685</xdr:rowOff>
    </xdr:from>
    <xdr:to xmlns:xdr="http://schemas.openxmlformats.org/drawingml/2006/spreadsheetDrawing">
      <xdr:col>112</xdr:col>
      <xdr:colOff>38100</xdr:colOff>
      <xdr:row>106</xdr:row>
      <xdr:rowOff>76835</xdr:rowOff>
    </xdr:to>
    <xdr:sp macro="" textlink="">
      <xdr:nvSpPr>
        <xdr:cNvPr id="938" name="楕円 937"/>
        <xdr:cNvSpPr/>
      </xdr:nvSpPr>
      <xdr:spPr>
        <a:xfrm>
          <a:off x="21272500" y="1814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26035</xdr:rowOff>
    </xdr:from>
    <xdr:to xmlns:xdr="http://schemas.openxmlformats.org/drawingml/2006/spreadsheetDrawing">
      <xdr:col>116</xdr:col>
      <xdr:colOff>63500</xdr:colOff>
      <xdr:row>107</xdr:row>
      <xdr:rowOff>69215</xdr:rowOff>
    </xdr:to>
    <xdr:cxnSp macro="">
      <xdr:nvCxnSpPr>
        <xdr:cNvPr id="939" name="直線コネクタ 938"/>
        <xdr:cNvCxnSpPr/>
      </xdr:nvCxnSpPr>
      <xdr:spPr>
        <a:xfrm>
          <a:off x="21323300" y="18199735"/>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66675</xdr:rowOff>
    </xdr:from>
    <xdr:to xmlns:xdr="http://schemas.openxmlformats.org/drawingml/2006/spreadsheetDrawing">
      <xdr:col>107</xdr:col>
      <xdr:colOff>101600</xdr:colOff>
      <xdr:row>106</xdr:row>
      <xdr:rowOff>168275</xdr:rowOff>
    </xdr:to>
    <xdr:sp macro="" textlink="">
      <xdr:nvSpPr>
        <xdr:cNvPr id="940" name="楕円 939"/>
        <xdr:cNvSpPr/>
      </xdr:nvSpPr>
      <xdr:spPr>
        <a:xfrm>
          <a:off x="20383500" y="182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26035</xdr:rowOff>
    </xdr:from>
    <xdr:to xmlns:xdr="http://schemas.openxmlformats.org/drawingml/2006/spreadsheetDrawing">
      <xdr:col>111</xdr:col>
      <xdr:colOff>177800</xdr:colOff>
      <xdr:row>106</xdr:row>
      <xdr:rowOff>117475</xdr:rowOff>
    </xdr:to>
    <xdr:cxnSp macro="">
      <xdr:nvCxnSpPr>
        <xdr:cNvPr id="941" name="直線コネクタ 940"/>
        <xdr:cNvCxnSpPr/>
      </xdr:nvCxnSpPr>
      <xdr:spPr>
        <a:xfrm flipV="1">
          <a:off x="20434300" y="1819973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80010</xdr:rowOff>
    </xdr:from>
    <xdr:to xmlns:xdr="http://schemas.openxmlformats.org/drawingml/2006/spreadsheetDrawing">
      <xdr:col>102</xdr:col>
      <xdr:colOff>165100</xdr:colOff>
      <xdr:row>107</xdr:row>
      <xdr:rowOff>10160</xdr:rowOff>
    </xdr:to>
    <xdr:sp macro="" textlink="">
      <xdr:nvSpPr>
        <xdr:cNvPr id="942" name="楕円 941"/>
        <xdr:cNvSpPr/>
      </xdr:nvSpPr>
      <xdr:spPr>
        <a:xfrm>
          <a:off x="19494500" y="182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117475</xdr:rowOff>
    </xdr:from>
    <xdr:to xmlns:xdr="http://schemas.openxmlformats.org/drawingml/2006/spreadsheetDrawing">
      <xdr:col>107</xdr:col>
      <xdr:colOff>50800</xdr:colOff>
      <xdr:row>106</xdr:row>
      <xdr:rowOff>130810</xdr:rowOff>
    </xdr:to>
    <xdr:cxnSp macro="">
      <xdr:nvCxnSpPr>
        <xdr:cNvPr id="943" name="直線コネクタ 942"/>
        <xdr:cNvCxnSpPr/>
      </xdr:nvCxnSpPr>
      <xdr:spPr>
        <a:xfrm flipV="1">
          <a:off x="19545300" y="18291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162560</xdr:rowOff>
    </xdr:from>
    <xdr:to xmlns:xdr="http://schemas.openxmlformats.org/drawingml/2006/spreadsheetDrawing">
      <xdr:col>98</xdr:col>
      <xdr:colOff>38100</xdr:colOff>
      <xdr:row>107</xdr:row>
      <xdr:rowOff>92710</xdr:rowOff>
    </xdr:to>
    <xdr:sp macro="" textlink="">
      <xdr:nvSpPr>
        <xdr:cNvPr id="944" name="楕円 943"/>
        <xdr:cNvSpPr/>
      </xdr:nvSpPr>
      <xdr:spPr>
        <a:xfrm>
          <a:off x="18605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130810</xdr:rowOff>
    </xdr:from>
    <xdr:to xmlns:xdr="http://schemas.openxmlformats.org/drawingml/2006/spreadsheetDrawing">
      <xdr:col>102</xdr:col>
      <xdr:colOff>114300</xdr:colOff>
      <xdr:row>107</xdr:row>
      <xdr:rowOff>41910</xdr:rowOff>
    </xdr:to>
    <xdr:cxnSp macro="">
      <xdr:nvCxnSpPr>
        <xdr:cNvPr id="945" name="直線コネクタ 944"/>
        <xdr:cNvCxnSpPr/>
      </xdr:nvCxnSpPr>
      <xdr:spPr>
        <a:xfrm flipV="1">
          <a:off x="18656300" y="183045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102</xdr:row>
      <xdr:rowOff>79375</xdr:rowOff>
    </xdr:from>
    <xdr:ext cx="469900" cy="258445"/>
    <xdr:sp macro="" textlink="">
      <xdr:nvSpPr>
        <xdr:cNvPr id="946" name="n_1aveValue【庁舎】&#10;一人当たり面積"/>
        <xdr:cNvSpPr txBox="1"/>
      </xdr:nvSpPr>
      <xdr:spPr>
        <a:xfrm>
          <a:off x="21075650" y="17567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74930</xdr:rowOff>
    </xdr:from>
    <xdr:ext cx="466725" cy="255905"/>
    <xdr:sp macro="" textlink="">
      <xdr:nvSpPr>
        <xdr:cNvPr id="947" name="n_2aveValue【庁舎】&#10;一人当たり面積"/>
        <xdr:cNvSpPr txBox="1"/>
      </xdr:nvSpPr>
      <xdr:spPr>
        <a:xfrm>
          <a:off x="20199350" y="175628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22225</xdr:rowOff>
    </xdr:from>
    <xdr:ext cx="466725" cy="258445"/>
    <xdr:sp macro="" textlink="">
      <xdr:nvSpPr>
        <xdr:cNvPr id="948" name="n_3aveValue【庁舎】&#10;一人当たり面積"/>
        <xdr:cNvSpPr txBox="1"/>
      </xdr:nvSpPr>
      <xdr:spPr>
        <a:xfrm>
          <a:off x="19310350" y="176815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97790</xdr:rowOff>
    </xdr:from>
    <xdr:ext cx="466725" cy="255905"/>
    <xdr:sp macro="" textlink="">
      <xdr:nvSpPr>
        <xdr:cNvPr id="949" name="n_4aveValue【庁舎】&#10;一人当たり面積"/>
        <xdr:cNvSpPr txBox="1"/>
      </xdr:nvSpPr>
      <xdr:spPr>
        <a:xfrm>
          <a:off x="18421350" y="17585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67945</xdr:rowOff>
    </xdr:from>
    <xdr:ext cx="469900" cy="258445"/>
    <xdr:sp macro="" textlink="">
      <xdr:nvSpPr>
        <xdr:cNvPr id="950" name="n_1mainValue【庁舎】&#10;一人当たり面積"/>
        <xdr:cNvSpPr txBox="1"/>
      </xdr:nvSpPr>
      <xdr:spPr>
        <a:xfrm>
          <a:off x="21075650" y="1824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159385</xdr:rowOff>
    </xdr:from>
    <xdr:ext cx="466725" cy="258445"/>
    <xdr:sp macro="" textlink="">
      <xdr:nvSpPr>
        <xdr:cNvPr id="951" name="n_2mainValue【庁舎】&#10;一人当たり面積"/>
        <xdr:cNvSpPr txBox="1"/>
      </xdr:nvSpPr>
      <xdr:spPr>
        <a:xfrm>
          <a:off x="20199350" y="18333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1270</xdr:rowOff>
    </xdr:from>
    <xdr:ext cx="466725" cy="259080"/>
    <xdr:sp macro="" textlink="">
      <xdr:nvSpPr>
        <xdr:cNvPr id="952" name="n_3mainValue【庁舎】&#10;一人当たり面積"/>
        <xdr:cNvSpPr txBox="1"/>
      </xdr:nvSpPr>
      <xdr:spPr>
        <a:xfrm>
          <a:off x="19310350" y="18346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83820</xdr:rowOff>
    </xdr:from>
    <xdr:ext cx="466725" cy="259080"/>
    <xdr:sp macro="" textlink="">
      <xdr:nvSpPr>
        <xdr:cNvPr id="953" name="n_4mainValue【庁舎】&#10;一人当たり面積"/>
        <xdr:cNvSpPr txBox="1"/>
      </xdr:nvSpPr>
      <xdr:spPr>
        <a:xfrm>
          <a:off x="18421350" y="18428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と比較して有形固定資産減価償却率が高くなっている施設は，市民会館，一般廃棄物処理施設，消防施設及び庁舎である。類似団体と比較して特に低くなっている施設は，福祉施設及び図書館である。</a:t>
          </a:r>
        </a:p>
        <a:p>
          <a:r>
            <a:rPr kumimoji="1" lang="ja-JP" altLang="en-US" sz="1200">
              <a:latin typeface="ＭＳ Ｐゴシック"/>
              <a:ea typeface="ＭＳ Ｐゴシック"/>
            </a:rPr>
            <a:t>　市民会館及び庁舎については，神栖市文化センターや本庁舎が建築後約40年経過しているため，耐震補強工事や設備の更新等を含めた改修工事を実施し，長寿命化に取り組んでいる。一般廃棄物処理施設については，可燃ごみ処理施設である広域RDFセンターが約15年経過した施設となっており，設備の老朽化が進み有形固定資産減価償却率が類似団体平均と比較し高い水準であるため，新施設の建設に向けて取り組んでいる。消防施設については，神栖消防署及び鹿嶋消防署が建築後約35年経過し，有形固定資産減価償却率が高くなっていることから，今後は老朽化の状況に応じた計画的な修繕や更新が必要である。</a:t>
          </a:r>
        </a:p>
        <a:p>
          <a:r>
            <a:rPr kumimoji="1" lang="ja-JP" altLang="en-US" sz="1200">
              <a:latin typeface="ＭＳ Ｐゴシック"/>
              <a:ea typeface="ＭＳ Ｐゴシック"/>
            </a:rPr>
            <a:t>　図書館については，中央図書館が平成30年度に大規模な空調設備改修を実施した結果，有形固定資産減価償却率が低くなり，令和2年度も引き続き類似団体平均を下回った。福祉施設については，有形固定資産減価償却率が増加しているが，</a:t>
          </a:r>
          <a:r>
            <a:rPr kumimoji="1" lang="ja-JP" altLang="en-US" sz="1200">
              <a:solidFill>
                <a:sysClr val="windowText" lastClr="000000"/>
              </a:solidFill>
              <a:latin typeface="ＭＳ Ｐゴシック"/>
              <a:ea typeface="ＭＳ Ｐゴシック"/>
            </a:rPr>
            <a:t>令和元年度に保健・福祉会館の空調設備を更新する等整備を行っており，類似団体と比較して低い水準となっている。</a:t>
          </a:r>
        </a:p>
        <a:p>
          <a:r>
            <a:rPr kumimoji="1" lang="ja-JP" altLang="en-US" sz="1200">
              <a:solidFill>
                <a:sysClr val="windowText" lastClr="000000"/>
              </a:solidFill>
              <a:latin typeface="ＭＳ Ｐゴシック"/>
              <a:ea typeface="ＭＳ Ｐゴシック"/>
            </a:rPr>
            <a:t>　一人当たりの面積は，福祉施設が類似団体と比較して高く，それ以外の施設は全体的に低い水準である。特に図書館，市民会館が低い水準であり，中長期的な視点のもとに公共施設等の最適な配置を実現することが求められる。</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Relationships xmlns="http://schemas.openxmlformats.org/package/2006/relationships">
</Relationships>
</file>

<file path=xl/worksheets/_rels/sheet2.xml.rels>&#65279;<?xml version="1.0" encoding="UTF-8"?>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Relationships xmlns="http://schemas.openxmlformats.org/package/2006/relationships">
</Relationships>
</file>

<file path=xl/worksheets/_rels/sheet4.xml.rels>&#65279;<?xml version="1.0" encoding="UTF-8"?>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Relationships xmlns="http://schemas.openxmlformats.org/package/2006/relationships">
</Relationships>
</file>

<file path=xl/worksheets/_rels/sheet15.xml.rels>&#65279;<?xml version="1.0" encoding="UTF-8"?>
<Relationships xmlns="http://schemas.openxmlformats.org/package/2006/relationships">
  <Relationship Id="rId2" Type="http://schemas.openxmlformats.org/officeDocument/2006/relationships/drawing" Target="../drawings/drawing13.xml" />
</Relationships>
</file>

<file path=xl/worksheets/_rels/sheet16.xml.rels>&#65279;<?xml version="1.0" encoding="UTF-8"?>
<Relationships xmlns="http://schemas.openxmlformats.org/package/2006/relationships">
  <Relationship Id="rId2" Type="http://schemas.openxmlformats.org/officeDocument/2006/relationships/drawing" Target="../drawings/drawing14.xml" />
</Relationships>
</file>

<file path=xl/worksheets/_rels/sheet17.xml.rels>&#65279;<?xml version="1.0" encoding="UTF-8"?>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105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303</v>
      </c>
      <c r="C2" s="4"/>
      <c r="D2" s="41"/>
    </row>
    <row r="3" spans="1:119" ht="18.75" customHeight="1">
      <c r="A3" s="2"/>
      <c r="B3" s="5" t="s">
        <v>307</v>
      </c>
      <c r="C3" s="22"/>
      <c r="D3" s="22"/>
      <c r="E3" s="45"/>
      <c r="F3" s="45"/>
      <c r="G3" s="45"/>
      <c r="H3" s="45"/>
      <c r="I3" s="45"/>
      <c r="J3" s="45"/>
      <c r="K3" s="45"/>
      <c r="L3" s="45" t="s">
        <v>309</v>
      </c>
      <c r="M3" s="45"/>
      <c r="N3" s="45"/>
      <c r="O3" s="45"/>
      <c r="P3" s="45"/>
      <c r="Q3" s="45"/>
      <c r="R3" s="95"/>
      <c r="S3" s="95"/>
      <c r="T3" s="95"/>
      <c r="U3" s="95"/>
      <c r="V3" s="112"/>
      <c r="W3" s="127" t="s">
        <v>262</v>
      </c>
      <c r="X3" s="137"/>
      <c r="Y3" s="137"/>
      <c r="Z3" s="137"/>
      <c r="AA3" s="137"/>
      <c r="AB3" s="22"/>
      <c r="AC3" s="95" t="s">
        <v>109</v>
      </c>
      <c r="AD3" s="137"/>
      <c r="AE3" s="137"/>
      <c r="AF3" s="137"/>
      <c r="AG3" s="137"/>
      <c r="AH3" s="137"/>
      <c r="AI3" s="137"/>
      <c r="AJ3" s="137"/>
      <c r="AK3" s="137"/>
      <c r="AL3" s="164"/>
      <c r="AM3" s="127" t="s">
        <v>5</v>
      </c>
      <c r="AN3" s="137"/>
      <c r="AO3" s="137"/>
      <c r="AP3" s="137"/>
      <c r="AQ3" s="137"/>
      <c r="AR3" s="137"/>
      <c r="AS3" s="137"/>
      <c r="AT3" s="137"/>
      <c r="AU3" s="137"/>
      <c r="AV3" s="137"/>
      <c r="AW3" s="137"/>
      <c r="AX3" s="164"/>
      <c r="AY3" s="10" t="s">
        <v>22</v>
      </c>
      <c r="AZ3" s="27"/>
      <c r="BA3" s="27"/>
      <c r="BB3" s="27"/>
      <c r="BC3" s="27"/>
      <c r="BD3" s="27"/>
      <c r="BE3" s="27"/>
      <c r="BF3" s="27"/>
      <c r="BG3" s="27"/>
      <c r="BH3" s="27"/>
      <c r="BI3" s="27"/>
      <c r="BJ3" s="27"/>
      <c r="BK3" s="27"/>
      <c r="BL3" s="27"/>
      <c r="BM3" s="209"/>
      <c r="BN3" s="127" t="s">
        <v>231</v>
      </c>
      <c r="BO3" s="137"/>
      <c r="BP3" s="137"/>
      <c r="BQ3" s="137"/>
      <c r="BR3" s="137"/>
      <c r="BS3" s="137"/>
      <c r="BT3" s="137"/>
      <c r="BU3" s="164"/>
      <c r="BV3" s="127" t="s">
        <v>317</v>
      </c>
      <c r="BW3" s="137"/>
      <c r="BX3" s="137"/>
      <c r="BY3" s="137"/>
      <c r="BZ3" s="137"/>
      <c r="CA3" s="137"/>
      <c r="CB3" s="137"/>
      <c r="CC3" s="164"/>
      <c r="CD3" s="10" t="s">
        <v>22</v>
      </c>
      <c r="CE3" s="27"/>
      <c r="CF3" s="27"/>
      <c r="CG3" s="27"/>
      <c r="CH3" s="27"/>
      <c r="CI3" s="27"/>
      <c r="CJ3" s="27"/>
      <c r="CK3" s="27"/>
      <c r="CL3" s="27"/>
      <c r="CM3" s="27"/>
      <c r="CN3" s="27"/>
      <c r="CO3" s="27"/>
      <c r="CP3" s="27"/>
      <c r="CQ3" s="27"/>
      <c r="CR3" s="27"/>
      <c r="CS3" s="209"/>
      <c r="CT3" s="127" t="s">
        <v>233</v>
      </c>
      <c r="CU3" s="137"/>
      <c r="CV3" s="137"/>
      <c r="CW3" s="137"/>
      <c r="CX3" s="137"/>
      <c r="CY3" s="137"/>
      <c r="CZ3" s="137"/>
      <c r="DA3" s="164"/>
      <c r="DB3" s="127" t="s">
        <v>312</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323</v>
      </c>
      <c r="AZ4" s="198"/>
      <c r="BA4" s="198"/>
      <c r="BB4" s="198"/>
      <c r="BC4" s="198"/>
      <c r="BD4" s="198"/>
      <c r="BE4" s="198"/>
      <c r="BF4" s="198"/>
      <c r="BG4" s="198"/>
      <c r="BH4" s="198"/>
      <c r="BI4" s="198"/>
      <c r="BJ4" s="198"/>
      <c r="BK4" s="198"/>
      <c r="BL4" s="198"/>
      <c r="BM4" s="210"/>
      <c r="BN4" s="215">
        <v>59341589</v>
      </c>
      <c r="BO4" s="218"/>
      <c r="BP4" s="218"/>
      <c r="BQ4" s="218"/>
      <c r="BR4" s="218"/>
      <c r="BS4" s="218"/>
      <c r="BT4" s="218"/>
      <c r="BU4" s="221"/>
      <c r="BV4" s="215">
        <v>47893940</v>
      </c>
      <c r="BW4" s="218"/>
      <c r="BX4" s="218"/>
      <c r="BY4" s="218"/>
      <c r="BZ4" s="218"/>
      <c r="CA4" s="218"/>
      <c r="CB4" s="218"/>
      <c r="CC4" s="221"/>
      <c r="CD4" s="224" t="s">
        <v>325</v>
      </c>
      <c r="CE4" s="225"/>
      <c r="CF4" s="225"/>
      <c r="CG4" s="225"/>
      <c r="CH4" s="225"/>
      <c r="CI4" s="225"/>
      <c r="CJ4" s="225"/>
      <c r="CK4" s="225"/>
      <c r="CL4" s="225"/>
      <c r="CM4" s="225"/>
      <c r="CN4" s="225"/>
      <c r="CO4" s="225"/>
      <c r="CP4" s="225"/>
      <c r="CQ4" s="225"/>
      <c r="CR4" s="225"/>
      <c r="CS4" s="228"/>
      <c r="CT4" s="231">
        <v>11.1</v>
      </c>
      <c r="CU4" s="239"/>
      <c r="CV4" s="239"/>
      <c r="CW4" s="239"/>
      <c r="CX4" s="239"/>
      <c r="CY4" s="239"/>
      <c r="CZ4" s="239"/>
      <c r="DA4" s="247"/>
      <c r="DB4" s="231">
        <v>10.9</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329</v>
      </c>
      <c r="AN5" s="59"/>
      <c r="AO5" s="59"/>
      <c r="AP5" s="59"/>
      <c r="AQ5" s="59"/>
      <c r="AR5" s="59"/>
      <c r="AS5" s="59"/>
      <c r="AT5" s="64"/>
      <c r="AU5" s="183" t="s">
        <v>159</v>
      </c>
      <c r="AV5" s="139"/>
      <c r="AW5" s="139"/>
      <c r="AX5" s="139"/>
      <c r="AY5" s="191" t="s">
        <v>4</v>
      </c>
      <c r="AZ5" s="199"/>
      <c r="BA5" s="199"/>
      <c r="BB5" s="199"/>
      <c r="BC5" s="199"/>
      <c r="BD5" s="199"/>
      <c r="BE5" s="199"/>
      <c r="BF5" s="199"/>
      <c r="BG5" s="199"/>
      <c r="BH5" s="199"/>
      <c r="BI5" s="199"/>
      <c r="BJ5" s="199"/>
      <c r="BK5" s="199"/>
      <c r="BL5" s="199"/>
      <c r="BM5" s="211"/>
      <c r="BN5" s="216">
        <v>55861028</v>
      </c>
      <c r="BO5" s="219"/>
      <c r="BP5" s="219"/>
      <c r="BQ5" s="219"/>
      <c r="BR5" s="219"/>
      <c r="BS5" s="219"/>
      <c r="BT5" s="219"/>
      <c r="BU5" s="222"/>
      <c r="BV5" s="216">
        <v>44320243</v>
      </c>
      <c r="BW5" s="219"/>
      <c r="BX5" s="219"/>
      <c r="BY5" s="219"/>
      <c r="BZ5" s="219"/>
      <c r="CA5" s="219"/>
      <c r="CB5" s="219"/>
      <c r="CC5" s="222"/>
      <c r="CD5" s="193" t="s">
        <v>164</v>
      </c>
      <c r="CE5" s="201"/>
      <c r="CF5" s="201"/>
      <c r="CG5" s="201"/>
      <c r="CH5" s="201"/>
      <c r="CI5" s="201"/>
      <c r="CJ5" s="201"/>
      <c r="CK5" s="201"/>
      <c r="CL5" s="201"/>
      <c r="CM5" s="201"/>
      <c r="CN5" s="201"/>
      <c r="CO5" s="201"/>
      <c r="CP5" s="201"/>
      <c r="CQ5" s="201"/>
      <c r="CR5" s="201"/>
      <c r="CS5" s="213"/>
      <c r="CT5" s="232">
        <v>86.9</v>
      </c>
      <c r="CU5" s="240"/>
      <c r="CV5" s="240"/>
      <c r="CW5" s="240"/>
      <c r="CX5" s="240"/>
      <c r="CY5" s="240"/>
      <c r="CZ5" s="240"/>
      <c r="DA5" s="248"/>
      <c r="DB5" s="232">
        <v>81.099999999999994</v>
      </c>
      <c r="DC5" s="240"/>
      <c r="DD5" s="240"/>
      <c r="DE5" s="240"/>
      <c r="DF5" s="240"/>
      <c r="DG5" s="240"/>
      <c r="DH5" s="240"/>
      <c r="DI5" s="248"/>
    </row>
    <row r="6" spans="1:119" ht="18.75" customHeight="1">
      <c r="A6" s="2"/>
      <c r="B6" s="8" t="s">
        <v>257</v>
      </c>
      <c r="C6" s="25"/>
      <c r="D6" s="25"/>
      <c r="E6" s="48"/>
      <c r="F6" s="48"/>
      <c r="G6" s="48"/>
      <c r="H6" s="48"/>
      <c r="I6" s="48"/>
      <c r="J6" s="48"/>
      <c r="K6" s="48"/>
      <c r="L6" s="48" t="s">
        <v>285</v>
      </c>
      <c r="M6" s="48"/>
      <c r="N6" s="48"/>
      <c r="O6" s="48"/>
      <c r="P6" s="48"/>
      <c r="Q6" s="48"/>
      <c r="R6" s="51"/>
      <c r="S6" s="51"/>
      <c r="T6" s="51"/>
      <c r="U6" s="51"/>
      <c r="V6" s="115"/>
      <c r="W6" s="130" t="s">
        <v>334</v>
      </c>
      <c r="X6" s="57"/>
      <c r="Y6" s="57"/>
      <c r="Z6" s="57"/>
      <c r="AA6" s="57"/>
      <c r="AB6" s="25"/>
      <c r="AC6" s="145" t="s">
        <v>227</v>
      </c>
      <c r="AD6" s="153"/>
      <c r="AE6" s="153"/>
      <c r="AF6" s="153"/>
      <c r="AG6" s="153"/>
      <c r="AH6" s="153"/>
      <c r="AI6" s="153"/>
      <c r="AJ6" s="153"/>
      <c r="AK6" s="153"/>
      <c r="AL6" s="167"/>
      <c r="AM6" s="175" t="s">
        <v>178</v>
      </c>
      <c r="AN6" s="59"/>
      <c r="AO6" s="59"/>
      <c r="AP6" s="59"/>
      <c r="AQ6" s="59"/>
      <c r="AR6" s="59"/>
      <c r="AS6" s="59"/>
      <c r="AT6" s="64"/>
      <c r="AU6" s="183" t="s">
        <v>338</v>
      </c>
      <c r="AV6" s="139"/>
      <c r="AW6" s="139"/>
      <c r="AX6" s="139"/>
      <c r="AY6" s="191" t="s">
        <v>243</v>
      </c>
      <c r="AZ6" s="199"/>
      <c r="BA6" s="199"/>
      <c r="BB6" s="199"/>
      <c r="BC6" s="199"/>
      <c r="BD6" s="199"/>
      <c r="BE6" s="199"/>
      <c r="BF6" s="199"/>
      <c r="BG6" s="199"/>
      <c r="BH6" s="199"/>
      <c r="BI6" s="199"/>
      <c r="BJ6" s="199"/>
      <c r="BK6" s="199"/>
      <c r="BL6" s="199"/>
      <c r="BM6" s="211"/>
      <c r="BN6" s="216">
        <v>3480561</v>
      </c>
      <c r="BO6" s="219"/>
      <c r="BP6" s="219"/>
      <c r="BQ6" s="219"/>
      <c r="BR6" s="219"/>
      <c r="BS6" s="219"/>
      <c r="BT6" s="219"/>
      <c r="BU6" s="222"/>
      <c r="BV6" s="216">
        <v>3573697</v>
      </c>
      <c r="BW6" s="219"/>
      <c r="BX6" s="219"/>
      <c r="BY6" s="219"/>
      <c r="BZ6" s="219"/>
      <c r="CA6" s="219"/>
      <c r="CB6" s="219"/>
      <c r="CC6" s="222"/>
      <c r="CD6" s="193" t="s">
        <v>344</v>
      </c>
      <c r="CE6" s="201"/>
      <c r="CF6" s="201"/>
      <c r="CG6" s="201"/>
      <c r="CH6" s="201"/>
      <c r="CI6" s="201"/>
      <c r="CJ6" s="201"/>
      <c r="CK6" s="201"/>
      <c r="CL6" s="201"/>
      <c r="CM6" s="201"/>
      <c r="CN6" s="201"/>
      <c r="CO6" s="201"/>
      <c r="CP6" s="201"/>
      <c r="CQ6" s="201"/>
      <c r="CR6" s="201"/>
      <c r="CS6" s="213"/>
      <c r="CT6" s="233">
        <v>87.1</v>
      </c>
      <c r="CU6" s="241"/>
      <c r="CV6" s="241"/>
      <c r="CW6" s="241"/>
      <c r="CX6" s="241"/>
      <c r="CY6" s="241"/>
      <c r="CZ6" s="241"/>
      <c r="DA6" s="249"/>
      <c r="DB6" s="233">
        <v>81.099999999999994</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349</v>
      </c>
      <c r="AN7" s="59"/>
      <c r="AO7" s="59"/>
      <c r="AP7" s="59"/>
      <c r="AQ7" s="59"/>
      <c r="AR7" s="59"/>
      <c r="AS7" s="59"/>
      <c r="AT7" s="64"/>
      <c r="AU7" s="183" t="s">
        <v>338</v>
      </c>
      <c r="AV7" s="139"/>
      <c r="AW7" s="139"/>
      <c r="AX7" s="139"/>
      <c r="AY7" s="191" t="s">
        <v>185</v>
      </c>
      <c r="AZ7" s="199"/>
      <c r="BA7" s="199"/>
      <c r="BB7" s="199"/>
      <c r="BC7" s="199"/>
      <c r="BD7" s="199"/>
      <c r="BE7" s="199"/>
      <c r="BF7" s="199"/>
      <c r="BG7" s="199"/>
      <c r="BH7" s="199"/>
      <c r="BI7" s="199"/>
      <c r="BJ7" s="199"/>
      <c r="BK7" s="199"/>
      <c r="BL7" s="199"/>
      <c r="BM7" s="211"/>
      <c r="BN7" s="216">
        <v>291394</v>
      </c>
      <c r="BO7" s="219"/>
      <c r="BP7" s="219"/>
      <c r="BQ7" s="219"/>
      <c r="BR7" s="219"/>
      <c r="BS7" s="219"/>
      <c r="BT7" s="219"/>
      <c r="BU7" s="222"/>
      <c r="BV7" s="216">
        <v>424815</v>
      </c>
      <c r="BW7" s="219"/>
      <c r="BX7" s="219"/>
      <c r="BY7" s="219"/>
      <c r="BZ7" s="219"/>
      <c r="CA7" s="219"/>
      <c r="CB7" s="219"/>
      <c r="CC7" s="222"/>
      <c r="CD7" s="193" t="s">
        <v>350</v>
      </c>
      <c r="CE7" s="201"/>
      <c r="CF7" s="201"/>
      <c r="CG7" s="201"/>
      <c r="CH7" s="201"/>
      <c r="CI7" s="201"/>
      <c r="CJ7" s="201"/>
      <c r="CK7" s="201"/>
      <c r="CL7" s="201"/>
      <c r="CM7" s="201"/>
      <c r="CN7" s="201"/>
      <c r="CO7" s="201"/>
      <c r="CP7" s="201"/>
      <c r="CQ7" s="201"/>
      <c r="CR7" s="201"/>
      <c r="CS7" s="213"/>
      <c r="CT7" s="216">
        <v>28839165</v>
      </c>
      <c r="CU7" s="219"/>
      <c r="CV7" s="219"/>
      <c r="CW7" s="219"/>
      <c r="CX7" s="219"/>
      <c r="CY7" s="219"/>
      <c r="CZ7" s="219"/>
      <c r="DA7" s="222"/>
      <c r="DB7" s="216">
        <v>28818276</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64</v>
      </c>
      <c r="AN8" s="59"/>
      <c r="AO8" s="59"/>
      <c r="AP8" s="59"/>
      <c r="AQ8" s="59"/>
      <c r="AR8" s="59"/>
      <c r="AS8" s="59"/>
      <c r="AT8" s="64"/>
      <c r="AU8" s="183" t="s">
        <v>159</v>
      </c>
      <c r="AV8" s="139"/>
      <c r="AW8" s="139"/>
      <c r="AX8" s="139"/>
      <c r="AY8" s="191" t="s">
        <v>322</v>
      </c>
      <c r="AZ8" s="199"/>
      <c r="BA8" s="199"/>
      <c r="BB8" s="199"/>
      <c r="BC8" s="199"/>
      <c r="BD8" s="199"/>
      <c r="BE8" s="199"/>
      <c r="BF8" s="199"/>
      <c r="BG8" s="199"/>
      <c r="BH8" s="199"/>
      <c r="BI8" s="199"/>
      <c r="BJ8" s="199"/>
      <c r="BK8" s="199"/>
      <c r="BL8" s="199"/>
      <c r="BM8" s="211"/>
      <c r="BN8" s="216">
        <v>3189167</v>
      </c>
      <c r="BO8" s="219"/>
      <c r="BP8" s="219"/>
      <c r="BQ8" s="219"/>
      <c r="BR8" s="219"/>
      <c r="BS8" s="219"/>
      <c r="BT8" s="219"/>
      <c r="BU8" s="222"/>
      <c r="BV8" s="216">
        <v>3148882</v>
      </c>
      <c r="BW8" s="219"/>
      <c r="BX8" s="219"/>
      <c r="BY8" s="219"/>
      <c r="BZ8" s="219"/>
      <c r="CA8" s="219"/>
      <c r="CB8" s="219"/>
      <c r="CC8" s="222"/>
      <c r="CD8" s="193" t="s">
        <v>359</v>
      </c>
      <c r="CE8" s="201"/>
      <c r="CF8" s="201"/>
      <c r="CG8" s="201"/>
      <c r="CH8" s="201"/>
      <c r="CI8" s="201"/>
      <c r="CJ8" s="201"/>
      <c r="CK8" s="201"/>
      <c r="CL8" s="201"/>
      <c r="CM8" s="201"/>
      <c r="CN8" s="201"/>
      <c r="CO8" s="201"/>
      <c r="CP8" s="201"/>
      <c r="CQ8" s="201"/>
      <c r="CR8" s="201"/>
      <c r="CS8" s="213"/>
      <c r="CT8" s="234">
        <v>1.41</v>
      </c>
      <c r="CU8" s="242"/>
      <c r="CV8" s="242"/>
      <c r="CW8" s="242"/>
      <c r="CX8" s="242"/>
      <c r="CY8" s="242"/>
      <c r="CZ8" s="242"/>
      <c r="DA8" s="250"/>
      <c r="DB8" s="234">
        <v>1.39</v>
      </c>
      <c r="DC8" s="242"/>
      <c r="DD8" s="242"/>
      <c r="DE8" s="242"/>
      <c r="DF8" s="242"/>
      <c r="DG8" s="242"/>
      <c r="DH8" s="242"/>
      <c r="DI8" s="250"/>
    </row>
    <row r="9" spans="1:119" ht="18.75" customHeight="1">
      <c r="A9" s="2"/>
      <c r="B9" s="10" t="s">
        <v>56</v>
      </c>
      <c r="C9" s="27"/>
      <c r="D9" s="27"/>
      <c r="E9" s="27"/>
      <c r="F9" s="27"/>
      <c r="G9" s="27"/>
      <c r="H9" s="27"/>
      <c r="I9" s="27"/>
      <c r="J9" s="27"/>
      <c r="K9" s="31"/>
      <c r="L9" s="66" t="s">
        <v>59</v>
      </c>
      <c r="M9" s="75"/>
      <c r="N9" s="75"/>
      <c r="O9" s="75"/>
      <c r="P9" s="75"/>
      <c r="Q9" s="87"/>
      <c r="R9" s="98">
        <v>95454</v>
      </c>
      <c r="S9" s="107"/>
      <c r="T9" s="107"/>
      <c r="U9" s="107"/>
      <c r="V9" s="117"/>
      <c r="W9" s="127" t="s">
        <v>117</v>
      </c>
      <c r="X9" s="137"/>
      <c r="Y9" s="137"/>
      <c r="Z9" s="137"/>
      <c r="AA9" s="137"/>
      <c r="AB9" s="137"/>
      <c r="AC9" s="137"/>
      <c r="AD9" s="137"/>
      <c r="AE9" s="137"/>
      <c r="AF9" s="137"/>
      <c r="AG9" s="137"/>
      <c r="AH9" s="137"/>
      <c r="AI9" s="137"/>
      <c r="AJ9" s="137"/>
      <c r="AK9" s="137"/>
      <c r="AL9" s="164"/>
      <c r="AM9" s="175" t="s">
        <v>355</v>
      </c>
      <c r="AN9" s="59"/>
      <c r="AO9" s="59"/>
      <c r="AP9" s="59"/>
      <c r="AQ9" s="59"/>
      <c r="AR9" s="59"/>
      <c r="AS9" s="59"/>
      <c r="AT9" s="64"/>
      <c r="AU9" s="183" t="s">
        <v>159</v>
      </c>
      <c r="AV9" s="139"/>
      <c r="AW9" s="139"/>
      <c r="AX9" s="139"/>
      <c r="AY9" s="191" t="s">
        <v>102</v>
      </c>
      <c r="AZ9" s="199"/>
      <c r="BA9" s="199"/>
      <c r="BB9" s="199"/>
      <c r="BC9" s="199"/>
      <c r="BD9" s="199"/>
      <c r="BE9" s="199"/>
      <c r="BF9" s="199"/>
      <c r="BG9" s="199"/>
      <c r="BH9" s="199"/>
      <c r="BI9" s="199"/>
      <c r="BJ9" s="199"/>
      <c r="BK9" s="199"/>
      <c r="BL9" s="199"/>
      <c r="BM9" s="211"/>
      <c r="BN9" s="216">
        <v>40285</v>
      </c>
      <c r="BO9" s="219"/>
      <c r="BP9" s="219"/>
      <c r="BQ9" s="219"/>
      <c r="BR9" s="219"/>
      <c r="BS9" s="219"/>
      <c r="BT9" s="219"/>
      <c r="BU9" s="222"/>
      <c r="BV9" s="216">
        <v>15951</v>
      </c>
      <c r="BW9" s="219"/>
      <c r="BX9" s="219"/>
      <c r="BY9" s="219"/>
      <c r="BZ9" s="219"/>
      <c r="CA9" s="219"/>
      <c r="CB9" s="219"/>
      <c r="CC9" s="222"/>
      <c r="CD9" s="193" t="s">
        <v>45</v>
      </c>
      <c r="CE9" s="201"/>
      <c r="CF9" s="201"/>
      <c r="CG9" s="201"/>
      <c r="CH9" s="201"/>
      <c r="CI9" s="201"/>
      <c r="CJ9" s="201"/>
      <c r="CK9" s="201"/>
      <c r="CL9" s="201"/>
      <c r="CM9" s="201"/>
      <c r="CN9" s="201"/>
      <c r="CO9" s="201"/>
      <c r="CP9" s="201"/>
      <c r="CQ9" s="201"/>
      <c r="CR9" s="201"/>
      <c r="CS9" s="213"/>
      <c r="CT9" s="232">
        <v>4.2</v>
      </c>
      <c r="CU9" s="240"/>
      <c r="CV9" s="240"/>
      <c r="CW9" s="240"/>
      <c r="CX9" s="240"/>
      <c r="CY9" s="240"/>
      <c r="CZ9" s="240"/>
      <c r="DA9" s="248"/>
      <c r="DB9" s="232">
        <v>5</v>
      </c>
      <c r="DC9" s="240"/>
      <c r="DD9" s="240"/>
      <c r="DE9" s="240"/>
      <c r="DF9" s="240"/>
      <c r="DG9" s="240"/>
      <c r="DH9" s="240"/>
      <c r="DI9" s="248"/>
    </row>
    <row r="10" spans="1:119" ht="18.75" customHeight="1">
      <c r="A10" s="2"/>
      <c r="B10" s="10"/>
      <c r="C10" s="27"/>
      <c r="D10" s="27"/>
      <c r="E10" s="27"/>
      <c r="F10" s="27"/>
      <c r="G10" s="27"/>
      <c r="H10" s="27"/>
      <c r="I10" s="27"/>
      <c r="J10" s="27"/>
      <c r="K10" s="31"/>
      <c r="L10" s="53" t="s">
        <v>363</v>
      </c>
      <c r="M10" s="59"/>
      <c r="N10" s="59"/>
      <c r="O10" s="59"/>
      <c r="P10" s="59"/>
      <c r="Q10" s="64"/>
      <c r="R10" s="73">
        <v>94522</v>
      </c>
      <c r="S10" s="81"/>
      <c r="T10" s="81"/>
      <c r="U10" s="81"/>
      <c r="V10" s="118"/>
      <c r="W10" s="128"/>
      <c r="X10" s="55"/>
      <c r="Y10" s="55"/>
      <c r="Z10" s="55"/>
      <c r="AA10" s="55"/>
      <c r="AB10" s="55"/>
      <c r="AC10" s="55"/>
      <c r="AD10" s="55"/>
      <c r="AE10" s="55"/>
      <c r="AF10" s="55"/>
      <c r="AG10" s="55"/>
      <c r="AH10" s="55"/>
      <c r="AI10" s="55"/>
      <c r="AJ10" s="55"/>
      <c r="AK10" s="55"/>
      <c r="AL10" s="165"/>
      <c r="AM10" s="175" t="s">
        <v>266</v>
      </c>
      <c r="AN10" s="59"/>
      <c r="AO10" s="59"/>
      <c r="AP10" s="59"/>
      <c r="AQ10" s="59"/>
      <c r="AR10" s="59"/>
      <c r="AS10" s="59"/>
      <c r="AT10" s="64"/>
      <c r="AU10" s="183" t="s">
        <v>159</v>
      </c>
      <c r="AV10" s="139"/>
      <c r="AW10" s="139"/>
      <c r="AX10" s="139"/>
      <c r="AY10" s="191" t="s">
        <v>367</v>
      </c>
      <c r="AZ10" s="199"/>
      <c r="BA10" s="199"/>
      <c r="BB10" s="199"/>
      <c r="BC10" s="199"/>
      <c r="BD10" s="199"/>
      <c r="BE10" s="199"/>
      <c r="BF10" s="199"/>
      <c r="BG10" s="199"/>
      <c r="BH10" s="199"/>
      <c r="BI10" s="199"/>
      <c r="BJ10" s="199"/>
      <c r="BK10" s="199"/>
      <c r="BL10" s="199"/>
      <c r="BM10" s="211"/>
      <c r="BN10" s="216">
        <v>1600873</v>
      </c>
      <c r="BO10" s="219"/>
      <c r="BP10" s="219"/>
      <c r="BQ10" s="219"/>
      <c r="BR10" s="219"/>
      <c r="BS10" s="219"/>
      <c r="BT10" s="219"/>
      <c r="BU10" s="222"/>
      <c r="BV10" s="216">
        <v>1601186</v>
      </c>
      <c r="BW10" s="219"/>
      <c r="BX10" s="219"/>
      <c r="BY10" s="219"/>
      <c r="BZ10" s="219"/>
      <c r="CA10" s="219"/>
      <c r="CB10" s="219"/>
      <c r="CC10" s="222"/>
      <c r="CD10" s="224" t="s">
        <v>146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83</v>
      </c>
      <c r="M11" s="60"/>
      <c r="N11" s="60"/>
      <c r="O11" s="60"/>
      <c r="P11" s="60"/>
      <c r="Q11" s="65"/>
      <c r="R11" s="99" t="s">
        <v>371</v>
      </c>
      <c r="S11" s="108"/>
      <c r="T11" s="108"/>
      <c r="U11" s="108"/>
      <c r="V11" s="119"/>
      <c r="W11" s="128"/>
      <c r="X11" s="55"/>
      <c r="Y11" s="55"/>
      <c r="Z11" s="55"/>
      <c r="AA11" s="55"/>
      <c r="AB11" s="55"/>
      <c r="AC11" s="55"/>
      <c r="AD11" s="55"/>
      <c r="AE11" s="55"/>
      <c r="AF11" s="55"/>
      <c r="AG11" s="55"/>
      <c r="AH11" s="55"/>
      <c r="AI11" s="55"/>
      <c r="AJ11" s="55"/>
      <c r="AK11" s="55"/>
      <c r="AL11" s="165"/>
      <c r="AM11" s="175" t="s">
        <v>374</v>
      </c>
      <c r="AN11" s="59"/>
      <c r="AO11" s="59"/>
      <c r="AP11" s="59"/>
      <c r="AQ11" s="59"/>
      <c r="AR11" s="59"/>
      <c r="AS11" s="59"/>
      <c r="AT11" s="64"/>
      <c r="AU11" s="183" t="s">
        <v>159</v>
      </c>
      <c r="AV11" s="139"/>
      <c r="AW11" s="139"/>
      <c r="AX11" s="139"/>
      <c r="AY11" s="191" t="s">
        <v>204</v>
      </c>
      <c r="AZ11" s="199"/>
      <c r="BA11" s="199"/>
      <c r="BB11" s="199"/>
      <c r="BC11" s="199"/>
      <c r="BD11" s="199"/>
      <c r="BE11" s="199"/>
      <c r="BF11" s="199"/>
      <c r="BG11" s="199"/>
      <c r="BH11" s="199"/>
      <c r="BI11" s="199"/>
      <c r="BJ11" s="199"/>
      <c r="BK11" s="199"/>
      <c r="BL11" s="199"/>
      <c r="BM11" s="211"/>
      <c r="BN11" s="216">
        <v>4367</v>
      </c>
      <c r="BO11" s="219"/>
      <c r="BP11" s="219"/>
      <c r="BQ11" s="219"/>
      <c r="BR11" s="219"/>
      <c r="BS11" s="219"/>
      <c r="BT11" s="219"/>
      <c r="BU11" s="222"/>
      <c r="BV11" s="216">
        <v>0</v>
      </c>
      <c r="BW11" s="219"/>
      <c r="BX11" s="219"/>
      <c r="BY11" s="219"/>
      <c r="BZ11" s="219"/>
      <c r="CA11" s="219"/>
      <c r="CB11" s="219"/>
      <c r="CC11" s="222"/>
      <c r="CD11" s="193" t="s">
        <v>377</v>
      </c>
      <c r="CE11" s="201"/>
      <c r="CF11" s="201"/>
      <c r="CG11" s="201"/>
      <c r="CH11" s="201"/>
      <c r="CI11" s="201"/>
      <c r="CJ11" s="201"/>
      <c r="CK11" s="201"/>
      <c r="CL11" s="201"/>
      <c r="CM11" s="201"/>
      <c r="CN11" s="201"/>
      <c r="CO11" s="201"/>
      <c r="CP11" s="201"/>
      <c r="CQ11" s="201"/>
      <c r="CR11" s="201"/>
      <c r="CS11" s="213"/>
      <c r="CT11" s="234" t="s">
        <v>360</v>
      </c>
      <c r="CU11" s="242"/>
      <c r="CV11" s="242"/>
      <c r="CW11" s="242"/>
      <c r="CX11" s="242"/>
      <c r="CY11" s="242"/>
      <c r="CZ11" s="242"/>
      <c r="DA11" s="250"/>
      <c r="DB11" s="234" t="s">
        <v>360</v>
      </c>
      <c r="DC11" s="242"/>
      <c r="DD11" s="242"/>
      <c r="DE11" s="242"/>
      <c r="DF11" s="242"/>
      <c r="DG11" s="242"/>
      <c r="DH11" s="242"/>
      <c r="DI11" s="250"/>
    </row>
    <row r="12" spans="1:119" ht="18.75" customHeight="1">
      <c r="A12" s="2"/>
      <c r="B12" s="11" t="s">
        <v>275</v>
      </c>
      <c r="C12" s="28"/>
      <c r="D12" s="28"/>
      <c r="E12" s="28"/>
      <c r="F12" s="28"/>
      <c r="G12" s="28"/>
      <c r="H12" s="28"/>
      <c r="I12" s="28"/>
      <c r="J12" s="28"/>
      <c r="K12" s="61"/>
      <c r="L12" s="67" t="s">
        <v>108</v>
      </c>
      <c r="M12" s="76"/>
      <c r="N12" s="76"/>
      <c r="O12" s="76"/>
      <c r="P12" s="76"/>
      <c r="Q12" s="88"/>
      <c r="R12" s="100">
        <v>95537</v>
      </c>
      <c r="S12" s="109"/>
      <c r="T12" s="109"/>
      <c r="U12" s="109"/>
      <c r="V12" s="120"/>
      <c r="W12" s="132" t="s">
        <v>22</v>
      </c>
      <c r="X12" s="139"/>
      <c r="Y12" s="139"/>
      <c r="Z12" s="139"/>
      <c r="AA12" s="139"/>
      <c r="AB12" s="144"/>
      <c r="AC12" s="148" t="s">
        <v>379</v>
      </c>
      <c r="AD12" s="155"/>
      <c r="AE12" s="155"/>
      <c r="AF12" s="155"/>
      <c r="AG12" s="158"/>
      <c r="AH12" s="148" t="s">
        <v>384</v>
      </c>
      <c r="AI12" s="155"/>
      <c r="AJ12" s="155"/>
      <c r="AK12" s="155"/>
      <c r="AL12" s="170"/>
      <c r="AM12" s="175" t="s">
        <v>187</v>
      </c>
      <c r="AN12" s="59"/>
      <c r="AO12" s="59"/>
      <c r="AP12" s="59"/>
      <c r="AQ12" s="59"/>
      <c r="AR12" s="59"/>
      <c r="AS12" s="59"/>
      <c r="AT12" s="64"/>
      <c r="AU12" s="183" t="s">
        <v>159</v>
      </c>
      <c r="AV12" s="139"/>
      <c r="AW12" s="139"/>
      <c r="AX12" s="139"/>
      <c r="AY12" s="191" t="s">
        <v>273</v>
      </c>
      <c r="AZ12" s="199"/>
      <c r="BA12" s="199"/>
      <c r="BB12" s="199"/>
      <c r="BC12" s="199"/>
      <c r="BD12" s="199"/>
      <c r="BE12" s="199"/>
      <c r="BF12" s="199"/>
      <c r="BG12" s="199"/>
      <c r="BH12" s="199"/>
      <c r="BI12" s="199"/>
      <c r="BJ12" s="199"/>
      <c r="BK12" s="199"/>
      <c r="BL12" s="199"/>
      <c r="BM12" s="211"/>
      <c r="BN12" s="216">
        <v>1558266</v>
      </c>
      <c r="BO12" s="219"/>
      <c r="BP12" s="219"/>
      <c r="BQ12" s="219"/>
      <c r="BR12" s="219"/>
      <c r="BS12" s="219"/>
      <c r="BT12" s="219"/>
      <c r="BU12" s="222"/>
      <c r="BV12" s="216">
        <v>2046423</v>
      </c>
      <c r="BW12" s="219"/>
      <c r="BX12" s="219"/>
      <c r="BY12" s="219"/>
      <c r="BZ12" s="219"/>
      <c r="CA12" s="219"/>
      <c r="CB12" s="219"/>
      <c r="CC12" s="222"/>
      <c r="CD12" s="193" t="s">
        <v>390</v>
      </c>
      <c r="CE12" s="201"/>
      <c r="CF12" s="201"/>
      <c r="CG12" s="201"/>
      <c r="CH12" s="201"/>
      <c r="CI12" s="201"/>
      <c r="CJ12" s="201"/>
      <c r="CK12" s="201"/>
      <c r="CL12" s="201"/>
      <c r="CM12" s="201"/>
      <c r="CN12" s="201"/>
      <c r="CO12" s="201"/>
      <c r="CP12" s="201"/>
      <c r="CQ12" s="201"/>
      <c r="CR12" s="201"/>
      <c r="CS12" s="213"/>
      <c r="CT12" s="234" t="s">
        <v>360</v>
      </c>
      <c r="CU12" s="242"/>
      <c r="CV12" s="242"/>
      <c r="CW12" s="242"/>
      <c r="CX12" s="242"/>
      <c r="CY12" s="242"/>
      <c r="CZ12" s="242"/>
      <c r="DA12" s="250"/>
      <c r="DB12" s="234" t="s">
        <v>360</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391</v>
      </c>
      <c r="N13" s="83"/>
      <c r="O13" s="83"/>
      <c r="P13" s="83"/>
      <c r="Q13" s="89"/>
      <c r="R13" s="101">
        <v>92934</v>
      </c>
      <c r="S13" s="110"/>
      <c r="T13" s="110"/>
      <c r="U13" s="110"/>
      <c r="V13" s="121"/>
      <c r="W13" s="130" t="s">
        <v>234</v>
      </c>
      <c r="X13" s="57"/>
      <c r="Y13" s="57"/>
      <c r="Z13" s="57"/>
      <c r="AA13" s="57"/>
      <c r="AB13" s="25"/>
      <c r="AC13" s="73">
        <v>2554</v>
      </c>
      <c r="AD13" s="81"/>
      <c r="AE13" s="81"/>
      <c r="AF13" s="81"/>
      <c r="AG13" s="85"/>
      <c r="AH13" s="73">
        <v>2521</v>
      </c>
      <c r="AI13" s="81"/>
      <c r="AJ13" s="81"/>
      <c r="AK13" s="81"/>
      <c r="AL13" s="118"/>
      <c r="AM13" s="175" t="s">
        <v>393</v>
      </c>
      <c r="AN13" s="59"/>
      <c r="AO13" s="59"/>
      <c r="AP13" s="59"/>
      <c r="AQ13" s="59"/>
      <c r="AR13" s="59"/>
      <c r="AS13" s="59"/>
      <c r="AT13" s="64"/>
      <c r="AU13" s="183" t="s">
        <v>338</v>
      </c>
      <c r="AV13" s="139"/>
      <c r="AW13" s="139"/>
      <c r="AX13" s="139"/>
      <c r="AY13" s="191" t="s">
        <v>399</v>
      </c>
      <c r="AZ13" s="199"/>
      <c r="BA13" s="199"/>
      <c r="BB13" s="199"/>
      <c r="BC13" s="199"/>
      <c r="BD13" s="199"/>
      <c r="BE13" s="199"/>
      <c r="BF13" s="199"/>
      <c r="BG13" s="199"/>
      <c r="BH13" s="199"/>
      <c r="BI13" s="199"/>
      <c r="BJ13" s="199"/>
      <c r="BK13" s="199"/>
      <c r="BL13" s="199"/>
      <c r="BM13" s="211"/>
      <c r="BN13" s="216">
        <v>87259</v>
      </c>
      <c r="BO13" s="219"/>
      <c r="BP13" s="219"/>
      <c r="BQ13" s="219"/>
      <c r="BR13" s="219"/>
      <c r="BS13" s="219"/>
      <c r="BT13" s="219"/>
      <c r="BU13" s="222"/>
      <c r="BV13" s="216">
        <v>-429286</v>
      </c>
      <c r="BW13" s="219"/>
      <c r="BX13" s="219"/>
      <c r="BY13" s="219"/>
      <c r="BZ13" s="219"/>
      <c r="CA13" s="219"/>
      <c r="CB13" s="219"/>
      <c r="CC13" s="222"/>
      <c r="CD13" s="193" t="s">
        <v>136</v>
      </c>
      <c r="CE13" s="201"/>
      <c r="CF13" s="201"/>
      <c r="CG13" s="201"/>
      <c r="CH13" s="201"/>
      <c r="CI13" s="201"/>
      <c r="CJ13" s="201"/>
      <c r="CK13" s="201"/>
      <c r="CL13" s="201"/>
      <c r="CM13" s="201"/>
      <c r="CN13" s="201"/>
      <c r="CO13" s="201"/>
      <c r="CP13" s="201"/>
      <c r="CQ13" s="201"/>
      <c r="CR13" s="201"/>
      <c r="CS13" s="213"/>
      <c r="CT13" s="232">
        <v>5.5</v>
      </c>
      <c r="CU13" s="240"/>
      <c r="CV13" s="240"/>
      <c r="CW13" s="240"/>
      <c r="CX13" s="240"/>
      <c r="CY13" s="240"/>
      <c r="CZ13" s="240"/>
      <c r="DA13" s="248"/>
      <c r="DB13" s="232">
        <v>5.5</v>
      </c>
      <c r="DC13" s="240"/>
      <c r="DD13" s="240"/>
      <c r="DE13" s="240"/>
      <c r="DF13" s="240"/>
      <c r="DG13" s="240"/>
      <c r="DH13" s="240"/>
      <c r="DI13" s="248"/>
    </row>
    <row r="14" spans="1:119" ht="18.75" customHeight="1">
      <c r="A14" s="2"/>
      <c r="B14" s="12"/>
      <c r="C14" s="29"/>
      <c r="D14" s="29"/>
      <c r="E14" s="29"/>
      <c r="F14" s="29"/>
      <c r="G14" s="29"/>
      <c r="H14" s="29"/>
      <c r="I14" s="29"/>
      <c r="J14" s="29"/>
      <c r="K14" s="62"/>
      <c r="L14" s="69" t="s">
        <v>401</v>
      </c>
      <c r="M14" s="78"/>
      <c r="N14" s="78"/>
      <c r="O14" s="78"/>
      <c r="P14" s="78"/>
      <c r="Q14" s="90"/>
      <c r="R14" s="101">
        <v>95544</v>
      </c>
      <c r="S14" s="110"/>
      <c r="T14" s="110"/>
      <c r="U14" s="110"/>
      <c r="V14" s="121"/>
      <c r="W14" s="129"/>
      <c r="X14" s="58"/>
      <c r="Y14" s="58"/>
      <c r="Z14" s="58"/>
      <c r="AA14" s="58"/>
      <c r="AB14" s="24"/>
      <c r="AC14" s="149">
        <v>5.8</v>
      </c>
      <c r="AD14" s="156"/>
      <c r="AE14" s="156"/>
      <c r="AF14" s="156"/>
      <c r="AG14" s="159"/>
      <c r="AH14" s="149">
        <v>5.9</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404</v>
      </c>
      <c r="CE14" s="202"/>
      <c r="CF14" s="202"/>
      <c r="CG14" s="202"/>
      <c r="CH14" s="202"/>
      <c r="CI14" s="202"/>
      <c r="CJ14" s="202"/>
      <c r="CK14" s="202"/>
      <c r="CL14" s="202"/>
      <c r="CM14" s="202"/>
      <c r="CN14" s="202"/>
      <c r="CO14" s="202"/>
      <c r="CP14" s="202"/>
      <c r="CQ14" s="202"/>
      <c r="CR14" s="202"/>
      <c r="CS14" s="214"/>
      <c r="CT14" s="236">
        <v>20.399999999999999</v>
      </c>
      <c r="CU14" s="244"/>
      <c r="CV14" s="244"/>
      <c r="CW14" s="244"/>
      <c r="CX14" s="244"/>
      <c r="CY14" s="244"/>
      <c r="CZ14" s="244"/>
      <c r="DA14" s="252"/>
      <c r="DB14" s="236">
        <v>26.6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391</v>
      </c>
      <c r="N15" s="83"/>
      <c r="O15" s="83"/>
      <c r="P15" s="83"/>
      <c r="Q15" s="89"/>
      <c r="R15" s="101">
        <v>93036</v>
      </c>
      <c r="S15" s="110"/>
      <c r="T15" s="110"/>
      <c r="U15" s="110"/>
      <c r="V15" s="121"/>
      <c r="W15" s="130" t="s">
        <v>25</v>
      </c>
      <c r="X15" s="57"/>
      <c r="Y15" s="57"/>
      <c r="Z15" s="57"/>
      <c r="AA15" s="57"/>
      <c r="AB15" s="25"/>
      <c r="AC15" s="73">
        <v>16965</v>
      </c>
      <c r="AD15" s="81"/>
      <c r="AE15" s="81"/>
      <c r="AF15" s="81"/>
      <c r="AG15" s="85"/>
      <c r="AH15" s="73">
        <v>16542</v>
      </c>
      <c r="AI15" s="81"/>
      <c r="AJ15" s="81"/>
      <c r="AK15" s="81"/>
      <c r="AL15" s="118"/>
      <c r="AM15" s="175"/>
      <c r="AN15" s="59"/>
      <c r="AO15" s="59"/>
      <c r="AP15" s="59"/>
      <c r="AQ15" s="59"/>
      <c r="AR15" s="59"/>
      <c r="AS15" s="59"/>
      <c r="AT15" s="64"/>
      <c r="AU15" s="183"/>
      <c r="AV15" s="139"/>
      <c r="AW15" s="139"/>
      <c r="AX15" s="139"/>
      <c r="AY15" s="190" t="s">
        <v>409</v>
      </c>
      <c r="AZ15" s="198"/>
      <c r="BA15" s="198"/>
      <c r="BB15" s="198"/>
      <c r="BC15" s="198"/>
      <c r="BD15" s="198"/>
      <c r="BE15" s="198"/>
      <c r="BF15" s="198"/>
      <c r="BG15" s="198"/>
      <c r="BH15" s="198"/>
      <c r="BI15" s="198"/>
      <c r="BJ15" s="198"/>
      <c r="BK15" s="198"/>
      <c r="BL15" s="198"/>
      <c r="BM15" s="210"/>
      <c r="BN15" s="215">
        <v>22240509</v>
      </c>
      <c r="BO15" s="218"/>
      <c r="BP15" s="218"/>
      <c r="BQ15" s="218"/>
      <c r="BR15" s="218"/>
      <c r="BS15" s="218"/>
      <c r="BT15" s="218"/>
      <c r="BU15" s="221"/>
      <c r="BV15" s="215">
        <v>21958625</v>
      </c>
      <c r="BW15" s="218"/>
      <c r="BX15" s="218"/>
      <c r="BY15" s="218"/>
      <c r="BZ15" s="218"/>
      <c r="CA15" s="218"/>
      <c r="CB15" s="218"/>
      <c r="CC15" s="221"/>
      <c r="CD15" s="224" t="s">
        <v>392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29</v>
      </c>
      <c r="M16" s="79"/>
      <c r="N16" s="79"/>
      <c r="O16" s="79"/>
      <c r="P16" s="79"/>
      <c r="Q16" s="91"/>
      <c r="R16" s="102" t="s">
        <v>410</v>
      </c>
      <c r="S16" s="111"/>
      <c r="T16" s="111"/>
      <c r="U16" s="111"/>
      <c r="V16" s="122"/>
      <c r="W16" s="129"/>
      <c r="X16" s="58"/>
      <c r="Y16" s="58"/>
      <c r="Z16" s="58"/>
      <c r="AA16" s="58"/>
      <c r="AB16" s="24"/>
      <c r="AC16" s="149">
        <v>38.299999999999997</v>
      </c>
      <c r="AD16" s="156"/>
      <c r="AE16" s="156"/>
      <c r="AF16" s="156"/>
      <c r="AG16" s="159"/>
      <c r="AH16" s="149">
        <v>38.9</v>
      </c>
      <c r="AI16" s="156"/>
      <c r="AJ16" s="156"/>
      <c r="AK16" s="156"/>
      <c r="AL16" s="171"/>
      <c r="AM16" s="175"/>
      <c r="AN16" s="59"/>
      <c r="AO16" s="59"/>
      <c r="AP16" s="59"/>
      <c r="AQ16" s="59"/>
      <c r="AR16" s="59"/>
      <c r="AS16" s="59"/>
      <c r="AT16" s="64"/>
      <c r="AU16" s="183"/>
      <c r="AV16" s="139"/>
      <c r="AW16" s="139"/>
      <c r="AX16" s="139"/>
      <c r="AY16" s="191" t="s">
        <v>254</v>
      </c>
      <c r="AZ16" s="199"/>
      <c r="BA16" s="199"/>
      <c r="BB16" s="199"/>
      <c r="BC16" s="199"/>
      <c r="BD16" s="199"/>
      <c r="BE16" s="199"/>
      <c r="BF16" s="199"/>
      <c r="BG16" s="199"/>
      <c r="BH16" s="199"/>
      <c r="BI16" s="199"/>
      <c r="BJ16" s="199"/>
      <c r="BK16" s="199"/>
      <c r="BL16" s="199"/>
      <c r="BM16" s="211"/>
      <c r="BN16" s="216">
        <v>15891130</v>
      </c>
      <c r="BO16" s="219"/>
      <c r="BP16" s="219"/>
      <c r="BQ16" s="219"/>
      <c r="BR16" s="219"/>
      <c r="BS16" s="219"/>
      <c r="BT16" s="219"/>
      <c r="BU16" s="222"/>
      <c r="BV16" s="216">
        <v>15251076</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42</v>
      </c>
      <c r="N17" s="84"/>
      <c r="O17" s="84"/>
      <c r="P17" s="84"/>
      <c r="Q17" s="92"/>
      <c r="R17" s="102" t="s">
        <v>92</v>
      </c>
      <c r="S17" s="111"/>
      <c r="T17" s="111"/>
      <c r="U17" s="111"/>
      <c r="V17" s="122"/>
      <c r="W17" s="130" t="s">
        <v>240</v>
      </c>
      <c r="X17" s="57"/>
      <c r="Y17" s="57"/>
      <c r="Z17" s="57"/>
      <c r="AA17" s="57"/>
      <c r="AB17" s="25"/>
      <c r="AC17" s="73">
        <v>24784</v>
      </c>
      <c r="AD17" s="81"/>
      <c r="AE17" s="81"/>
      <c r="AF17" s="81"/>
      <c r="AG17" s="85"/>
      <c r="AH17" s="73">
        <v>23516</v>
      </c>
      <c r="AI17" s="81"/>
      <c r="AJ17" s="81"/>
      <c r="AK17" s="81"/>
      <c r="AL17" s="118"/>
      <c r="AM17" s="175"/>
      <c r="AN17" s="59"/>
      <c r="AO17" s="59"/>
      <c r="AP17" s="59"/>
      <c r="AQ17" s="59"/>
      <c r="AR17" s="59"/>
      <c r="AS17" s="59"/>
      <c r="AT17" s="64"/>
      <c r="AU17" s="183"/>
      <c r="AV17" s="139"/>
      <c r="AW17" s="139"/>
      <c r="AX17" s="139"/>
      <c r="AY17" s="191" t="s">
        <v>104</v>
      </c>
      <c r="AZ17" s="199"/>
      <c r="BA17" s="199"/>
      <c r="BB17" s="199"/>
      <c r="BC17" s="199"/>
      <c r="BD17" s="199"/>
      <c r="BE17" s="199"/>
      <c r="BF17" s="199"/>
      <c r="BG17" s="199"/>
      <c r="BH17" s="199"/>
      <c r="BI17" s="199"/>
      <c r="BJ17" s="199"/>
      <c r="BK17" s="199"/>
      <c r="BL17" s="199"/>
      <c r="BM17" s="211"/>
      <c r="BN17" s="216">
        <v>28700385</v>
      </c>
      <c r="BO17" s="219"/>
      <c r="BP17" s="219"/>
      <c r="BQ17" s="219"/>
      <c r="BR17" s="219"/>
      <c r="BS17" s="219"/>
      <c r="BT17" s="219"/>
      <c r="BU17" s="222"/>
      <c r="BV17" s="216">
        <v>28372679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415</v>
      </c>
      <c r="C18" s="31"/>
      <c r="D18" s="31"/>
      <c r="E18" s="50"/>
      <c r="F18" s="50"/>
      <c r="G18" s="50"/>
      <c r="H18" s="50"/>
      <c r="I18" s="50"/>
      <c r="J18" s="50"/>
      <c r="K18" s="50"/>
      <c r="L18" s="71">
        <v>146.97</v>
      </c>
      <c r="M18" s="71"/>
      <c r="N18" s="71"/>
      <c r="O18" s="71"/>
      <c r="P18" s="71"/>
      <c r="Q18" s="71"/>
      <c r="R18" s="103"/>
      <c r="S18" s="103"/>
      <c r="T18" s="103"/>
      <c r="U18" s="103"/>
      <c r="V18" s="123"/>
      <c r="W18" s="131"/>
      <c r="X18" s="138"/>
      <c r="Y18" s="138"/>
      <c r="Z18" s="138"/>
      <c r="AA18" s="138"/>
      <c r="AB18" s="26"/>
      <c r="AC18" s="150">
        <v>55.9</v>
      </c>
      <c r="AD18" s="157"/>
      <c r="AE18" s="157"/>
      <c r="AF18" s="157"/>
      <c r="AG18" s="160"/>
      <c r="AH18" s="150">
        <v>55.2</v>
      </c>
      <c r="AI18" s="157"/>
      <c r="AJ18" s="157"/>
      <c r="AK18" s="157"/>
      <c r="AL18" s="172"/>
      <c r="AM18" s="175"/>
      <c r="AN18" s="59"/>
      <c r="AO18" s="59"/>
      <c r="AP18" s="59"/>
      <c r="AQ18" s="59"/>
      <c r="AR18" s="59"/>
      <c r="AS18" s="59"/>
      <c r="AT18" s="64"/>
      <c r="AU18" s="183"/>
      <c r="AV18" s="139"/>
      <c r="AW18" s="139"/>
      <c r="AX18" s="139"/>
      <c r="AY18" s="191" t="s">
        <v>422</v>
      </c>
      <c r="AZ18" s="199"/>
      <c r="BA18" s="199"/>
      <c r="BB18" s="199"/>
      <c r="BC18" s="199"/>
      <c r="BD18" s="199"/>
      <c r="BE18" s="199"/>
      <c r="BF18" s="199"/>
      <c r="BG18" s="199"/>
      <c r="BH18" s="199"/>
      <c r="BI18" s="199"/>
      <c r="BJ18" s="199"/>
      <c r="BK18" s="199"/>
      <c r="BL18" s="199"/>
      <c r="BM18" s="211"/>
      <c r="BN18" s="216">
        <v>22158818</v>
      </c>
      <c r="BO18" s="219"/>
      <c r="BP18" s="219"/>
      <c r="BQ18" s="219"/>
      <c r="BR18" s="219"/>
      <c r="BS18" s="219"/>
      <c r="BT18" s="219"/>
      <c r="BU18" s="222"/>
      <c r="BV18" s="216">
        <v>20748160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176</v>
      </c>
      <c r="C19" s="31"/>
      <c r="D19" s="31"/>
      <c r="E19" s="50"/>
      <c r="F19" s="50"/>
      <c r="G19" s="50"/>
      <c r="H19" s="50"/>
      <c r="I19" s="50"/>
      <c r="J19" s="50"/>
      <c r="K19" s="50"/>
      <c r="L19" s="72">
        <v>649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111</v>
      </c>
      <c r="AZ19" s="199"/>
      <c r="BA19" s="199"/>
      <c r="BB19" s="199"/>
      <c r="BC19" s="199"/>
      <c r="BD19" s="199"/>
      <c r="BE19" s="199"/>
      <c r="BF19" s="199"/>
      <c r="BG19" s="199"/>
      <c r="BH19" s="199"/>
      <c r="BI19" s="199"/>
      <c r="BJ19" s="199"/>
      <c r="BK19" s="199"/>
      <c r="BL19" s="199"/>
      <c r="BM19" s="211"/>
      <c r="BN19" s="216">
        <v>36716585</v>
      </c>
      <c r="BO19" s="219"/>
      <c r="BP19" s="219"/>
      <c r="BQ19" s="219"/>
      <c r="BR19" s="219"/>
      <c r="BS19" s="219"/>
      <c r="BT19" s="219"/>
      <c r="BU19" s="222"/>
      <c r="BV19" s="216">
        <v>34631482</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301</v>
      </c>
      <c r="C20" s="31"/>
      <c r="D20" s="31"/>
      <c r="E20" s="50"/>
      <c r="F20" s="50"/>
      <c r="G20" s="50"/>
      <c r="H20" s="50"/>
      <c r="I20" s="50"/>
      <c r="J20" s="50"/>
      <c r="K20" s="50"/>
      <c r="L20" s="72">
        <v>40487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427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16</v>
      </c>
      <c r="C22" s="33"/>
      <c r="D22" s="42"/>
      <c r="E22" s="51" t="s">
        <v>22</v>
      </c>
      <c r="F22" s="57"/>
      <c r="G22" s="57"/>
      <c r="H22" s="57"/>
      <c r="I22" s="57"/>
      <c r="J22" s="57"/>
      <c r="K22" s="25"/>
      <c r="L22" s="51" t="s">
        <v>387</v>
      </c>
      <c r="M22" s="57"/>
      <c r="N22" s="57"/>
      <c r="O22" s="57"/>
      <c r="P22" s="25"/>
      <c r="Q22" s="93" t="s">
        <v>120</v>
      </c>
      <c r="R22" s="105"/>
      <c r="S22" s="105"/>
      <c r="T22" s="105"/>
      <c r="U22" s="105"/>
      <c r="V22" s="125"/>
      <c r="W22" s="133" t="s">
        <v>428</v>
      </c>
      <c r="X22" s="33"/>
      <c r="Y22" s="42"/>
      <c r="Z22" s="51" t="s">
        <v>22</v>
      </c>
      <c r="AA22" s="57"/>
      <c r="AB22" s="57"/>
      <c r="AC22" s="57"/>
      <c r="AD22" s="57"/>
      <c r="AE22" s="57"/>
      <c r="AF22" s="57"/>
      <c r="AG22" s="25"/>
      <c r="AH22" s="163" t="s">
        <v>354</v>
      </c>
      <c r="AI22" s="57"/>
      <c r="AJ22" s="57"/>
      <c r="AK22" s="57"/>
      <c r="AL22" s="25"/>
      <c r="AM22" s="163" t="s">
        <v>429</v>
      </c>
      <c r="AN22" s="179"/>
      <c r="AO22" s="179"/>
      <c r="AP22" s="179"/>
      <c r="AQ22" s="179"/>
      <c r="AR22" s="181"/>
      <c r="AS22" s="93" t="s">
        <v>120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430</v>
      </c>
      <c r="AZ23" s="198"/>
      <c r="BA23" s="198"/>
      <c r="BB23" s="198"/>
      <c r="BC23" s="198"/>
      <c r="BD23" s="198"/>
      <c r="BE23" s="198"/>
      <c r="BF23" s="198"/>
      <c r="BG23" s="198"/>
      <c r="BH23" s="198"/>
      <c r="BI23" s="198"/>
      <c r="BJ23" s="198"/>
      <c r="BK23" s="198"/>
      <c r="BL23" s="198"/>
      <c r="BM23" s="210"/>
      <c r="BN23" s="216">
        <v>14607704</v>
      </c>
      <c r="BO23" s="219"/>
      <c r="BP23" s="219"/>
      <c r="BQ23" s="219"/>
      <c r="BR23" s="219"/>
      <c r="BS23" s="219"/>
      <c r="BT23" s="219"/>
      <c r="BU23" s="222"/>
      <c r="BV23" s="216">
        <v>13603686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129</v>
      </c>
      <c r="F24" s="59"/>
      <c r="G24" s="59"/>
      <c r="H24" s="59"/>
      <c r="I24" s="59"/>
      <c r="J24" s="59"/>
      <c r="K24" s="64"/>
      <c r="L24" s="73">
        <v>1</v>
      </c>
      <c r="M24" s="81"/>
      <c r="N24" s="81"/>
      <c r="O24" s="81"/>
      <c r="P24" s="85"/>
      <c r="Q24" s="73">
        <v>8800</v>
      </c>
      <c r="R24" s="81"/>
      <c r="S24" s="81"/>
      <c r="T24" s="81"/>
      <c r="U24" s="81"/>
      <c r="V24" s="85"/>
      <c r="W24" s="134"/>
      <c r="X24" s="34"/>
      <c r="Y24" s="43"/>
      <c r="Z24" s="53" t="s">
        <v>286</v>
      </c>
      <c r="AA24" s="59"/>
      <c r="AB24" s="59"/>
      <c r="AC24" s="59"/>
      <c r="AD24" s="59"/>
      <c r="AE24" s="59"/>
      <c r="AF24" s="59"/>
      <c r="AG24" s="64"/>
      <c r="AH24" s="73">
        <v>574</v>
      </c>
      <c r="AI24" s="81"/>
      <c r="AJ24" s="81"/>
      <c r="AK24" s="81"/>
      <c r="AL24" s="85"/>
      <c r="AM24" s="73">
        <v>1666896</v>
      </c>
      <c r="AN24" s="81"/>
      <c r="AO24" s="81"/>
      <c r="AP24" s="81"/>
      <c r="AQ24" s="81"/>
      <c r="AR24" s="85"/>
      <c r="AS24" s="73">
        <v>2904</v>
      </c>
      <c r="AT24" s="81"/>
      <c r="AU24" s="81"/>
      <c r="AV24" s="81"/>
      <c r="AW24" s="81"/>
      <c r="AX24" s="118"/>
      <c r="AY24" s="192" t="s">
        <v>361</v>
      </c>
      <c r="AZ24" s="200"/>
      <c r="BA24" s="200"/>
      <c r="BB24" s="200"/>
      <c r="BC24" s="200"/>
      <c r="BD24" s="200"/>
      <c r="BE24" s="200"/>
      <c r="BF24" s="200"/>
      <c r="BG24" s="200"/>
      <c r="BH24" s="200"/>
      <c r="BI24" s="200"/>
      <c r="BJ24" s="200"/>
      <c r="BK24" s="200"/>
      <c r="BL24" s="200"/>
      <c r="BM24" s="212"/>
      <c r="BN24" s="216">
        <v>9027452</v>
      </c>
      <c r="BO24" s="219"/>
      <c r="BP24" s="219"/>
      <c r="BQ24" s="219"/>
      <c r="BR24" s="219"/>
      <c r="BS24" s="219"/>
      <c r="BT24" s="219"/>
      <c r="BU24" s="222"/>
      <c r="BV24" s="216">
        <v>9291901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295</v>
      </c>
      <c r="F25" s="59"/>
      <c r="G25" s="59"/>
      <c r="H25" s="59"/>
      <c r="I25" s="59"/>
      <c r="J25" s="59"/>
      <c r="K25" s="64"/>
      <c r="L25" s="73">
        <v>1</v>
      </c>
      <c r="M25" s="81"/>
      <c r="N25" s="81"/>
      <c r="O25" s="81"/>
      <c r="P25" s="85"/>
      <c r="Q25" s="73">
        <v>7000</v>
      </c>
      <c r="R25" s="81"/>
      <c r="S25" s="81"/>
      <c r="T25" s="81"/>
      <c r="U25" s="81"/>
      <c r="V25" s="85"/>
      <c r="W25" s="134"/>
      <c r="X25" s="34"/>
      <c r="Y25" s="43"/>
      <c r="Z25" s="53" t="s">
        <v>140</v>
      </c>
      <c r="AA25" s="59"/>
      <c r="AB25" s="59"/>
      <c r="AC25" s="59"/>
      <c r="AD25" s="59"/>
      <c r="AE25" s="59"/>
      <c r="AF25" s="59"/>
      <c r="AG25" s="64"/>
      <c r="AH25" s="73" t="s">
        <v>360</v>
      </c>
      <c r="AI25" s="81"/>
      <c r="AJ25" s="81"/>
      <c r="AK25" s="81"/>
      <c r="AL25" s="85"/>
      <c r="AM25" s="73" t="s">
        <v>360</v>
      </c>
      <c r="AN25" s="81"/>
      <c r="AO25" s="81"/>
      <c r="AP25" s="81"/>
      <c r="AQ25" s="81"/>
      <c r="AR25" s="85"/>
      <c r="AS25" s="73" t="s">
        <v>360</v>
      </c>
      <c r="AT25" s="81"/>
      <c r="AU25" s="81"/>
      <c r="AV25" s="81"/>
      <c r="AW25" s="81"/>
      <c r="AX25" s="118"/>
      <c r="AY25" s="190" t="s">
        <v>36</v>
      </c>
      <c r="AZ25" s="198"/>
      <c r="BA25" s="198"/>
      <c r="BB25" s="198"/>
      <c r="BC25" s="198"/>
      <c r="BD25" s="198"/>
      <c r="BE25" s="198"/>
      <c r="BF25" s="198"/>
      <c r="BG25" s="198"/>
      <c r="BH25" s="198"/>
      <c r="BI25" s="198"/>
      <c r="BJ25" s="198"/>
      <c r="BK25" s="198"/>
      <c r="BL25" s="198"/>
      <c r="BM25" s="210"/>
      <c r="BN25" s="215">
        <v>20351290</v>
      </c>
      <c r="BO25" s="218"/>
      <c r="BP25" s="218"/>
      <c r="BQ25" s="218"/>
      <c r="BR25" s="218"/>
      <c r="BS25" s="218"/>
      <c r="BT25" s="218"/>
      <c r="BU25" s="221"/>
      <c r="BV25" s="215">
        <v>21554016</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434</v>
      </c>
      <c r="F26" s="59"/>
      <c r="G26" s="59"/>
      <c r="H26" s="59"/>
      <c r="I26" s="59"/>
      <c r="J26" s="59"/>
      <c r="K26" s="64"/>
      <c r="L26" s="73">
        <v>1</v>
      </c>
      <c r="M26" s="81"/>
      <c r="N26" s="81"/>
      <c r="O26" s="81"/>
      <c r="P26" s="85"/>
      <c r="Q26" s="73">
        <v>6400</v>
      </c>
      <c r="R26" s="81"/>
      <c r="S26" s="81"/>
      <c r="T26" s="81"/>
      <c r="U26" s="81"/>
      <c r="V26" s="85"/>
      <c r="W26" s="134"/>
      <c r="X26" s="34"/>
      <c r="Y26" s="43"/>
      <c r="Z26" s="53" t="s">
        <v>276</v>
      </c>
      <c r="AA26" s="143"/>
      <c r="AB26" s="143"/>
      <c r="AC26" s="143"/>
      <c r="AD26" s="143"/>
      <c r="AE26" s="143"/>
      <c r="AF26" s="143"/>
      <c r="AG26" s="161"/>
      <c r="AH26" s="73">
        <v>13</v>
      </c>
      <c r="AI26" s="81"/>
      <c r="AJ26" s="81"/>
      <c r="AK26" s="81"/>
      <c r="AL26" s="85"/>
      <c r="AM26" s="73">
        <v>36010</v>
      </c>
      <c r="AN26" s="81"/>
      <c r="AO26" s="81"/>
      <c r="AP26" s="81"/>
      <c r="AQ26" s="81"/>
      <c r="AR26" s="85"/>
      <c r="AS26" s="73">
        <v>2770</v>
      </c>
      <c r="AT26" s="81"/>
      <c r="AU26" s="81"/>
      <c r="AV26" s="81"/>
      <c r="AW26" s="81"/>
      <c r="AX26" s="118"/>
      <c r="AY26" s="193" t="s">
        <v>39</v>
      </c>
      <c r="AZ26" s="201"/>
      <c r="BA26" s="201"/>
      <c r="BB26" s="201"/>
      <c r="BC26" s="201"/>
      <c r="BD26" s="201"/>
      <c r="BE26" s="201"/>
      <c r="BF26" s="201"/>
      <c r="BG26" s="201"/>
      <c r="BH26" s="201"/>
      <c r="BI26" s="201"/>
      <c r="BJ26" s="201"/>
      <c r="BK26" s="201"/>
      <c r="BL26" s="201"/>
      <c r="BM26" s="213"/>
      <c r="BN26" s="216" t="s">
        <v>360</v>
      </c>
      <c r="BO26" s="219"/>
      <c r="BP26" s="219"/>
      <c r="BQ26" s="219"/>
      <c r="BR26" s="219"/>
      <c r="BS26" s="219"/>
      <c r="BT26" s="219"/>
      <c r="BU26" s="222"/>
      <c r="BV26" s="216" t="s">
        <v>360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366</v>
      </c>
      <c r="F27" s="59"/>
      <c r="G27" s="59"/>
      <c r="H27" s="59"/>
      <c r="I27" s="59"/>
      <c r="J27" s="59"/>
      <c r="K27" s="64"/>
      <c r="L27" s="73">
        <v>1</v>
      </c>
      <c r="M27" s="81"/>
      <c r="N27" s="81"/>
      <c r="O27" s="81"/>
      <c r="P27" s="85"/>
      <c r="Q27" s="73">
        <v>4600</v>
      </c>
      <c r="R27" s="81"/>
      <c r="S27" s="81"/>
      <c r="T27" s="81"/>
      <c r="U27" s="81"/>
      <c r="V27" s="85"/>
      <c r="W27" s="134"/>
      <c r="X27" s="34"/>
      <c r="Y27" s="43"/>
      <c r="Z27" s="53" t="s">
        <v>167</v>
      </c>
      <c r="AA27" s="59"/>
      <c r="AB27" s="59"/>
      <c r="AC27" s="59"/>
      <c r="AD27" s="59"/>
      <c r="AE27" s="59"/>
      <c r="AF27" s="59"/>
      <c r="AG27" s="64"/>
      <c r="AH27" s="73">
        <v>40</v>
      </c>
      <c r="AI27" s="81"/>
      <c r="AJ27" s="81"/>
      <c r="AK27" s="81"/>
      <c r="AL27" s="85"/>
      <c r="AM27" s="73">
        <v>116800</v>
      </c>
      <c r="AN27" s="81"/>
      <c r="AO27" s="81"/>
      <c r="AP27" s="81"/>
      <c r="AQ27" s="81"/>
      <c r="AR27" s="85"/>
      <c r="AS27" s="73">
        <v>2920</v>
      </c>
      <c r="AT27" s="81"/>
      <c r="AU27" s="81"/>
      <c r="AV27" s="81"/>
      <c r="AW27" s="81"/>
      <c r="AX27" s="118"/>
      <c r="AY27" s="194" t="s">
        <v>438</v>
      </c>
      <c r="AZ27" s="202"/>
      <c r="BA27" s="202"/>
      <c r="BB27" s="202"/>
      <c r="BC27" s="202"/>
      <c r="BD27" s="202"/>
      <c r="BE27" s="202"/>
      <c r="BF27" s="202"/>
      <c r="BG27" s="202"/>
      <c r="BH27" s="202"/>
      <c r="BI27" s="202"/>
      <c r="BJ27" s="202"/>
      <c r="BK27" s="202"/>
      <c r="BL27" s="202"/>
      <c r="BM27" s="214"/>
      <c r="BN27" s="217">
        <v>600000</v>
      </c>
      <c r="BO27" s="220"/>
      <c r="BP27" s="220"/>
      <c r="BQ27" s="220"/>
      <c r="BR27" s="220"/>
      <c r="BS27" s="220"/>
      <c r="BT27" s="220"/>
      <c r="BU27" s="223"/>
      <c r="BV27" s="217">
        <v>600000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440</v>
      </c>
      <c r="F28" s="59"/>
      <c r="G28" s="59"/>
      <c r="H28" s="59"/>
      <c r="I28" s="59"/>
      <c r="J28" s="59"/>
      <c r="K28" s="64"/>
      <c r="L28" s="73">
        <v>1</v>
      </c>
      <c r="M28" s="81"/>
      <c r="N28" s="81"/>
      <c r="O28" s="81"/>
      <c r="P28" s="85"/>
      <c r="Q28" s="73">
        <v>4100</v>
      </c>
      <c r="R28" s="81"/>
      <c r="S28" s="81"/>
      <c r="T28" s="81"/>
      <c r="U28" s="81"/>
      <c r="V28" s="85"/>
      <c r="W28" s="134"/>
      <c r="X28" s="34"/>
      <c r="Y28" s="43"/>
      <c r="Z28" s="53" t="s">
        <v>34</v>
      </c>
      <c r="AA28" s="59"/>
      <c r="AB28" s="59"/>
      <c r="AC28" s="59"/>
      <c r="AD28" s="59"/>
      <c r="AE28" s="59"/>
      <c r="AF28" s="59"/>
      <c r="AG28" s="64"/>
      <c r="AH28" s="73" t="s">
        <v>360</v>
      </c>
      <c r="AI28" s="81"/>
      <c r="AJ28" s="81"/>
      <c r="AK28" s="81"/>
      <c r="AL28" s="85"/>
      <c r="AM28" s="73" t="s">
        <v>360</v>
      </c>
      <c r="AN28" s="81"/>
      <c r="AO28" s="81"/>
      <c r="AP28" s="81"/>
      <c r="AQ28" s="81"/>
      <c r="AR28" s="85"/>
      <c r="AS28" s="73" t="s">
        <v>360</v>
      </c>
      <c r="AT28" s="81"/>
      <c r="AU28" s="81"/>
      <c r="AV28" s="81"/>
      <c r="AW28" s="81"/>
      <c r="AX28" s="118"/>
      <c r="AY28" s="195" t="s">
        <v>443</v>
      </c>
      <c r="AZ28" s="203"/>
      <c r="BA28" s="203"/>
      <c r="BB28" s="206"/>
      <c r="BC28" s="190" t="s">
        <v>43</v>
      </c>
      <c r="BD28" s="198"/>
      <c r="BE28" s="198"/>
      <c r="BF28" s="198"/>
      <c r="BG28" s="198"/>
      <c r="BH28" s="198"/>
      <c r="BI28" s="198"/>
      <c r="BJ28" s="198"/>
      <c r="BK28" s="198"/>
      <c r="BL28" s="198"/>
      <c r="BM28" s="210"/>
      <c r="BN28" s="215">
        <v>5882651</v>
      </c>
      <c r="BO28" s="218"/>
      <c r="BP28" s="218"/>
      <c r="BQ28" s="218"/>
      <c r="BR28" s="218"/>
      <c r="BS28" s="218"/>
      <c r="BT28" s="218"/>
      <c r="BU28" s="221"/>
      <c r="BV28" s="215">
        <v>5840044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213</v>
      </c>
      <c r="F29" s="59"/>
      <c r="G29" s="59"/>
      <c r="H29" s="59"/>
      <c r="I29" s="59"/>
      <c r="J29" s="59"/>
      <c r="K29" s="64"/>
      <c r="L29" s="73">
        <v>21</v>
      </c>
      <c r="M29" s="81"/>
      <c r="N29" s="81"/>
      <c r="O29" s="81"/>
      <c r="P29" s="85"/>
      <c r="Q29" s="73">
        <v>3900</v>
      </c>
      <c r="R29" s="81"/>
      <c r="S29" s="81"/>
      <c r="T29" s="81"/>
      <c r="U29" s="81"/>
      <c r="V29" s="85"/>
      <c r="W29" s="135"/>
      <c r="X29" s="140"/>
      <c r="Y29" s="142"/>
      <c r="Z29" s="53" t="s">
        <v>449</v>
      </c>
      <c r="AA29" s="59"/>
      <c r="AB29" s="59"/>
      <c r="AC29" s="59"/>
      <c r="AD29" s="59"/>
      <c r="AE29" s="59"/>
      <c r="AF29" s="59"/>
      <c r="AG29" s="64"/>
      <c r="AH29" s="73">
        <v>614</v>
      </c>
      <c r="AI29" s="81"/>
      <c r="AJ29" s="81"/>
      <c r="AK29" s="81"/>
      <c r="AL29" s="85"/>
      <c r="AM29" s="73">
        <v>1783696</v>
      </c>
      <c r="AN29" s="81"/>
      <c r="AO29" s="81"/>
      <c r="AP29" s="81"/>
      <c r="AQ29" s="81"/>
      <c r="AR29" s="85"/>
      <c r="AS29" s="73">
        <v>2905</v>
      </c>
      <c r="AT29" s="81"/>
      <c r="AU29" s="81"/>
      <c r="AV29" s="81"/>
      <c r="AW29" s="81"/>
      <c r="AX29" s="118"/>
      <c r="AY29" s="196"/>
      <c r="AZ29" s="204"/>
      <c r="BA29" s="204"/>
      <c r="BB29" s="207"/>
      <c r="BC29" s="191" t="s">
        <v>160</v>
      </c>
      <c r="BD29" s="199"/>
      <c r="BE29" s="199"/>
      <c r="BF29" s="199"/>
      <c r="BG29" s="199"/>
      <c r="BH29" s="199"/>
      <c r="BI29" s="199"/>
      <c r="BJ29" s="199"/>
      <c r="BK29" s="199"/>
      <c r="BL29" s="199"/>
      <c r="BM29" s="211"/>
      <c r="BN29" s="216">
        <v>397440</v>
      </c>
      <c r="BO29" s="219"/>
      <c r="BP29" s="219"/>
      <c r="BQ29" s="219"/>
      <c r="BR29" s="219"/>
      <c r="BS29" s="219"/>
      <c r="BT29" s="219"/>
      <c r="BU29" s="222"/>
      <c r="BV29" s="216">
        <v>397346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450</v>
      </c>
      <c r="X30" s="141"/>
      <c r="Y30" s="141"/>
      <c r="Z30" s="141"/>
      <c r="AA30" s="141"/>
      <c r="AB30" s="141"/>
      <c r="AC30" s="141"/>
      <c r="AD30" s="141"/>
      <c r="AE30" s="141"/>
      <c r="AF30" s="141"/>
      <c r="AG30" s="162"/>
      <c r="AH30" s="150">
        <v>97.7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158</v>
      </c>
      <c r="BD30" s="200"/>
      <c r="BE30" s="200"/>
      <c r="BF30" s="200"/>
      <c r="BG30" s="200"/>
      <c r="BH30" s="200"/>
      <c r="BI30" s="200"/>
      <c r="BJ30" s="200"/>
      <c r="BK30" s="200"/>
      <c r="BL30" s="200"/>
      <c r="BM30" s="212"/>
      <c r="BN30" s="217">
        <v>2555856</v>
      </c>
      <c r="BO30" s="220"/>
      <c r="BP30" s="220"/>
      <c r="BQ30" s="220"/>
      <c r="BR30" s="220"/>
      <c r="BS30" s="220"/>
      <c r="BT30" s="220"/>
      <c r="BU30" s="223"/>
      <c r="BV30" s="217">
        <v>3011680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267</v>
      </c>
      <c r="D32" s="37"/>
      <c r="E32" s="37"/>
      <c r="F32" s="36"/>
      <c r="G32" s="36"/>
      <c r="H32" s="36"/>
      <c r="I32" s="36"/>
      <c r="J32" s="36"/>
      <c r="K32" s="36"/>
      <c r="L32" s="36"/>
      <c r="M32" s="36"/>
      <c r="N32" s="36"/>
      <c r="O32" s="36"/>
      <c r="P32" s="36"/>
      <c r="Q32" s="36"/>
      <c r="R32" s="36"/>
      <c r="S32" s="36"/>
      <c r="T32" s="36"/>
      <c r="U32" s="36" t="s">
        <v>236</v>
      </c>
      <c r="V32" s="36"/>
      <c r="W32" s="36"/>
      <c r="X32" s="36"/>
      <c r="Y32" s="36"/>
      <c r="Z32" s="36"/>
      <c r="AA32" s="36"/>
      <c r="AB32" s="36"/>
      <c r="AC32" s="36"/>
      <c r="AD32" s="36"/>
      <c r="AE32" s="36"/>
      <c r="AF32" s="36"/>
      <c r="AG32" s="36"/>
      <c r="AH32" s="36"/>
      <c r="AI32" s="36"/>
      <c r="AJ32" s="36"/>
      <c r="AK32" s="36"/>
      <c r="AL32" s="36"/>
      <c r="AM32" s="178" t="s">
        <v>452</v>
      </c>
      <c r="AN32" s="36"/>
      <c r="AO32" s="36"/>
      <c r="AP32" s="36"/>
      <c r="AQ32" s="36"/>
      <c r="AR32" s="36"/>
      <c r="AS32" s="178"/>
      <c r="AT32" s="178"/>
      <c r="AU32" s="178"/>
      <c r="AV32" s="178"/>
      <c r="AW32" s="178"/>
      <c r="AX32" s="178"/>
      <c r="AY32" s="178"/>
      <c r="AZ32" s="178"/>
      <c r="BA32" s="178"/>
      <c r="BB32" s="36"/>
      <c r="BC32" s="178"/>
      <c r="BD32" s="36"/>
      <c r="BE32" s="178" t="s">
        <v>200</v>
      </c>
      <c r="BF32" s="36"/>
      <c r="BG32" s="36"/>
      <c r="BH32" s="36"/>
      <c r="BI32" s="36"/>
      <c r="BJ32" s="178"/>
      <c r="BK32" s="178"/>
      <c r="BL32" s="178"/>
      <c r="BM32" s="178"/>
      <c r="BN32" s="178"/>
      <c r="BO32" s="178"/>
      <c r="BP32" s="178"/>
      <c r="BQ32" s="178"/>
      <c r="BR32" s="36"/>
      <c r="BS32" s="36"/>
      <c r="BT32" s="36"/>
      <c r="BU32" s="36"/>
      <c r="BV32" s="36"/>
      <c r="BW32" s="36" t="s">
        <v>90</v>
      </c>
      <c r="BX32" s="36"/>
      <c r="BY32" s="36"/>
      <c r="BZ32" s="36"/>
      <c r="CA32" s="36"/>
      <c r="CB32" s="178"/>
      <c r="CC32" s="178"/>
      <c r="CD32" s="178"/>
      <c r="CE32" s="178"/>
      <c r="CF32" s="178"/>
      <c r="CG32" s="178"/>
      <c r="CH32" s="178"/>
      <c r="CI32" s="178"/>
      <c r="CJ32" s="178"/>
      <c r="CK32" s="178"/>
      <c r="CL32" s="178"/>
      <c r="CM32" s="178"/>
      <c r="CN32" s="178"/>
      <c r="CO32" s="178" t="s">
        <v>453</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183</v>
      </c>
      <c r="D33" s="38"/>
      <c r="E33" s="55" t="s">
        <v>454</v>
      </c>
      <c r="F33" s="55"/>
      <c r="G33" s="55"/>
      <c r="H33" s="55"/>
      <c r="I33" s="55"/>
      <c r="J33" s="55"/>
      <c r="K33" s="55"/>
      <c r="L33" s="55"/>
      <c r="M33" s="55"/>
      <c r="N33" s="55"/>
      <c r="O33" s="55"/>
      <c r="P33" s="55"/>
      <c r="Q33" s="55"/>
      <c r="R33" s="55"/>
      <c r="S33" s="55"/>
      <c r="T33" s="55"/>
      <c r="U33" s="38" t="s">
        <v>183</v>
      </c>
      <c r="V33" s="38"/>
      <c r="W33" s="55" t="s">
        <v>454</v>
      </c>
      <c r="X33" s="55"/>
      <c r="Y33" s="55"/>
      <c r="Z33" s="55"/>
      <c r="AA33" s="55"/>
      <c r="AB33" s="55"/>
      <c r="AC33" s="55"/>
      <c r="AD33" s="55"/>
      <c r="AE33" s="55"/>
      <c r="AF33" s="55"/>
      <c r="AG33" s="55"/>
      <c r="AH33" s="55"/>
      <c r="AI33" s="55"/>
      <c r="AJ33" s="55"/>
      <c r="AK33" s="55"/>
      <c r="AL33" s="55"/>
      <c r="AM33" s="38" t="s">
        <v>183</v>
      </c>
      <c r="AN33" s="38"/>
      <c r="AO33" s="55" t="s">
        <v>454</v>
      </c>
      <c r="AP33" s="55"/>
      <c r="AQ33" s="55"/>
      <c r="AR33" s="55"/>
      <c r="AS33" s="55"/>
      <c r="AT33" s="55"/>
      <c r="AU33" s="55"/>
      <c r="AV33" s="55"/>
      <c r="AW33" s="55"/>
      <c r="AX33" s="55"/>
      <c r="AY33" s="55"/>
      <c r="AZ33" s="55"/>
      <c r="BA33" s="55"/>
      <c r="BB33" s="55"/>
      <c r="BC33" s="55"/>
      <c r="BD33" s="38"/>
      <c r="BE33" s="55" t="s">
        <v>219</v>
      </c>
      <c r="BF33" s="55"/>
      <c r="BG33" s="55" t="s">
        <v>246</v>
      </c>
      <c r="BH33" s="55"/>
      <c r="BI33" s="55"/>
      <c r="BJ33" s="55"/>
      <c r="BK33" s="55"/>
      <c r="BL33" s="55"/>
      <c r="BM33" s="55"/>
      <c r="BN33" s="55"/>
      <c r="BO33" s="55"/>
      <c r="BP33" s="55"/>
      <c r="BQ33" s="55"/>
      <c r="BR33" s="55"/>
      <c r="BS33" s="55"/>
      <c r="BT33" s="55"/>
      <c r="BU33" s="55"/>
      <c r="BV33" s="38"/>
      <c r="BW33" s="38" t="s">
        <v>219</v>
      </c>
      <c r="BX33" s="38"/>
      <c r="BY33" s="55" t="s">
        <v>255</v>
      </c>
      <c r="BZ33" s="55"/>
      <c r="CA33" s="55"/>
      <c r="CB33" s="55"/>
      <c r="CC33" s="55"/>
      <c r="CD33" s="55"/>
      <c r="CE33" s="55"/>
      <c r="CF33" s="55"/>
      <c r="CG33" s="55"/>
      <c r="CH33" s="55"/>
      <c r="CI33" s="55"/>
      <c r="CJ33" s="55"/>
      <c r="CK33" s="55"/>
      <c r="CL33" s="55"/>
      <c r="CM33" s="55"/>
      <c r="CN33" s="55"/>
      <c r="CO33" s="38" t="s">
        <v>183</v>
      </c>
      <c r="CP33" s="38"/>
      <c r="CQ33" s="55" t="s">
        <v>439</v>
      </c>
      <c r="CR33" s="55"/>
      <c r="CS33" s="55"/>
      <c r="CT33" s="55"/>
      <c r="CU33" s="55"/>
      <c r="CV33" s="55"/>
      <c r="CW33" s="55"/>
      <c r="CX33" s="55"/>
      <c r="CY33" s="55"/>
      <c r="CZ33" s="55"/>
      <c r="DA33" s="55"/>
      <c r="DB33" s="55"/>
      <c r="DC33" s="55"/>
      <c r="DD33" s="55"/>
      <c r="DE33" s="55"/>
      <c r="DF33" s="55"/>
      <c r="DG33" s="255" t="s">
        <v>196</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神栖市国民健康保険特別会計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神栖市水道事業会計</v>
      </c>
      <c r="AP34" s="56"/>
      <c r="AQ34" s="56"/>
      <c r="AR34" s="56"/>
      <c r="AS34" s="56"/>
      <c r="AT34" s="56"/>
      <c r="AU34" s="56"/>
      <c r="AV34" s="56"/>
      <c r="AW34" s="56"/>
      <c r="AX34" s="56"/>
      <c r="AY34" s="56"/>
      <c r="AZ34" s="56"/>
      <c r="BA34" s="56"/>
      <c r="BB34" s="56"/>
      <c r="BC34" s="56"/>
      <c r="BD34" s="37"/>
      <c r="BE34" s="39" t="str">
        <f>IF(BG34="","",MAX(C34:D43,U34:V43,AM34:AN43)+1)</f>
        <v>
        </v>
      </c>
      <c r="BF34" s="39"/>
      <c r="BG34" s="56"/>
      <c r="BH34" s="56"/>
      <c r="BI34" s="56"/>
      <c r="BJ34" s="56"/>
      <c r="BK34" s="56"/>
      <c r="BL34" s="56"/>
      <c r="BM34" s="56"/>
      <c r="BN34" s="56"/>
      <c r="BO34" s="56"/>
      <c r="BP34" s="56"/>
      <c r="BQ34" s="56"/>
      <c r="BR34" s="56"/>
      <c r="BS34" s="56"/>
      <c r="BT34" s="56"/>
      <c r="BU34" s="56"/>
      <c r="BV34" s="37"/>
      <c r="BW34" s="39">
        <f>IF(BY34="","",MAX(C34:D43,U34:V43,AM34:AN43,BE34:BF43)+1)</f>
        <v>7</v>
      </c>
      <c r="BX34" s="39"/>
      <c r="BY34" s="56" t="str">
        <f>IF('各会計、関係団体の財政状況及び健全化判断比率'!B68="","",'各会計、関係団体の財政状況及び健全化判断比率'!B68)</f>
        <v>鹿行広域事務組合（一般会計）</v>
      </c>
      <c r="BZ34" s="56"/>
      <c r="CA34" s="56"/>
      <c r="CB34" s="56"/>
      <c r="CC34" s="56"/>
      <c r="CD34" s="56"/>
      <c r="CE34" s="56"/>
      <c r="CF34" s="56"/>
      <c r="CG34" s="56"/>
      <c r="CH34" s="56"/>
      <c r="CI34" s="56"/>
      <c r="CJ34" s="56"/>
      <c r="CK34" s="56"/>
      <c r="CL34" s="56"/>
      <c r="CM34" s="56"/>
      <c r="CN34" s="37"/>
      <c r="CO34" s="39">
        <f>IF(CQ34="","",MAX(C34:D43,U34:V43,AM34:AN43,BE34:BF43,BW34:BX43)+1)</f>
        <v>17</v>
      </c>
      <c r="CP34" s="39"/>
      <c r="CQ34" s="56" t="str">
        <f>IF('各会計、関係団体の財政状況及び健全化判断比率'!BS7="","",'各会計、関係団体の財政状況及び健全化判断比率'!BS7)</f>
        <v>神栖市文化・スポーツ振興公社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v>
      </c>
      <c r="DH34" s="256"/>
      <c r="DI34" s="165"/>
    </row>
    <row r="35" spans="1:113" ht="32.25" customHeight="1">
      <c r="A35" s="2"/>
      <c r="B35" s="20"/>
      <c r="C35" s="39" t="str">
        <f t="shared" ref="C35:C43" si="0">IF(E35="","",C34+1)</f>
        <v>
        </v>
      </c>
      <c r="D35" s="39"/>
      <c r="E35" s="56" t="str">
        <f>IF('各会計、関係団体の財政状況及び健全化判断比率'!B8="","",'各会計、関係団体の財政状況及び健全化判断比率'!B8)</f>
        <v>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神栖市介護保険特別会計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神栖市下水道事業会計</v>
      </c>
      <c r="AP35" s="56"/>
      <c r="AQ35" s="56"/>
      <c r="AR35" s="56"/>
      <c r="AS35" s="56"/>
      <c r="AT35" s="56"/>
      <c r="AU35" s="56"/>
      <c r="AV35" s="56"/>
      <c r="AW35" s="56"/>
      <c r="AX35" s="56"/>
      <c r="AY35" s="56"/>
      <c r="AZ35" s="56"/>
      <c r="BA35" s="56"/>
      <c r="BB35" s="56"/>
      <c r="BC35" s="56"/>
      <c r="BD35" s="37"/>
      <c r="BE35" s="39" t="str">
        <f t="shared" ref="BE35:BE43" si="3">IF(BG35="","",BE34+1)</f>
        <v>
        </v>
      </c>
      <c r="BF35" s="39"/>
      <c r="BG35" s="56"/>
      <c r="BH35" s="56"/>
      <c r="BI35" s="56"/>
      <c r="BJ35" s="56"/>
      <c r="BK35" s="56"/>
      <c r="BL35" s="56"/>
      <c r="BM35" s="56"/>
      <c r="BN35" s="56"/>
      <c r="BO35" s="56"/>
      <c r="BP35" s="56"/>
      <c r="BQ35" s="56"/>
      <c r="BR35" s="56"/>
      <c r="BS35" s="56"/>
      <c r="BT35" s="56"/>
      <c r="BU35" s="56"/>
      <c r="BV35" s="37"/>
      <c r="BW35" s="39">
        <f t="shared" ref="BW35:BW43" si="4">IF(BY35="","",BW34+1)</f>
        <v>8</v>
      </c>
      <c r="BX35" s="39"/>
      <c r="BY35" s="56" t="str">
        <f>IF('各会計、関係団体の財政状況及び健全化判断比率'!B69="","",'各会計、関係団体の財政状況及び健全化判断比率'!B69)</f>
        <v>鹿行広域事務組合（養護老人ホーム事業特別会計）</v>
      </c>
      <c r="BZ35" s="56"/>
      <c r="CA35" s="56"/>
      <c r="CB35" s="56"/>
      <c r="CC35" s="56"/>
      <c r="CD35" s="56"/>
      <c r="CE35" s="56"/>
      <c r="CF35" s="56"/>
      <c r="CG35" s="56"/>
      <c r="CH35" s="56"/>
      <c r="CI35" s="56"/>
      <c r="CJ35" s="56"/>
      <c r="CK35" s="56"/>
      <c r="CL35" s="56"/>
      <c r="CM35" s="56"/>
      <c r="CN35" s="37"/>
      <c r="CO35" s="39">
        <f t="shared" ref="CO35:CO43" si="5">IF(CQ35="","",CO34+1)</f>
        <v>18</v>
      </c>
      <c r="CP35" s="39"/>
      <c r="CQ35" s="56" t="str">
        <f>IF('各会計、関係団体の財政状況及び健全化判断比率'!BS8="","",'各会計、関係団体の財政状況及び健全化判断比率'!BS8)</f>
        <v>鹿島港湾運送</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v>
      </c>
      <c r="DH35" s="256"/>
      <c r="DI35" s="165"/>
    </row>
    <row r="36" spans="1:113" ht="32.25" customHeight="1">
      <c r="A36" s="2"/>
      <c r="B36" s="20"/>
      <c r="C36" s="39" t="str">
        <f t="shared" si="0"/>
        <v>
        </v>
      </c>
      <c r="D36" s="39"/>
      <c r="E36" s="56" t="str">
        <f>IF('各会計、関係団体の財政状況及び健全化判断比率'!B9="","",'各会計、関係団体の財政状況及び健全化判断比率'!B9)</f>
        <v>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神栖市後期高齢者医療特別会計</v>
      </c>
      <c r="X36" s="56"/>
      <c r="Y36" s="56"/>
      <c r="Z36" s="56"/>
      <c r="AA36" s="56"/>
      <c r="AB36" s="56"/>
      <c r="AC36" s="56"/>
      <c r="AD36" s="56"/>
      <c r="AE36" s="56"/>
      <c r="AF36" s="56"/>
      <c r="AG36" s="56"/>
      <c r="AH36" s="56"/>
      <c r="AI36" s="56"/>
      <c r="AJ36" s="56"/>
      <c r="AK36" s="56"/>
      <c r="AL36" s="37"/>
      <c r="AM36" s="39" t="str">
        <f t="shared" si="2"/>
        <v>
        </v>
      </c>
      <c r="AN36" s="39"/>
      <c r="AO36" s="56"/>
      <c r="AP36" s="56"/>
      <c r="AQ36" s="56"/>
      <c r="AR36" s="56"/>
      <c r="AS36" s="56"/>
      <c r="AT36" s="56"/>
      <c r="AU36" s="56"/>
      <c r="AV36" s="56"/>
      <c r="AW36" s="56"/>
      <c r="AX36" s="56"/>
      <c r="AY36" s="56"/>
      <c r="AZ36" s="56"/>
      <c r="BA36" s="56"/>
      <c r="BB36" s="56"/>
      <c r="BC36" s="56"/>
      <c r="BD36" s="37"/>
      <c r="BE36" s="39" t="str">
        <f t="shared" si="3"/>
        <v>
        </v>
      </c>
      <c r="BF36" s="39"/>
      <c r="BG36" s="56"/>
      <c r="BH36" s="56"/>
      <c r="BI36" s="56"/>
      <c r="BJ36" s="56"/>
      <c r="BK36" s="56"/>
      <c r="BL36" s="56"/>
      <c r="BM36" s="56"/>
      <c r="BN36" s="56"/>
      <c r="BO36" s="56"/>
      <c r="BP36" s="56"/>
      <c r="BQ36" s="56"/>
      <c r="BR36" s="56"/>
      <c r="BS36" s="56"/>
      <c r="BT36" s="56"/>
      <c r="BU36" s="56"/>
      <c r="BV36" s="37"/>
      <c r="BW36" s="39">
        <f t="shared" si="4"/>
        <v>9</v>
      </c>
      <c r="BX36" s="39"/>
      <c r="BY36" s="56" t="str">
        <f>IF('各会計、関係団体の財政状況及び健全化判断比率'!B70="","",'各会計、関係団体の財政状況及び健全化判断比率'!B70)</f>
        <v>茨城県市町村総合事務組合（一般会計）</v>
      </c>
      <c r="BZ36" s="56"/>
      <c r="CA36" s="56"/>
      <c r="CB36" s="56"/>
      <c r="CC36" s="56"/>
      <c r="CD36" s="56"/>
      <c r="CE36" s="56"/>
      <c r="CF36" s="56"/>
      <c r="CG36" s="56"/>
      <c r="CH36" s="56"/>
      <c r="CI36" s="56"/>
      <c r="CJ36" s="56"/>
      <c r="CK36" s="56"/>
      <c r="CL36" s="56"/>
      <c r="CM36" s="56"/>
      <c r="CN36" s="37"/>
      <c r="CO36" s="39" t="str">
        <f t="shared" si="5"/>
        <v>
        </v>
      </c>
      <c r="CP36" s="39"/>
      <c r="CQ36" s="56" t="str">
        <f>IF('各会計、関係団体の財政状況及び健全化判断比率'!BS9="","",'各会計、関係団体の財政状況及び健全化判断比率'!BS9)</f>
        <v>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v>
      </c>
      <c r="DH36" s="256"/>
      <c r="DI36" s="165"/>
    </row>
    <row r="37" spans="1:113" ht="32.25" customHeight="1">
      <c r="A37" s="2"/>
      <c r="B37" s="20"/>
      <c r="C37" s="39" t="str">
        <f t="shared" si="0"/>
        <v>
        </v>
      </c>
      <c r="D37" s="39"/>
      <c r="E37" s="56" t="str">
        <f>IF('各会計、関係団体の財政状況及び健全化判断比率'!B10="","",'各会計、関係団体の財政状況及び健全化判断比率'!B10)</f>
        <v>
        </v>
      </c>
      <c r="F37" s="56"/>
      <c r="G37" s="56"/>
      <c r="H37" s="56"/>
      <c r="I37" s="56"/>
      <c r="J37" s="56"/>
      <c r="K37" s="56"/>
      <c r="L37" s="56"/>
      <c r="M37" s="56"/>
      <c r="N37" s="56"/>
      <c r="O37" s="56"/>
      <c r="P37" s="56"/>
      <c r="Q37" s="56"/>
      <c r="R37" s="56"/>
      <c r="S37" s="56"/>
      <c r="T37" s="37"/>
      <c r="U37" s="39" t="str">
        <f t="shared" si="1"/>
        <v>
        </v>
      </c>
      <c r="V37" s="39"/>
      <c r="W37" s="56"/>
      <c r="X37" s="56"/>
      <c r="Y37" s="56"/>
      <c r="Z37" s="56"/>
      <c r="AA37" s="56"/>
      <c r="AB37" s="56"/>
      <c r="AC37" s="56"/>
      <c r="AD37" s="56"/>
      <c r="AE37" s="56"/>
      <c r="AF37" s="56"/>
      <c r="AG37" s="56"/>
      <c r="AH37" s="56"/>
      <c r="AI37" s="56"/>
      <c r="AJ37" s="56"/>
      <c r="AK37" s="56"/>
      <c r="AL37" s="37"/>
      <c r="AM37" s="39" t="str">
        <f t="shared" si="2"/>
        <v>
        </v>
      </c>
      <c r="AN37" s="39"/>
      <c r="AO37" s="56"/>
      <c r="AP37" s="56"/>
      <c r="AQ37" s="56"/>
      <c r="AR37" s="56"/>
      <c r="AS37" s="56"/>
      <c r="AT37" s="56"/>
      <c r="AU37" s="56"/>
      <c r="AV37" s="56"/>
      <c r="AW37" s="56"/>
      <c r="AX37" s="56"/>
      <c r="AY37" s="56"/>
      <c r="AZ37" s="56"/>
      <c r="BA37" s="56"/>
      <c r="BB37" s="56"/>
      <c r="BC37" s="56"/>
      <c r="BD37" s="37"/>
      <c r="BE37" s="39" t="str">
        <f t="shared" si="3"/>
        <v>
        </v>
      </c>
      <c r="BF37" s="39"/>
      <c r="BG37" s="56"/>
      <c r="BH37" s="56"/>
      <c r="BI37" s="56"/>
      <c r="BJ37" s="56"/>
      <c r="BK37" s="56"/>
      <c r="BL37" s="56"/>
      <c r="BM37" s="56"/>
      <c r="BN37" s="56"/>
      <c r="BO37" s="56"/>
      <c r="BP37" s="56"/>
      <c r="BQ37" s="56"/>
      <c r="BR37" s="56"/>
      <c r="BS37" s="56"/>
      <c r="BT37" s="56"/>
      <c r="BU37" s="56"/>
      <c r="BV37" s="37"/>
      <c r="BW37" s="39">
        <f t="shared" si="4"/>
        <v>10</v>
      </c>
      <c r="BX37" s="39"/>
      <c r="BY37" s="56" t="str">
        <f>IF('各会計、関係団体の財政状況及び健全化判断比率'!B71="","",'各会計、関係団体の財政状況及び健全化判断比率'!B71)</f>
        <v>茨城県市町村総合事務組合（県民交通災害共済事業特別会計）</v>
      </c>
      <c r="BZ37" s="56"/>
      <c r="CA37" s="56"/>
      <c r="CB37" s="56"/>
      <c r="CC37" s="56"/>
      <c r="CD37" s="56"/>
      <c r="CE37" s="56"/>
      <c r="CF37" s="56"/>
      <c r="CG37" s="56"/>
      <c r="CH37" s="56"/>
      <c r="CI37" s="56"/>
      <c r="CJ37" s="56"/>
      <c r="CK37" s="56"/>
      <c r="CL37" s="56"/>
      <c r="CM37" s="56"/>
      <c r="CN37" s="37"/>
      <c r="CO37" s="39" t="str">
        <f t="shared" si="5"/>
        <v>
        </v>
      </c>
      <c r="CP37" s="39"/>
      <c r="CQ37" s="56" t="str">
        <f>IF('各会計、関係団体の財政状況及び健全化判断比率'!BS10="","",'各会計、関係団体の財政状況及び健全化判断比率'!BS10)</f>
        <v>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v>
      </c>
      <c r="DH37" s="256"/>
      <c r="DI37" s="165"/>
    </row>
    <row r="38" spans="1:113" ht="32.25" customHeight="1">
      <c r="A38" s="2"/>
      <c r="B38" s="20"/>
      <c r="C38" s="39" t="str">
        <f t="shared" si="0"/>
        <v>
        </v>
      </c>
      <c r="D38" s="39"/>
      <c r="E38" s="56" t="str">
        <f>IF('各会計、関係団体の財政状況及び健全化判断比率'!B11="","",'各会計、関係団体の財政状況及び健全化判断比率'!B11)</f>
        <v>
        </v>
      </c>
      <c r="F38" s="56"/>
      <c r="G38" s="56"/>
      <c r="H38" s="56"/>
      <c r="I38" s="56"/>
      <c r="J38" s="56"/>
      <c r="K38" s="56"/>
      <c r="L38" s="56"/>
      <c r="M38" s="56"/>
      <c r="N38" s="56"/>
      <c r="O38" s="56"/>
      <c r="P38" s="56"/>
      <c r="Q38" s="56"/>
      <c r="R38" s="56"/>
      <c r="S38" s="56"/>
      <c r="T38" s="37"/>
      <c r="U38" s="39" t="str">
        <f t="shared" si="1"/>
        <v>
        </v>
      </c>
      <c r="V38" s="39"/>
      <c r="W38" s="56"/>
      <c r="X38" s="56"/>
      <c r="Y38" s="56"/>
      <c r="Z38" s="56"/>
      <c r="AA38" s="56"/>
      <c r="AB38" s="56"/>
      <c r="AC38" s="56"/>
      <c r="AD38" s="56"/>
      <c r="AE38" s="56"/>
      <c r="AF38" s="56"/>
      <c r="AG38" s="56"/>
      <c r="AH38" s="56"/>
      <c r="AI38" s="56"/>
      <c r="AJ38" s="56"/>
      <c r="AK38" s="56"/>
      <c r="AL38" s="37"/>
      <c r="AM38" s="39" t="str">
        <f t="shared" si="2"/>
        <v>
        </v>
      </c>
      <c r="AN38" s="39"/>
      <c r="AO38" s="56"/>
      <c r="AP38" s="56"/>
      <c r="AQ38" s="56"/>
      <c r="AR38" s="56"/>
      <c r="AS38" s="56"/>
      <c r="AT38" s="56"/>
      <c r="AU38" s="56"/>
      <c r="AV38" s="56"/>
      <c r="AW38" s="56"/>
      <c r="AX38" s="56"/>
      <c r="AY38" s="56"/>
      <c r="AZ38" s="56"/>
      <c r="BA38" s="56"/>
      <c r="BB38" s="56"/>
      <c r="BC38" s="56"/>
      <c r="BD38" s="37"/>
      <c r="BE38" s="39" t="str">
        <f t="shared" si="3"/>
        <v>
        </v>
      </c>
      <c r="BF38" s="39"/>
      <c r="BG38" s="56"/>
      <c r="BH38" s="56"/>
      <c r="BI38" s="56"/>
      <c r="BJ38" s="56"/>
      <c r="BK38" s="56"/>
      <c r="BL38" s="56"/>
      <c r="BM38" s="56"/>
      <c r="BN38" s="56"/>
      <c r="BO38" s="56"/>
      <c r="BP38" s="56"/>
      <c r="BQ38" s="56"/>
      <c r="BR38" s="56"/>
      <c r="BS38" s="56"/>
      <c r="BT38" s="56"/>
      <c r="BU38" s="56"/>
      <c r="BV38" s="37"/>
      <c r="BW38" s="39">
        <f t="shared" si="4"/>
        <v>11</v>
      </c>
      <c r="BX38" s="39"/>
      <c r="BY38" s="56" t="str">
        <f>IF('各会計、関係団体の財政状況及び健全化判断比率'!B72="","",'各会計、関係団体の財政状況及び健全化判断比率'!B72)</f>
        <v>鹿島地方事務組合(一般会計)</v>
      </c>
      <c r="BZ38" s="56"/>
      <c r="CA38" s="56"/>
      <c r="CB38" s="56"/>
      <c r="CC38" s="56"/>
      <c r="CD38" s="56"/>
      <c r="CE38" s="56"/>
      <c r="CF38" s="56"/>
      <c r="CG38" s="56"/>
      <c r="CH38" s="56"/>
      <c r="CI38" s="56"/>
      <c r="CJ38" s="56"/>
      <c r="CK38" s="56"/>
      <c r="CL38" s="56"/>
      <c r="CM38" s="56"/>
      <c r="CN38" s="37"/>
      <c r="CO38" s="39" t="str">
        <f t="shared" si="5"/>
        <v>
        </v>
      </c>
      <c r="CP38" s="39"/>
      <c r="CQ38" s="56" t="str">
        <f>IF('各会計、関係団体の財政状況及び健全化判断比率'!BS11="","",'各会計、関係団体の財政状況及び健全化判断比率'!BS11)</f>
        <v>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v>
      </c>
      <c r="DH38" s="256"/>
      <c r="DI38" s="165"/>
    </row>
    <row r="39" spans="1:113" ht="32.25" customHeight="1">
      <c r="A39" s="2"/>
      <c r="B39" s="20"/>
      <c r="C39" s="39" t="str">
        <f t="shared" si="0"/>
        <v>
        </v>
      </c>
      <c r="D39" s="39"/>
      <c r="E39" s="56" t="str">
        <f>IF('各会計、関係団体の財政状況及び健全化判断比率'!B12="","",'各会計、関係団体の財政状況及び健全化判断比率'!B12)</f>
        <v>
        </v>
      </c>
      <c r="F39" s="56"/>
      <c r="G39" s="56"/>
      <c r="H39" s="56"/>
      <c r="I39" s="56"/>
      <c r="J39" s="56"/>
      <c r="K39" s="56"/>
      <c r="L39" s="56"/>
      <c r="M39" s="56"/>
      <c r="N39" s="56"/>
      <c r="O39" s="56"/>
      <c r="P39" s="56"/>
      <c r="Q39" s="56"/>
      <c r="R39" s="56"/>
      <c r="S39" s="56"/>
      <c r="T39" s="37"/>
      <c r="U39" s="39" t="str">
        <f t="shared" si="1"/>
        <v>
        </v>
      </c>
      <c r="V39" s="39"/>
      <c r="W39" s="56"/>
      <c r="X39" s="56"/>
      <c r="Y39" s="56"/>
      <c r="Z39" s="56"/>
      <c r="AA39" s="56"/>
      <c r="AB39" s="56"/>
      <c r="AC39" s="56"/>
      <c r="AD39" s="56"/>
      <c r="AE39" s="56"/>
      <c r="AF39" s="56"/>
      <c r="AG39" s="56"/>
      <c r="AH39" s="56"/>
      <c r="AI39" s="56"/>
      <c r="AJ39" s="56"/>
      <c r="AK39" s="56"/>
      <c r="AL39" s="37"/>
      <c r="AM39" s="39" t="str">
        <f t="shared" si="2"/>
        <v>
        </v>
      </c>
      <c r="AN39" s="39"/>
      <c r="AO39" s="56"/>
      <c r="AP39" s="56"/>
      <c r="AQ39" s="56"/>
      <c r="AR39" s="56"/>
      <c r="AS39" s="56"/>
      <c r="AT39" s="56"/>
      <c r="AU39" s="56"/>
      <c r="AV39" s="56"/>
      <c r="AW39" s="56"/>
      <c r="AX39" s="56"/>
      <c r="AY39" s="56"/>
      <c r="AZ39" s="56"/>
      <c r="BA39" s="56"/>
      <c r="BB39" s="56"/>
      <c r="BC39" s="56"/>
      <c r="BD39" s="37"/>
      <c r="BE39" s="39" t="str">
        <f t="shared" si="3"/>
        <v>
        </v>
      </c>
      <c r="BF39" s="39"/>
      <c r="BG39" s="56"/>
      <c r="BH39" s="56"/>
      <c r="BI39" s="56"/>
      <c r="BJ39" s="56"/>
      <c r="BK39" s="56"/>
      <c r="BL39" s="56"/>
      <c r="BM39" s="56"/>
      <c r="BN39" s="56"/>
      <c r="BO39" s="56"/>
      <c r="BP39" s="56"/>
      <c r="BQ39" s="56"/>
      <c r="BR39" s="56"/>
      <c r="BS39" s="56"/>
      <c r="BT39" s="56"/>
      <c r="BU39" s="56"/>
      <c r="BV39" s="37"/>
      <c r="BW39" s="39">
        <f t="shared" si="4"/>
        <v>12</v>
      </c>
      <c r="BX39" s="39"/>
      <c r="BY39" s="56" t="str">
        <f>IF('各会計、関係団体の財政状況及び健全化判断比率'!B73="","",'各会計、関係団体の財政状況及び健全化判断比率'!B73)</f>
        <v>鹿島地方事務組合(環境事業特別会計)</v>
      </c>
      <c r="BZ39" s="56"/>
      <c r="CA39" s="56"/>
      <c r="CB39" s="56"/>
      <c r="CC39" s="56"/>
      <c r="CD39" s="56"/>
      <c r="CE39" s="56"/>
      <c r="CF39" s="56"/>
      <c r="CG39" s="56"/>
      <c r="CH39" s="56"/>
      <c r="CI39" s="56"/>
      <c r="CJ39" s="56"/>
      <c r="CK39" s="56"/>
      <c r="CL39" s="56"/>
      <c r="CM39" s="56"/>
      <c r="CN39" s="37"/>
      <c r="CO39" s="39" t="str">
        <f t="shared" si="5"/>
        <v>
        </v>
      </c>
      <c r="CP39" s="39"/>
      <c r="CQ39" s="56" t="str">
        <f>IF('各会計、関係団体の財政状況及び健全化判断比率'!BS12="","",'各会計、関係団体の財政状況及び健全化判断比率'!BS12)</f>
        <v>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v>
      </c>
      <c r="DH39" s="256"/>
      <c r="DI39" s="165"/>
    </row>
    <row r="40" spans="1:113" ht="32.25" customHeight="1">
      <c r="A40" s="2"/>
      <c r="B40" s="20"/>
      <c r="C40" s="39" t="str">
        <f t="shared" si="0"/>
        <v>
        </v>
      </c>
      <c r="D40" s="39"/>
      <c r="E40" s="56" t="str">
        <f>IF('各会計、関係団体の財政状況及び健全化判断比率'!B13="","",'各会計、関係団体の財政状況及び健全化判断比率'!B13)</f>
        <v>
        </v>
      </c>
      <c r="F40" s="56"/>
      <c r="G40" s="56"/>
      <c r="H40" s="56"/>
      <c r="I40" s="56"/>
      <c r="J40" s="56"/>
      <c r="K40" s="56"/>
      <c r="L40" s="56"/>
      <c r="M40" s="56"/>
      <c r="N40" s="56"/>
      <c r="O40" s="56"/>
      <c r="P40" s="56"/>
      <c r="Q40" s="56"/>
      <c r="R40" s="56"/>
      <c r="S40" s="56"/>
      <c r="T40" s="37"/>
      <c r="U40" s="39" t="str">
        <f t="shared" si="1"/>
        <v>
        </v>
      </c>
      <c r="V40" s="39"/>
      <c r="W40" s="56"/>
      <c r="X40" s="56"/>
      <c r="Y40" s="56"/>
      <c r="Z40" s="56"/>
      <c r="AA40" s="56"/>
      <c r="AB40" s="56"/>
      <c r="AC40" s="56"/>
      <c r="AD40" s="56"/>
      <c r="AE40" s="56"/>
      <c r="AF40" s="56"/>
      <c r="AG40" s="56"/>
      <c r="AH40" s="56"/>
      <c r="AI40" s="56"/>
      <c r="AJ40" s="56"/>
      <c r="AK40" s="56"/>
      <c r="AL40" s="37"/>
      <c r="AM40" s="39" t="str">
        <f t="shared" si="2"/>
        <v>
        </v>
      </c>
      <c r="AN40" s="39"/>
      <c r="AO40" s="56"/>
      <c r="AP40" s="56"/>
      <c r="AQ40" s="56"/>
      <c r="AR40" s="56"/>
      <c r="AS40" s="56"/>
      <c r="AT40" s="56"/>
      <c r="AU40" s="56"/>
      <c r="AV40" s="56"/>
      <c r="AW40" s="56"/>
      <c r="AX40" s="56"/>
      <c r="AY40" s="56"/>
      <c r="AZ40" s="56"/>
      <c r="BA40" s="56"/>
      <c r="BB40" s="56"/>
      <c r="BC40" s="56"/>
      <c r="BD40" s="37"/>
      <c r="BE40" s="39" t="str">
        <f t="shared" si="3"/>
        <v>
        </v>
      </c>
      <c r="BF40" s="39"/>
      <c r="BG40" s="56"/>
      <c r="BH40" s="56"/>
      <c r="BI40" s="56"/>
      <c r="BJ40" s="56"/>
      <c r="BK40" s="56"/>
      <c r="BL40" s="56"/>
      <c r="BM40" s="56"/>
      <c r="BN40" s="56"/>
      <c r="BO40" s="56"/>
      <c r="BP40" s="56"/>
      <c r="BQ40" s="56"/>
      <c r="BR40" s="56"/>
      <c r="BS40" s="56"/>
      <c r="BT40" s="56"/>
      <c r="BU40" s="56"/>
      <c r="BV40" s="37"/>
      <c r="BW40" s="39">
        <f t="shared" si="4"/>
        <v>13</v>
      </c>
      <c r="BX40" s="39"/>
      <c r="BY40" s="56" t="str">
        <f>IF('各会計、関係団体の財政状況及び健全化判断比率'!B74="","",'各会計、関係団体の財政状況及び健全化判断比率'!B74)</f>
        <v>鹿島地方事務組合(消防事業特別会計)</v>
      </c>
      <c r="BZ40" s="56"/>
      <c r="CA40" s="56"/>
      <c r="CB40" s="56"/>
      <c r="CC40" s="56"/>
      <c r="CD40" s="56"/>
      <c r="CE40" s="56"/>
      <c r="CF40" s="56"/>
      <c r="CG40" s="56"/>
      <c r="CH40" s="56"/>
      <c r="CI40" s="56"/>
      <c r="CJ40" s="56"/>
      <c r="CK40" s="56"/>
      <c r="CL40" s="56"/>
      <c r="CM40" s="56"/>
      <c r="CN40" s="37"/>
      <c r="CO40" s="39" t="str">
        <f t="shared" si="5"/>
        <v>
        </v>
      </c>
      <c r="CP40" s="39"/>
      <c r="CQ40" s="56" t="str">
        <f>IF('各会計、関係団体の財政状況及び健全化判断比率'!BS13="","",'各会計、関係団体の財政状況及び健全化判断比率'!BS13)</f>
        <v>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v>
      </c>
      <c r="DH40" s="256"/>
      <c r="DI40" s="165"/>
    </row>
    <row r="41" spans="1:113" ht="32.25" customHeight="1">
      <c r="A41" s="2"/>
      <c r="B41" s="20"/>
      <c r="C41" s="39" t="str">
        <f t="shared" si="0"/>
        <v>
        </v>
      </c>
      <c r="D41" s="39"/>
      <c r="E41" s="56" t="str">
        <f>IF('各会計、関係団体の財政状況及び健全化判断比率'!B14="","",'各会計、関係団体の財政状況及び健全化判断比率'!B14)</f>
        <v>
        </v>
      </c>
      <c r="F41" s="56"/>
      <c r="G41" s="56"/>
      <c r="H41" s="56"/>
      <c r="I41" s="56"/>
      <c r="J41" s="56"/>
      <c r="K41" s="56"/>
      <c r="L41" s="56"/>
      <c r="M41" s="56"/>
      <c r="N41" s="56"/>
      <c r="O41" s="56"/>
      <c r="P41" s="56"/>
      <c r="Q41" s="56"/>
      <c r="R41" s="56"/>
      <c r="S41" s="56"/>
      <c r="T41" s="37"/>
      <c r="U41" s="39" t="str">
        <f t="shared" si="1"/>
        <v>
        </v>
      </c>
      <c r="V41" s="39"/>
      <c r="W41" s="56"/>
      <c r="X41" s="56"/>
      <c r="Y41" s="56"/>
      <c r="Z41" s="56"/>
      <c r="AA41" s="56"/>
      <c r="AB41" s="56"/>
      <c r="AC41" s="56"/>
      <c r="AD41" s="56"/>
      <c r="AE41" s="56"/>
      <c r="AF41" s="56"/>
      <c r="AG41" s="56"/>
      <c r="AH41" s="56"/>
      <c r="AI41" s="56"/>
      <c r="AJ41" s="56"/>
      <c r="AK41" s="56"/>
      <c r="AL41" s="37"/>
      <c r="AM41" s="39" t="str">
        <f t="shared" si="2"/>
        <v>
        </v>
      </c>
      <c r="AN41" s="39"/>
      <c r="AO41" s="56"/>
      <c r="AP41" s="56"/>
      <c r="AQ41" s="56"/>
      <c r="AR41" s="56"/>
      <c r="AS41" s="56"/>
      <c r="AT41" s="56"/>
      <c r="AU41" s="56"/>
      <c r="AV41" s="56"/>
      <c r="AW41" s="56"/>
      <c r="AX41" s="56"/>
      <c r="AY41" s="56"/>
      <c r="AZ41" s="56"/>
      <c r="BA41" s="56"/>
      <c r="BB41" s="56"/>
      <c r="BC41" s="56"/>
      <c r="BD41" s="37"/>
      <c r="BE41" s="39" t="str">
        <f t="shared" si="3"/>
        <v>
        </v>
      </c>
      <c r="BF41" s="39"/>
      <c r="BG41" s="56"/>
      <c r="BH41" s="56"/>
      <c r="BI41" s="56"/>
      <c r="BJ41" s="56"/>
      <c r="BK41" s="56"/>
      <c r="BL41" s="56"/>
      <c r="BM41" s="56"/>
      <c r="BN41" s="56"/>
      <c r="BO41" s="56"/>
      <c r="BP41" s="56"/>
      <c r="BQ41" s="56"/>
      <c r="BR41" s="56"/>
      <c r="BS41" s="56"/>
      <c r="BT41" s="56"/>
      <c r="BU41" s="56"/>
      <c r="BV41" s="37"/>
      <c r="BW41" s="39">
        <f t="shared" si="4"/>
        <v>14</v>
      </c>
      <c r="BX41" s="39"/>
      <c r="BY41" s="56" t="str">
        <f>IF('各会計、関係団体の財政状況及び健全化判断比率'!B75="","",'各会計、関係団体の財政状況及び健全化判断比率'!B75)</f>
        <v>鹿島地方事務組合(市場事業特別会計)</v>
      </c>
      <c r="BZ41" s="56"/>
      <c r="CA41" s="56"/>
      <c r="CB41" s="56"/>
      <c r="CC41" s="56"/>
      <c r="CD41" s="56"/>
      <c r="CE41" s="56"/>
      <c r="CF41" s="56"/>
      <c r="CG41" s="56"/>
      <c r="CH41" s="56"/>
      <c r="CI41" s="56"/>
      <c r="CJ41" s="56"/>
      <c r="CK41" s="56"/>
      <c r="CL41" s="56"/>
      <c r="CM41" s="56"/>
      <c r="CN41" s="37"/>
      <c r="CO41" s="39" t="str">
        <f t="shared" si="5"/>
        <v>
        </v>
      </c>
      <c r="CP41" s="39"/>
      <c r="CQ41" s="56" t="str">
        <f>IF('各会計、関係団体の財政状況及び健全化判断比率'!BS14="","",'各会計、関係団体の財政状況及び健全化判断比率'!BS14)</f>
        <v>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v>
      </c>
      <c r="DH41" s="256"/>
      <c r="DI41" s="165"/>
    </row>
    <row r="42" spans="1:113" ht="32.25" customHeight="1">
      <c r="B42" s="20"/>
      <c r="C42" s="39" t="str">
        <f t="shared" si="0"/>
        <v>
        </v>
      </c>
      <c r="D42" s="39"/>
      <c r="E42" s="56" t="str">
        <f>IF('各会計、関係団体の財政状況及び健全化判断比率'!B15="","",'各会計、関係団体の財政状況及び健全化判断比率'!B15)</f>
        <v>
        </v>
      </c>
      <c r="F42" s="56"/>
      <c r="G42" s="56"/>
      <c r="H42" s="56"/>
      <c r="I42" s="56"/>
      <c r="J42" s="56"/>
      <c r="K42" s="56"/>
      <c r="L42" s="56"/>
      <c r="M42" s="56"/>
      <c r="N42" s="56"/>
      <c r="O42" s="56"/>
      <c r="P42" s="56"/>
      <c r="Q42" s="56"/>
      <c r="R42" s="56"/>
      <c r="S42" s="56"/>
      <c r="T42" s="37"/>
      <c r="U42" s="39" t="str">
        <f t="shared" si="1"/>
        <v>
        </v>
      </c>
      <c r="V42" s="39"/>
      <c r="W42" s="56"/>
      <c r="X42" s="56"/>
      <c r="Y42" s="56"/>
      <c r="Z42" s="56"/>
      <c r="AA42" s="56"/>
      <c r="AB42" s="56"/>
      <c r="AC42" s="56"/>
      <c r="AD42" s="56"/>
      <c r="AE42" s="56"/>
      <c r="AF42" s="56"/>
      <c r="AG42" s="56"/>
      <c r="AH42" s="56"/>
      <c r="AI42" s="56"/>
      <c r="AJ42" s="56"/>
      <c r="AK42" s="56"/>
      <c r="AL42" s="37"/>
      <c r="AM42" s="39" t="str">
        <f t="shared" si="2"/>
        <v>
        </v>
      </c>
      <c r="AN42" s="39"/>
      <c r="AO42" s="56"/>
      <c r="AP42" s="56"/>
      <c r="AQ42" s="56"/>
      <c r="AR42" s="56"/>
      <c r="AS42" s="56"/>
      <c r="AT42" s="56"/>
      <c r="AU42" s="56"/>
      <c r="AV42" s="56"/>
      <c r="AW42" s="56"/>
      <c r="AX42" s="56"/>
      <c r="AY42" s="56"/>
      <c r="AZ42" s="56"/>
      <c r="BA42" s="56"/>
      <c r="BB42" s="56"/>
      <c r="BC42" s="56"/>
      <c r="BD42" s="37"/>
      <c r="BE42" s="39" t="str">
        <f t="shared" si="3"/>
        <v>
        </v>
      </c>
      <c r="BF42" s="39"/>
      <c r="BG42" s="56"/>
      <c r="BH42" s="56"/>
      <c r="BI42" s="56"/>
      <c r="BJ42" s="56"/>
      <c r="BK42" s="56"/>
      <c r="BL42" s="56"/>
      <c r="BM42" s="56"/>
      <c r="BN42" s="56"/>
      <c r="BO42" s="56"/>
      <c r="BP42" s="56"/>
      <c r="BQ42" s="56"/>
      <c r="BR42" s="56"/>
      <c r="BS42" s="56"/>
      <c r="BT42" s="56"/>
      <c r="BU42" s="56"/>
      <c r="BV42" s="37"/>
      <c r="BW42" s="39">
        <f t="shared" si="4"/>
        <v>15</v>
      </c>
      <c r="BX42" s="39"/>
      <c r="BY42" s="56" t="str">
        <f>IF('各会計、関係団体の財政状況及び健全化判断比率'!B76="","",'各会計、関係団体の財政状況及び健全化判断比率'!B76)</f>
        <v>茨城租税債権管理機構（一般会計）</v>
      </c>
      <c r="BZ42" s="56"/>
      <c r="CA42" s="56"/>
      <c r="CB42" s="56"/>
      <c r="CC42" s="56"/>
      <c r="CD42" s="56"/>
      <c r="CE42" s="56"/>
      <c r="CF42" s="56"/>
      <c r="CG42" s="56"/>
      <c r="CH42" s="56"/>
      <c r="CI42" s="56"/>
      <c r="CJ42" s="56"/>
      <c r="CK42" s="56"/>
      <c r="CL42" s="56"/>
      <c r="CM42" s="56"/>
      <c r="CN42" s="37"/>
      <c r="CO42" s="39" t="str">
        <f t="shared" si="5"/>
        <v>
        </v>
      </c>
      <c r="CP42" s="39"/>
      <c r="CQ42" s="56" t="str">
        <f>IF('各会計、関係団体の財政状況及び健全化判断比率'!BS15="","",'各会計、関係団体の財政状況及び健全化判断比率'!BS15)</f>
        <v>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v>
      </c>
      <c r="DH42" s="256"/>
      <c r="DI42" s="165"/>
    </row>
    <row r="43" spans="1:113" ht="32.25" customHeight="1">
      <c r="B43" s="20"/>
      <c r="C43" s="39" t="str">
        <f t="shared" si="0"/>
        <v>
        </v>
      </c>
      <c r="D43" s="39"/>
      <c r="E43" s="56" t="str">
        <f>IF('各会計、関係団体の財政状況及び健全化判断比率'!B16="","",'各会計、関係団体の財政状況及び健全化判断比率'!B16)</f>
        <v>
        </v>
      </c>
      <c r="F43" s="56"/>
      <c r="G43" s="56"/>
      <c r="H43" s="56"/>
      <c r="I43" s="56"/>
      <c r="J43" s="56"/>
      <c r="K43" s="56"/>
      <c r="L43" s="56"/>
      <c r="M43" s="56"/>
      <c r="N43" s="56"/>
      <c r="O43" s="56"/>
      <c r="P43" s="56"/>
      <c r="Q43" s="56"/>
      <c r="R43" s="56"/>
      <c r="S43" s="56"/>
      <c r="T43" s="37"/>
      <c r="U43" s="39" t="str">
        <f t="shared" si="1"/>
        <v>
        </v>
      </c>
      <c r="V43" s="39"/>
      <c r="W43" s="56"/>
      <c r="X43" s="56"/>
      <c r="Y43" s="56"/>
      <c r="Z43" s="56"/>
      <c r="AA43" s="56"/>
      <c r="AB43" s="56"/>
      <c r="AC43" s="56"/>
      <c r="AD43" s="56"/>
      <c r="AE43" s="56"/>
      <c r="AF43" s="56"/>
      <c r="AG43" s="56"/>
      <c r="AH43" s="56"/>
      <c r="AI43" s="56"/>
      <c r="AJ43" s="56"/>
      <c r="AK43" s="56"/>
      <c r="AL43" s="37"/>
      <c r="AM43" s="39" t="str">
        <f t="shared" si="2"/>
        <v>
        </v>
      </c>
      <c r="AN43" s="39"/>
      <c r="AO43" s="56"/>
      <c r="AP43" s="56"/>
      <c r="AQ43" s="56"/>
      <c r="AR43" s="56"/>
      <c r="AS43" s="56"/>
      <c r="AT43" s="56"/>
      <c r="AU43" s="56"/>
      <c r="AV43" s="56"/>
      <c r="AW43" s="56"/>
      <c r="AX43" s="56"/>
      <c r="AY43" s="56"/>
      <c r="AZ43" s="56"/>
      <c r="BA43" s="56"/>
      <c r="BB43" s="56"/>
      <c r="BC43" s="56"/>
      <c r="BD43" s="37"/>
      <c r="BE43" s="39" t="str">
        <f t="shared" si="3"/>
        <v>
        </v>
      </c>
      <c r="BF43" s="39"/>
      <c r="BG43" s="56"/>
      <c r="BH43" s="56"/>
      <c r="BI43" s="56"/>
      <c r="BJ43" s="56"/>
      <c r="BK43" s="56"/>
      <c r="BL43" s="56"/>
      <c r="BM43" s="56"/>
      <c r="BN43" s="56"/>
      <c r="BO43" s="56"/>
      <c r="BP43" s="56"/>
      <c r="BQ43" s="56"/>
      <c r="BR43" s="56"/>
      <c r="BS43" s="56"/>
      <c r="BT43" s="56"/>
      <c r="BU43" s="56"/>
      <c r="BV43" s="37"/>
      <c r="BW43" s="39">
        <f t="shared" si="4"/>
        <v>16</v>
      </c>
      <c r="BX43" s="39"/>
      <c r="BY43" s="56" t="str">
        <f>IF('各会計、関係団体の財政状況及び健全化判断比率'!B77="","",'各会計、関係団体の財政状況及び健全化判断比率'!B77)</f>
        <v>茨城県後期高齢者医療広域連合（一般会計）</v>
      </c>
      <c r="BZ43" s="56"/>
      <c r="CA43" s="56"/>
      <c r="CB43" s="56"/>
      <c r="CC43" s="56"/>
      <c r="CD43" s="56"/>
      <c r="CE43" s="56"/>
      <c r="CF43" s="56"/>
      <c r="CG43" s="56"/>
      <c r="CH43" s="56"/>
      <c r="CI43" s="56"/>
      <c r="CJ43" s="56"/>
      <c r="CK43" s="56"/>
      <c r="CL43" s="56"/>
      <c r="CM43" s="56"/>
      <c r="CN43" s="37"/>
      <c r="CO43" s="39" t="str">
        <f t="shared" si="5"/>
        <v>
        </v>
      </c>
      <c r="CP43" s="39"/>
      <c r="CQ43" s="56" t="str">
        <f>IF('各会計、関係団体の財政状況及び健全化判断比率'!BS16="","",'各会計、関係団体の財政状況及び健全化判断比率'!BS16)</f>
        <v>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455</v>
      </c>
      <c r="E46" s="1" t="s">
        <v>314</v>
      </c>
    </row>
    <row r="47" spans="1:113">
      <c r="E47" s="1" t="s">
        <v>402</v>
      </c>
    </row>
    <row r="48" spans="1:113">
      <c r="E48" s="1" t="s">
        <v>31</v>
      </c>
    </row>
    <row r="49" spans="5:5">
      <c r="E49" s="1" t="s">
        <v>458</v>
      </c>
    </row>
    <row r="50" spans="5:5">
      <c r="E50" s="1" t="s">
        <v>205</v>
      </c>
    </row>
    <row r="51" spans="5:5">
      <c r="E51" s="1" t="s">
        <v>418</v>
      </c>
    </row>
    <row r="52" spans="5:5">
      <c r="E52" s="1" t="s">
        <v>313</v>
      </c>
    </row>
    <row r="53" spans="5:5"/>
    <row r="54" spans="5:5"/>
    <row r="55" spans="5:5"/>
    <row r="56" spans="5:5"/>
  </sheetData>
  <sheetProtection algorithmName="SHA-512" hashValue="bHo969lHjG1RteddfNh3ttf/SYM2npAW82PRULe2aoFsN14IpB51y/9KXXdG7EOuP/gNHG0KLTcbUlS+LTL7+Q==" saltValue="R82HBxNjdMLeF4lnBrVip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5" zoomScaleNormal="75"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456</v>
      </c>
      <c r="DI1" s="350"/>
      <c r="DJ1" s="350"/>
      <c r="DK1" s="350"/>
      <c r="DL1" s="350"/>
      <c r="DM1" s="350"/>
      <c r="DN1" s="357"/>
      <c r="DO1" s="1"/>
      <c r="DP1" s="349" t="s">
        <v>421</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93</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260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461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221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22</v>
      </c>
      <c r="C4" s="139"/>
      <c r="D4" s="139"/>
      <c r="E4" s="139"/>
      <c r="F4" s="139"/>
      <c r="G4" s="139"/>
      <c r="H4" s="139"/>
      <c r="I4" s="139"/>
      <c r="J4" s="139"/>
      <c r="K4" s="139"/>
      <c r="L4" s="139"/>
      <c r="M4" s="139"/>
      <c r="N4" s="139"/>
      <c r="O4" s="139"/>
      <c r="P4" s="139"/>
      <c r="Q4" s="144"/>
      <c r="R4" s="183" t="s">
        <v>413</v>
      </c>
      <c r="S4" s="139"/>
      <c r="T4" s="139"/>
      <c r="U4" s="139"/>
      <c r="V4" s="139"/>
      <c r="W4" s="139"/>
      <c r="X4" s="139"/>
      <c r="Y4" s="144"/>
      <c r="Z4" s="183" t="s">
        <v>49</v>
      </c>
      <c r="AA4" s="139"/>
      <c r="AB4" s="139"/>
      <c r="AC4" s="144"/>
      <c r="AD4" s="183" t="s">
        <v>294</v>
      </c>
      <c r="AE4" s="139"/>
      <c r="AF4" s="139"/>
      <c r="AG4" s="139"/>
      <c r="AH4" s="139"/>
      <c r="AI4" s="139"/>
      <c r="AJ4" s="139"/>
      <c r="AK4" s="144"/>
      <c r="AL4" s="183" t="s">
        <v>49</v>
      </c>
      <c r="AM4" s="139"/>
      <c r="AN4" s="139"/>
      <c r="AO4" s="144"/>
      <c r="AP4" s="302" t="s">
        <v>173</v>
      </c>
      <c r="AQ4" s="302"/>
      <c r="AR4" s="302"/>
      <c r="AS4" s="302"/>
      <c r="AT4" s="302"/>
      <c r="AU4" s="302"/>
      <c r="AV4" s="302"/>
      <c r="AW4" s="302"/>
      <c r="AX4" s="302"/>
      <c r="AY4" s="302"/>
      <c r="AZ4" s="302"/>
      <c r="BA4" s="302"/>
      <c r="BB4" s="302"/>
      <c r="BC4" s="302"/>
      <c r="BD4" s="302"/>
      <c r="BE4" s="302"/>
      <c r="BF4" s="302"/>
      <c r="BG4" s="302" t="s">
        <v>403</v>
      </c>
      <c r="BH4" s="302"/>
      <c r="BI4" s="302"/>
      <c r="BJ4" s="302"/>
      <c r="BK4" s="302"/>
      <c r="BL4" s="302"/>
      <c r="BM4" s="302"/>
      <c r="BN4" s="302"/>
      <c r="BO4" s="302" t="s">
        <v>49</v>
      </c>
      <c r="BP4" s="302"/>
      <c r="BQ4" s="302"/>
      <c r="BR4" s="302"/>
      <c r="BS4" s="302" t="s">
        <v>249</v>
      </c>
      <c r="BT4" s="302"/>
      <c r="BU4" s="302"/>
      <c r="BV4" s="302"/>
      <c r="BW4" s="302"/>
      <c r="BX4" s="302"/>
      <c r="BY4" s="302"/>
      <c r="BZ4" s="302"/>
      <c r="CA4" s="302"/>
      <c r="CB4" s="302"/>
      <c r="CD4" s="183" t="s">
        <v>468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412</v>
      </c>
      <c r="C5" s="269"/>
      <c r="D5" s="269"/>
      <c r="E5" s="269"/>
      <c r="F5" s="269"/>
      <c r="G5" s="269"/>
      <c r="H5" s="269"/>
      <c r="I5" s="269"/>
      <c r="J5" s="269"/>
      <c r="K5" s="269"/>
      <c r="L5" s="269"/>
      <c r="M5" s="269"/>
      <c r="N5" s="269"/>
      <c r="O5" s="269"/>
      <c r="P5" s="269"/>
      <c r="Q5" s="272"/>
      <c r="R5" s="277">
        <v>21759511</v>
      </c>
      <c r="S5" s="280"/>
      <c r="T5" s="280"/>
      <c r="U5" s="280"/>
      <c r="V5" s="280"/>
      <c r="W5" s="280"/>
      <c r="X5" s="280"/>
      <c r="Y5" s="282"/>
      <c r="Z5" s="285">
        <v>36.700000000000003</v>
      </c>
      <c r="AA5" s="285"/>
      <c r="AB5" s="285"/>
      <c r="AC5" s="285"/>
      <c r="AD5" s="290">
        <v>21759511</v>
      </c>
      <c r="AE5" s="290"/>
      <c r="AF5" s="290"/>
      <c r="AG5" s="290"/>
      <c r="AH5" s="290"/>
      <c r="AI5" s="290"/>
      <c r="AJ5" s="290"/>
      <c r="AK5" s="290"/>
      <c r="AL5" s="295">
        <v>85.5</v>
      </c>
      <c r="AM5" s="297"/>
      <c r="AN5" s="297"/>
      <c r="AO5" s="299"/>
      <c r="AP5" s="262" t="s">
        <v>19</v>
      </c>
      <c r="AQ5" s="269"/>
      <c r="AR5" s="269"/>
      <c r="AS5" s="269"/>
      <c r="AT5" s="269"/>
      <c r="AU5" s="269"/>
      <c r="AV5" s="269"/>
      <c r="AW5" s="269"/>
      <c r="AX5" s="269"/>
      <c r="AY5" s="269"/>
      <c r="AZ5" s="269"/>
      <c r="BA5" s="269"/>
      <c r="BB5" s="269"/>
      <c r="BC5" s="269"/>
      <c r="BD5" s="269"/>
      <c r="BE5" s="269"/>
      <c r="BF5" s="272"/>
      <c r="BG5" s="278">
        <v>21742318</v>
      </c>
      <c r="BH5" s="219"/>
      <c r="BI5" s="219"/>
      <c r="BJ5" s="219"/>
      <c r="BK5" s="219"/>
      <c r="BL5" s="219"/>
      <c r="BM5" s="219"/>
      <c r="BN5" s="283"/>
      <c r="BO5" s="286">
        <v>99.9</v>
      </c>
      <c r="BP5" s="286"/>
      <c r="BQ5" s="286"/>
      <c r="BR5" s="286"/>
      <c r="BS5" s="291" t="s">
        <v>360</v>
      </c>
      <c r="BT5" s="291"/>
      <c r="BU5" s="291"/>
      <c r="BV5" s="291"/>
      <c r="BW5" s="291"/>
      <c r="BX5" s="291"/>
      <c r="BY5" s="291"/>
      <c r="BZ5" s="291"/>
      <c r="CA5" s="291"/>
      <c r="CB5" s="332"/>
      <c r="CC5" s="36"/>
      <c r="CD5" s="183" t="s">
        <v>173</v>
      </c>
      <c r="CE5" s="139"/>
      <c r="CF5" s="139"/>
      <c r="CG5" s="139"/>
      <c r="CH5" s="139"/>
      <c r="CI5" s="139"/>
      <c r="CJ5" s="139"/>
      <c r="CK5" s="139"/>
      <c r="CL5" s="139"/>
      <c r="CM5" s="139"/>
      <c r="CN5" s="139"/>
      <c r="CO5" s="139"/>
      <c r="CP5" s="139"/>
      <c r="CQ5" s="144"/>
      <c r="CR5" s="183" t="s">
        <v>469</v>
      </c>
      <c r="CS5" s="139"/>
      <c r="CT5" s="139"/>
      <c r="CU5" s="139"/>
      <c r="CV5" s="139"/>
      <c r="CW5" s="139"/>
      <c r="CX5" s="139"/>
      <c r="CY5" s="144"/>
      <c r="CZ5" s="183" t="s">
        <v>49</v>
      </c>
      <c r="DA5" s="139"/>
      <c r="DB5" s="139"/>
      <c r="DC5" s="144"/>
      <c r="DD5" s="183" t="s">
        <v>381</v>
      </c>
      <c r="DE5" s="139"/>
      <c r="DF5" s="139"/>
      <c r="DG5" s="139"/>
      <c r="DH5" s="139"/>
      <c r="DI5" s="139"/>
      <c r="DJ5" s="139"/>
      <c r="DK5" s="139"/>
      <c r="DL5" s="139"/>
      <c r="DM5" s="139"/>
      <c r="DN5" s="139"/>
      <c r="DO5" s="139"/>
      <c r="DP5" s="144"/>
      <c r="DQ5" s="183" t="s">
        <v>471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228</v>
      </c>
      <c r="C6" s="36"/>
      <c r="D6" s="36"/>
      <c r="E6" s="36"/>
      <c r="F6" s="36"/>
      <c r="G6" s="36"/>
      <c r="H6" s="36"/>
      <c r="I6" s="36"/>
      <c r="J6" s="36"/>
      <c r="K6" s="36"/>
      <c r="L6" s="36"/>
      <c r="M6" s="36"/>
      <c r="N6" s="36"/>
      <c r="O6" s="36"/>
      <c r="P6" s="36"/>
      <c r="Q6" s="273"/>
      <c r="R6" s="278">
        <v>797752</v>
      </c>
      <c r="S6" s="219"/>
      <c r="T6" s="219"/>
      <c r="U6" s="219"/>
      <c r="V6" s="219"/>
      <c r="W6" s="219"/>
      <c r="X6" s="219"/>
      <c r="Y6" s="283"/>
      <c r="Z6" s="286">
        <v>1.3</v>
      </c>
      <c r="AA6" s="286"/>
      <c r="AB6" s="286"/>
      <c r="AC6" s="286"/>
      <c r="AD6" s="291">
        <v>797752</v>
      </c>
      <c r="AE6" s="291"/>
      <c r="AF6" s="291"/>
      <c r="AG6" s="291"/>
      <c r="AH6" s="291"/>
      <c r="AI6" s="291"/>
      <c r="AJ6" s="291"/>
      <c r="AK6" s="291"/>
      <c r="AL6" s="287">
        <v>3.1</v>
      </c>
      <c r="AM6" s="240"/>
      <c r="AN6" s="240"/>
      <c r="AO6" s="300"/>
      <c r="AP6" s="263" t="s">
        <v>251</v>
      </c>
      <c r="AQ6" s="36"/>
      <c r="AR6" s="36"/>
      <c r="AS6" s="36"/>
      <c r="AT6" s="36"/>
      <c r="AU6" s="36"/>
      <c r="AV6" s="36"/>
      <c r="AW6" s="36"/>
      <c r="AX6" s="36"/>
      <c r="AY6" s="36"/>
      <c r="AZ6" s="36"/>
      <c r="BA6" s="36"/>
      <c r="BB6" s="36"/>
      <c r="BC6" s="36"/>
      <c r="BD6" s="36"/>
      <c r="BE6" s="36"/>
      <c r="BF6" s="273"/>
      <c r="BG6" s="278">
        <v>21742318</v>
      </c>
      <c r="BH6" s="219"/>
      <c r="BI6" s="219"/>
      <c r="BJ6" s="219"/>
      <c r="BK6" s="219"/>
      <c r="BL6" s="219"/>
      <c r="BM6" s="219"/>
      <c r="BN6" s="283"/>
      <c r="BO6" s="286">
        <v>99.9</v>
      </c>
      <c r="BP6" s="286"/>
      <c r="BQ6" s="286"/>
      <c r="BR6" s="286"/>
      <c r="BS6" s="291" t="s">
        <v>360</v>
      </c>
      <c r="BT6" s="291"/>
      <c r="BU6" s="291"/>
      <c r="BV6" s="291"/>
      <c r="BW6" s="291"/>
      <c r="BX6" s="291"/>
      <c r="BY6" s="291"/>
      <c r="BZ6" s="291"/>
      <c r="CA6" s="291"/>
      <c r="CB6" s="332"/>
      <c r="CD6" s="262" t="s">
        <v>472</v>
      </c>
      <c r="CE6" s="269"/>
      <c r="CF6" s="269"/>
      <c r="CG6" s="269"/>
      <c r="CH6" s="269"/>
      <c r="CI6" s="269"/>
      <c r="CJ6" s="269"/>
      <c r="CK6" s="269"/>
      <c r="CL6" s="269"/>
      <c r="CM6" s="269"/>
      <c r="CN6" s="269"/>
      <c r="CO6" s="269"/>
      <c r="CP6" s="269"/>
      <c r="CQ6" s="272"/>
      <c r="CR6" s="278">
        <v>247396</v>
      </c>
      <c r="CS6" s="219"/>
      <c r="CT6" s="219"/>
      <c r="CU6" s="219"/>
      <c r="CV6" s="219"/>
      <c r="CW6" s="219"/>
      <c r="CX6" s="219"/>
      <c r="CY6" s="283"/>
      <c r="CZ6" s="295">
        <v>0.4</v>
      </c>
      <c r="DA6" s="297"/>
      <c r="DB6" s="297"/>
      <c r="DC6" s="343"/>
      <c r="DD6" s="292" t="s">
        <v>360</v>
      </c>
      <c r="DE6" s="219"/>
      <c r="DF6" s="219"/>
      <c r="DG6" s="219"/>
      <c r="DH6" s="219"/>
      <c r="DI6" s="219"/>
      <c r="DJ6" s="219"/>
      <c r="DK6" s="219"/>
      <c r="DL6" s="219"/>
      <c r="DM6" s="219"/>
      <c r="DN6" s="219"/>
      <c r="DO6" s="219"/>
      <c r="DP6" s="283"/>
      <c r="DQ6" s="292">
        <v>247392</v>
      </c>
      <c r="DR6" s="219"/>
      <c r="DS6" s="219"/>
      <c r="DT6" s="219"/>
      <c r="DU6" s="219"/>
      <c r="DV6" s="219"/>
      <c r="DW6" s="219"/>
      <c r="DX6" s="219"/>
      <c r="DY6" s="219"/>
      <c r="DZ6" s="219"/>
      <c r="EA6" s="219"/>
      <c r="EB6" s="219"/>
      <c r="EC6" s="333"/>
    </row>
    <row r="7" spans="2:143" ht="11.25" customHeight="1">
      <c r="B7" s="263" t="s">
        <v>148</v>
      </c>
      <c r="C7" s="36"/>
      <c r="D7" s="36"/>
      <c r="E7" s="36"/>
      <c r="F7" s="36"/>
      <c r="G7" s="36"/>
      <c r="H7" s="36"/>
      <c r="I7" s="36"/>
      <c r="J7" s="36"/>
      <c r="K7" s="36"/>
      <c r="L7" s="36"/>
      <c r="M7" s="36"/>
      <c r="N7" s="36"/>
      <c r="O7" s="36"/>
      <c r="P7" s="36"/>
      <c r="Q7" s="273"/>
      <c r="R7" s="278">
        <v>10803</v>
      </c>
      <c r="S7" s="219"/>
      <c r="T7" s="219"/>
      <c r="U7" s="219"/>
      <c r="V7" s="219"/>
      <c r="W7" s="219"/>
      <c r="X7" s="219"/>
      <c r="Y7" s="283"/>
      <c r="Z7" s="286">
        <v>0</v>
      </c>
      <c r="AA7" s="286"/>
      <c r="AB7" s="286"/>
      <c r="AC7" s="286"/>
      <c r="AD7" s="291">
        <v>10803</v>
      </c>
      <c r="AE7" s="291"/>
      <c r="AF7" s="291"/>
      <c r="AG7" s="291"/>
      <c r="AH7" s="291"/>
      <c r="AI7" s="291"/>
      <c r="AJ7" s="291"/>
      <c r="AK7" s="291"/>
      <c r="AL7" s="287">
        <v>0</v>
      </c>
      <c r="AM7" s="240"/>
      <c r="AN7" s="240"/>
      <c r="AO7" s="300"/>
      <c r="AP7" s="263" t="s">
        <v>169</v>
      </c>
      <c r="AQ7" s="36"/>
      <c r="AR7" s="36"/>
      <c r="AS7" s="36"/>
      <c r="AT7" s="36"/>
      <c r="AU7" s="36"/>
      <c r="AV7" s="36"/>
      <c r="AW7" s="36"/>
      <c r="AX7" s="36"/>
      <c r="AY7" s="36"/>
      <c r="AZ7" s="36"/>
      <c r="BA7" s="36"/>
      <c r="BB7" s="36"/>
      <c r="BC7" s="36"/>
      <c r="BD7" s="36"/>
      <c r="BE7" s="36"/>
      <c r="BF7" s="273"/>
      <c r="BG7" s="278">
        <v>7771774</v>
      </c>
      <c r="BH7" s="219"/>
      <c r="BI7" s="219"/>
      <c r="BJ7" s="219"/>
      <c r="BK7" s="219"/>
      <c r="BL7" s="219"/>
      <c r="BM7" s="219"/>
      <c r="BN7" s="283"/>
      <c r="BO7" s="286">
        <v>35.700000000000003</v>
      </c>
      <c r="BP7" s="286"/>
      <c r="BQ7" s="286"/>
      <c r="BR7" s="286"/>
      <c r="BS7" s="291" t="s">
        <v>360</v>
      </c>
      <c r="BT7" s="291"/>
      <c r="BU7" s="291"/>
      <c r="BV7" s="291"/>
      <c r="BW7" s="291"/>
      <c r="BX7" s="291"/>
      <c r="BY7" s="291"/>
      <c r="BZ7" s="291"/>
      <c r="CA7" s="291"/>
      <c r="CB7" s="332"/>
      <c r="CD7" s="263" t="s">
        <v>54</v>
      </c>
      <c r="CE7" s="36"/>
      <c r="CF7" s="36"/>
      <c r="CG7" s="36"/>
      <c r="CH7" s="36"/>
      <c r="CI7" s="36"/>
      <c r="CJ7" s="36"/>
      <c r="CK7" s="36"/>
      <c r="CL7" s="36"/>
      <c r="CM7" s="36"/>
      <c r="CN7" s="36"/>
      <c r="CO7" s="36"/>
      <c r="CP7" s="36"/>
      <c r="CQ7" s="273"/>
      <c r="CR7" s="278">
        <v>15181298</v>
      </c>
      <c r="CS7" s="219"/>
      <c r="CT7" s="219"/>
      <c r="CU7" s="219"/>
      <c r="CV7" s="219"/>
      <c r="CW7" s="219"/>
      <c r="CX7" s="219"/>
      <c r="CY7" s="283"/>
      <c r="CZ7" s="286">
        <v>27.2</v>
      </c>
      <c r="DA7" s="286"/>
      <c r="DB7" s="286"/>
      <c r="DC7" s="286"/>
      <c r="DD7" s="292">
        <v>331039</v>
      </c>
      <c r="DE7" s="219"/>
      <c r="DF7" s="219"/>
      <c r="DG7" s="219"/>
      <c r="DH7" s="219"/>
      <c r="DI7" s="219"/>
      <c r="DJ7" s="219"/>
      <c r="DK7" s="219"/>
      <c r="DL7" s="219"/>
      <c r="DM7" s="219"/>
      <c r="DN7" s="219"/>
      <c r="DO7" s="219"/>
      <c r="DP7" s="283"/>
      <c r="DQ7" s="292">
        <v>4789612</v>
      </c>
      <c r="DR7" s="219"/>
      <c r="DS7" s="219"/>
      <c r="DT7" s="219"/>
      <c r="DU7" s="219"/>
      <c r="DV7" s="219"/>
      <c r="DW7" s="219"/>
      <c r="DX7" s="219"/>
      <c r="DY7" s="219"/>
      <c r="DZ7" s="219"/>
      <c r="EA7" s="219"/>
      <c r="EB7" s="219"/>
      <c r="EC7" s="333"/>
    </row>
    <row r="8" spans="2:143" ht="11.25" customHeight="1">
      <c r="B8" s="263" t="s">
        <v>357</v>
      </c>
      <c r="C8" s="36"/>
      <c r="D8" s="36"/>
      <c r="E8" s="36"/>
      <c r="F8" s="36"/>
      <c r="G8" s="36"/>
      <c r="H8" s="36"/>
      <c r="I8" s="36"/>
      <c r="J8" s="36"/>
      <c r="K8" s="36"/>
      <c r="L8" s="36"/>
      <c r="M8" s="36"/>
      <c r="N8" s="36"/>
      <c r="O8" s="36"/>
      <c r="P8" s="36"/>
      <c r="Q8" s="273"/>
      <c r="R8" s="278">
        <v>52011</v>
      </c>
      <c r="S8" s="219"/>
      <c r="T8" s="219"/>
      <c r="U8" s="219"/>
      <c r="V8" s="219"/>
      <c r="W8" s="219"/>
      <c r="X8" s="219"/>
      <c r="Y8" s="283"/>
      <c r="Z8" s="286">
        <v>0.1</v>
      </c>
      <c r="AA8" s="286"/>
      <c r="AB8" s="286"/>
      <c r="AC8" s="286"/>
      <c r="AD8" s="291">
        <v>52011</v>
      </c>
      <c r="AE8" s="291"/>
      <c r="AF8" s="291"/>
      <c r="AG8" s="291"/>
      <c r="AH8" s="291"/>
      <c r="AI8" s="291"/>
      <c r="AJ8" s="291"/>
      <c r="AK8" s="291"/>
      <c r="AL8" s="287">
        <v>0.2</v>
      </c>
      <c r="AM8" s="240"/>
      <c r="AN8" s="240"/>
      <c r="AO8" s="300"/>
      <c r="AP8" s="263" t="s">
        <v>283</v>
      </c>
      <c r="AQ8" s="36"/>
      <c r="AR8" s="36"/>
      <c r="AS8" s="36"/>
      <c r="AT8" s="36"/>
      <c r="AU8" s="36"/>
      <c r="AV8" s="36"/>
      <c r="AW8" s="36"/>
      <c r="AX8" s="36"/>
      <c r="AY8" s="36"/>
      <c r="AZ8" s="36"/>
      <c r="BA8" s="36"/>
      <c r="BB8" s="36"/>
      <c r="BC8" s="36"/>
      <c r="BD8" s="36"/>
      <c r="BE8" s="36"/>
      <c r="BF8" s="273"/>
      <c r="BG8" s="278">
        <v>174833</v>
      </c>
      <c r="BH8" s="219"/>
      <c r="BI8" s="219"/>
      <c r="BJ8" s="219"/>
      <c r="BK8" s="219"/>
      <c r="BL8" s="219"/>
      <c r="BM8" s="219"/>
      <c r="BN8" s="283"/>
      <c r="BO8" s="286">
        <v>0.8</v>
      </c>
      <c r="BP8" s="286"/>
      <c r="BQ8" s="286"/>
      <c r="BR8" s="286"/>
      <c r="BS8" s="292" t="s">
        <v>360</v>
      </c>
      <c r="BT8" s="219"/>
      <c r="BU8" s="219"/>
      <c r="BV8" s="219"/>
      <c r="BW8" s="219"/>
      <c r="BX8" s="219"/>
      <c r="BY8" s="219"/>
      <c r="BZ8" s="219"/>
      <c r="CA8" s="219"/>
      <c r="CB8" s="333"/>
      <c r="CD8" s="263" t="s">
        <v>2</v>
      </c>
      <c r="CE8" s="36"/>
      <c r="CF8" s="36"/>
      <c r="CG8" s="36"/>
      <c r="CH8" s="36"/>
      <c r="CI8" s="36"/>
      <c r="CJ8" s="36"/>
      <c r="CK8" s="36"/>
      <c r="CL8" s="36"/>
      <c r="CM8" s="36"/>
      <c r="CN8" s="36"/>
      <c r="CO8" s="36"/>
      <c r="CP8" s="36"/>
      <c r="CQ8" s="273"/>
      <c r="CR8" s="278">
        <v>15858388</v>
      </c>
      <c r="CS8" s="219"/>
      <c r="CT8" s="219"/>
      <c r="CU8" s="219"/>
      <c r="CV8" s="219"/>
      <c r="CW8" s="219"/>
      <c r="CX8" s="219"/>
      <c r="CY8" s="283"/>
      <c r="CZ8" s="286">
        <v>28.4</v>
      </c>
      <c r="DA8" s="286"/>
      <c r="DB8" s="286"/>
      <c r="DC8" s="286"/>
      <c r="DD8" s="292">
        <v>350111</v>
      </c>
      <c r="DE8" s="219"/>
      <c r="DF8" s="219"/>
      <c r="DG8" s="219"/>
      <c r="DH8" s="219"/>
      <c r="DI8" s="219"/>
      <c r="DJ8" s="219"/>
      <c r="DK8" s="219"/>
      <c r="DL8" s="219"/>
      <c r="DM8" s="219"/>
      <c r="DN8" s="219"/>
      <c r="DO8" s="219"/>
      <c r="DP8" s="283"/>
      <c r="DQ8" s="292">
        <v>7577491</v>
      </c>
      <c r="DR8" s="219"/>
      <c r="DS8" s="219"/>
      <c r="DT8" s="219"/>
      <c r="DU8" s="219"/>
      <c r="DV8" s="219"/>
      <c r="DW8" s="219"/>
      <c r="DX8" s="219"/>
      <c r="DY8" s="219"/>
      <c r="DZ8" s="219"/>
      <c r="EA8" s="219"/>
      <c r="EB8" s="219"/>
      <c r="EC8" s="333"/>
    </row>
    <row r="9" spans="2:143" ht="11.25" customHeight="1">
      <c r="B9" s="263" t="s">
        <v>1</v>
      </c>
      <c r="C9" s="36"/>
      <c r="D9" s="36"/>
      <c r="E9" s="36"/>
      <c r="F9" s="36"/>
      <c r="G9" s="36"/>
      <c r="H9" s="36"/>
      <c r="I9" s="36"/>
      <c r="J9" s="36"/>
      <c r="K9" s="36"/>
      <c r="L9" s="36"/>
      <c r="M9" s="36"/>
      <c r="N9" s="36"/>
      <c r="O9" s="36"/>
      <c r="P9" s="36"/>
      <c r="Q9" s="273"/>
      <c r="R9" s="278">
        <v>72888</v>
      </c>
      <c r="S9" s="219"/>
      <c r="T9" s="219"/>
      <c r="U9" s="219"/>
      <c r="V9" s="219"/>
      <c r="W9" s="219"/>
      <c r="X9" s="219"/>
      <c r="Y9" s="283"/>
      <c r="Z9" s="286">
        <v>0.1</v>
      </c>
      <c r="AA9" s="286"/>
      <c r="AB9" s="286"/>
      <c r="AC9" s="286"/>
      <c r="AD9" s="291">
        <v>72888</v>
      </c>
      <c r="AE9" s="291"/>
      <c r="AF9" s="291"/>
      <c r="AG9" s="291"/>
      <c r="AH9" s="291"/>
      <c r="AI9" s="291"/>
      <c r="AJ9" s="291"/>
      <c r="AK9" s="291"/>
      <c r="AL9" s="287">
        <v>0.3</v>
      </c>
      <c r="AM9" s="240"/>
      <c r="AN9" s="240"/>
      <c r="AO9" s="300"/>
      <c r="AP9" s="263" t="s">
        <v>279</v>
      </c>
      <c r="AQ9" s="36"/>
      <c r="AR9" s="36"/>
      <c r="AS9" s="36"/>
      <c r="AT9" s="36"/>
      <c r="AU9" s="36"/>
      <c r="AV9" s="36"/>
      <c r="AW9" s="36"/>
      <c r="AX9" s="36"/>
      <c r="AY9" s="36"/>
      <c r="AZ9" s="36"/>
      <c r="BA9" s="36"/>
      <c r="BB9" s="36"/>
      <c r="BC9" s="36"/>
      <c r="BD9" s="36"/>
      <c r="BE9" s="36"/>
      <c r="BF9" s="273"/>
      <c r="BG9" s="278">
        <v>5613400</v>
      </c>
      <c r="BH9" s="219"/>
      <c r="BI9" s="219"/>
      <c r="BJ9" s="219"/>
      <c r="BK9" s="219"/>
      <c r="BL9" s="219"/>
      <c r="BM9" s="219"/>
      <c r="BN9" s="283"/>
      <c r="BO9" s="286">
        <v>25.8</v>
      </c>
      <c r="BP9" s="286"/>
      <c r="BQ9" s="286"/>
      <c r="BR9" s="286"/>
      <c r="BS9" s="292" t="s">
        <v>360</v>
      </c>
      <c r="BT9" s="219"/>
      <c r="BU9" s="219"/>
      <c r="BV9" s="219"/>
      <c r="BW9" s="219"/>
      <c r="BX9" s="219"/>
      <c r="BY9" s="219"/>
      <c r="BZ9" s="219"/>
      <c r="CA9" s="219"/>
      <c r="CB9" s="333"/>
      <c r="CD9" s="263" t="s">
        <v>352</v>
      </c>
      <c r="CE9" s="36"/>
      <c r="CF9" s="36"/>
      <c r="CG9" s="36"/>
      <c r="CH9" s="36"/>
      <c r="CI9" s="36"/>
      <c r="CJ9" s="36"/>
      <c r="CK9" s="36"/>
      <c r="CL9" s="36"/>
      <c r="CM9" s="36"/>
      <c r="CN9" s="36"/>
      <c r="CO9" s="36"/>
      <c r="CP9" s="36"/>
      <c r="CQ9" s="273"/>
      <c r="CR9" s="278">
        <v>7031923</v>
      </c>
      <c r="CS9" s="219"/>
      <c r="CT9" s="219"/>
      <c r="CU9" s="219"/>
      <c r="CV9" s="219"/>
      <c r="CW9" s="219"/>
      <c r="CX9" s="219"/>
      <c r="CY9" s="283"/>
      <c r="CZ9" s="286">
        <v>12.6</v>
      </c>
      <c r="DA9" s="286"/>
      <c r="DB9" s="286"/>
      <c r="DC9" s="286"/>
      <c r="DD9" s="292">
        <v>255711</v>
      </c>
      <c r="DE9" s="219"/>
      <c r="DF9" s="219"/>
      <c r="DG9" s="219"/>
      <c r="DH9" s="219"/>
      <c r="DI9" s="219"/>
      <c r="DJ9" s="219"/>
      <c r="DK9" s="219"/>
      <c r="DL9" s="219"/>
      <c r="DM9" s="219"/>
      <c r="DN9" s="219"/>
      <c r="DO9" s="219"/>
      <c r="DP9" s="283"/>
      <c r="DQ9" s="292">
        <v>6599755</v>
      </c>
      <c r="DR9" s="219"/>
      <c r="DS9" s="219"/>
      <c r="DT9" s="219"/>
      <c r="DU9" s="219"/>
      <c r="DV9" s="219"/>
      <c r="DW9" s="219"/>
      <c r="DX9" s="219"/>
      <c r="DY9" s="219"/>
      <c r="DZ9" s="219"/>
      <c r="EA9" s="219"/>
      <c r="EB9" s="219"/>
      <c r="EC9" s="333"/>
    </row>
    <row r="10" spans="2:143" ht="11.25" customHeight="1">
      <c r="B10" s="263" t="s">
        <v>293</v>
      </c>
      <c r="C10" s="36"/>
      <c r="D10" s="36"/>
      <c r="E10" s="36"/>
      <c r="F10" s="36"/>
      <c r="G10" s="36"/>
      <c r="H10" s="36"/>
      <c r="I10" s="36"/>
      <c r="J10" s="36"/>
      <c r="K10" s="36"/>
      <c r="L10" s="36"/>
      <c r="M10" s="36"/>
      <c r="N10" s="36"/>
      <c r="O10" s="36"/>
      <c r="P10" s="36"/>
      <c r="Q10" s="273"/>
      <c r="R10" s="278" t="s">
        <v>360</v>
      </c>
      <c r="S10" s="219"/>
      <c r="T10" s="219"/>
      <c r="U10" s="219"/>
      <c r="V10" s="219"/>
      <c r="W10" s="219"/>
      <c r="X10" s="219"/>
      <c r="Y10" s="283"/>
      <c r="Z10" s="286" t="s">
        <v>360</v>
      </c>
      <c r="AA10" s="286"/>
      <c r="AB10" s="286"/>
      <c r="AC10" s="286"/>
      <c r="AD10" s="291" t="s">
        <v>360</v>
      </c>
      <c r="AE10" s="291"/>
      <c r="AF10" s="291"/>
      <c r="AG10" s="291"/>
      <c r="AH10" s="291"/>
      <c r="AI10" s="291"/>
      <c r="AJ10" s="291"/>
      <c r="AK10" s="291"/>
      <c r="AL10" s="287" t="s">
        <v>360</v>
      </c>
      <c r="AM10" s="240"/>
      <c r="AN10" s="240"/>
      <c r="AO10" s="300"/>
      <c r="AP10" s="263" t="s">
        <v>147</v>
      </c>
      <c r="AQ10" s="36"/>
      <c r="AR10" s="36"/>
      <c r="AS10" s="36"/>
      <c r="AT10" s="36"/>
      <c r="AU10" s="36"/>
      <c r="AV10" s="36"/>
      <c r="AW10" s="36"/>
      <c r="AX10" s="36"/>
      <c r="AY10" s="36"/>
      <c r="AZ10" s="36"/>
      <c r="BA10" s="36"/>
      <c r="BB10" s="36"/>
      <c r="BC10" s="36"/>
      <c r="BD10" s="36"/>
      <c r="BE10" s="36"/>
      <c r="BF10" s="273"/>
      <c r="BG10" s="278">
        <v>457470</v>
      </c>
      <c r="BH10" s="219"/>
      <c r="BI10" s="219"/>
      <c r="BJ10" s="219"/>
      <c r="BK10" s="219"/>
      <c r="BL10" s="219"/>
      <c r="BM10" s="219"/>
      <c r="BN10" s="283"/>
      <c r="BO10" s="286">
        <v>2.1</v>
      </c>
      <c r="BP10" s="286"/>
      <c r="BQ10" s="286"/>
      <c r="BR10" s="286"/>
      <c r="BS10" s="292" t="s">
        <v>360</v>
      </c>
      <c r="BT10" s="219"/>
      <c r="BU10" s="219"/>
      <c r="BV10" s="219"/>
      <c r="BW10" s="219"/>
      <c r="BX10" s="219"/>
      <c r="BY10" s="219"/>
      <c r="BZ10" s="219"/>
      <c r="CA10" s="219"/>
      <c r="CB10" s="333"/>
      <c r="CD10" s="263" t="s">
        <v>30</v>
      </c>
      <c r="CE10" s="36"/>
      <c r="CF10" s="36"/>
      <c r="CG10" s="36"/>
      <c r="CH10" s="36"/>
      <c r="CI10" s="36"/>
      <c r="CJ10" s="36"/>
      <c r="CK10" s="36"/>
      <c r="CL10" s="36"/>
      <c r="CM10" s="36"/>
      <c r="CN10" s="36"/>
      <c r="CO10" s="36"/>
      <c r="CP10" s="36"/>
      <c r="CQ10" s="273"/>
      <c r="CR10" s="278">
        <v>6539</v>
      </c>
      <c r="CS10" s="219"/>
      <c r="CT10" s="219"/>
      <c r="CU10" s="219"/>
      <c r="CV10" s="219"/>
      <c r="CW10" s="219"/>
      <c r="CX10" s="219"/>
      <c r="CY10" s="283"/>
      <c r="CZ10" s="286">
        <v>0</v>
      </c>
      <c r="DA10" s="286"/>
      <c r="DB10" s="286"/>
      <c r="DC10" s="286"/>
      <c r="DD10" s="292" t="s">
        <v>360</v>
      </c>
      <c r="DE10" s="219"/>
      <c r="DF10" s="219"/>
      <c r="DG10" s="219"/>
      <c r="DH10" s="219"/>
      <c r="DI10" s="219"/>
      <c r="DJ10" s="219"/>
      <c r="DK10" s="219"/>
      <c r="DL10" s="219"/>
      <c r="DM10" s="219"/>
      <c r="DN10" s="219"/>
      <c r="DO10" s="219"/>
      <c r="DP10" s="283"/>
      <c r="DQ10" s="292">
        <v>6539</v>
      </c>
      <c r="DR10" s="219"/>
      <c r="DS10" s="219"/>
      <c r="DT10" s="219"/>
      <c r="DU10" s="219"/>
      <c r="DV10" s="219"/>
      <c r="DW10" s="219"/>
      <c r="DX10" s="219"/>
      <c r="DY10" s="219"/>
      <c r="DZ10" s="219"/>
      <c r="EA10" s="219"/>
      <c r="EB10" s="219"/>
      <c r="EC10" s="333"/>
    </row>
    <row r="11" spans="2:143" ht="11.25" customHeight="1">
      <c r="B11" s="263" t="s">
        <v>44</v>
      </c>
      <c r="C11" s="36"/>
      <c r="D11" s="36"/>
      <c r="E11" s="36"/>
      <c r="F11" s="36"/>
      <c r="G11" s="36"/>
      <c r="H11" s="36"/>
      <c r="I11" s="36"/>
      <c r="J11" s="36"/>
      <c r="K11" s="36"/>
      <c r="L11" s="36"/>
      <c r="M11" s="36"/>
      <c r="N11" s="36"/>
      <c r="O11" s="36"/>
      <c r="P11" s="36"/>
      <c r="Q11" s="273"/>
      <c r="R11" s="278">
        <v>2147866</v>
      </c>
      <c r="S11" s="219"/>
      <c r="T11" s="219"/>
      <c r="U11" s="219"/>
      <c r="V11" s="219"/>
      <c r="W11" s="219"/>
      <c r="X11" s="219"/>
      <c r="Y11" s="283"/>
      <c r="Z11" s="287">
        <v>3.6</v>
      </c>
      <c r="AA11" s="240"/>
      <c r="AB11" s="240"/>
      <c r="AC11" s="289"/>
      <c r="AD11" s="292">
        <v>2147866</v>
      </c>
      <c r="AE11" s="219"/>
      <c r="AF11" s="219"/>
      <c r="AG11" s="219"/>
      <c r="AH11" s="219"/>
      <c r="AI11" s="219"/>
      <c r="AJ11" s="219"/>
      <c r="AK11" s="283"/>
      <c r="AL11" s="287">
        <v>8.4</v>
      </c>
      <c r="AM11" s="240"/>
      <c r="AN11" s="240"/>
      <c r="AO11" s="300"/>
      <c r="AP11" s="263" t="s">
        <v>473</v>
      </c>
      <c r="AQ11" s="36"/>
      <c r="AR11" s="36"/>
      <c r="AS11" s="36"/>
      <c r="AT11" s="36"/>
      <c r="AU11" s="36"/>
      <c r="AV11" s="36"/>
      <c r="AW11" s="36"/>
      <c r="AX11" s="36"/>
      <c r="AY11" s="36"/>
      <c r="AZ11" s="36"/>
      <c r="BA11" s="36"/>
      <c r="BB11" s="36"/>
      <c r="BC11" s="36"/>
      <c r="BD11" s="36"/>
      <c r="BE11" s="36"/>
      <c r="BF11" s="273"/>
      <c r="BG11" s="278">
        <v>1526071</v>
      </c>
      <c r="BH11" s="219"/>
      <c r="BI11" s="219"/>
      <c r="BJ11" s="219"/>
      <c r="BK11" s="219"/>
      <c r="BL11" s="219"/>
      <c r="BM11" s="219"/>
      <c r="BN11" s="283"/>
      <c r="BO11" s="286">
        <v>7</v>
      </c>
      <c r="BP11" s="286"/>
      <c r="BQ11" s="286"/>
      <c r="BR11" s="286"/>
      <c r="BS11" s="292" t="s">
        <v>360</v>
      </c>
      <c r="BT11" s="219"/>
      <c r="BU11" s="219"/>
      <c r="BV11" s="219"/>
      <c r="BW11" s="219"/>
      <c r="BX11" s="219"/>
      <c r="BY11" s="219"/>
      <c r="BZ11" s="219"/>
      <c r="CA11" s="219"/>
      <c r="CB11" s="333"/>
      <c r="CD11" s="263" t="s">
        <v>476</v>
      </c>
      <c r="CE11" s="36"/>
      <c r="CF11" s="36"/>
      <c r="CG11" s="36"/>
      <c r="CH11" s="36"/>
      <c r="CI11" s="36"/>
      <c r="CJ11" s="36"/>
      <c r="CK11" s="36"/>
      <c r="CL11" s="36"/>
      <c r="CM11" s="36"/>
      <c r="CN11" s="36"/>
      <c r="CO11" s="36"/>
      <c r="CP11" s="36"/>
      <c r="CQ11" s="273"/>
      <c r="CR11" s="278">
        <v>1082155</v>
      </c>
      <c r="CS11" s="219"/>
      <c r="CT11" s="219"/>
      <c r="CU11" s="219"/>
      <c r="CV11" s="219"/>
      <c r="CW11" s="219"/>
      <c r="CX11" s="219"/>
      <c r="CY11" s="283"/>
      <c r="CZ11" s="286">
        <v>1.9</v>
      </c>
      <c r="DA11" s="286"/>
      <c r="DB11" s="286"/>
      <c r="DC11" s="286"/>
      <c r="DD11" s="292">
        <v>605111</v>
      </c>
      <c r="DE11" s="219"/>
      <c r="DF11" s="219"/>
      <c r="DG11" s="219"/>
      <c r="DH11" s="219"/>
      <c r="DI11" s="219"/>
      <c r="DJ11" s="219"/>
      <c r="DK11" s="219"/>
      <c r="DL11" s="219"/>
      <c r="DM11" s="219"/>
      <c r="DN11" s="219"/>
      <c r="DO11" s="219"/>
      <c r="DP11" s="283"/>
      <c r="DQ11" s="292">
        <v>460587</v>
      </c>
      <c r="DR11" s="219"/>
      <c r="DS11" s="219"/>
      <c r="DT11" s="219"/>
      <c r="DU11" s="219"/>
      <c r="DV11" s="219"/>
      <c r="DW11" s="219"/>
      <c r="DX11" s="219"/>
      <c r="DY11" s="219"/>
      <c r="DZ11" s="219"/>
      <c r="EA11" s="219"/>
      <c r="EB11" s="219"/>
      <c r="EC11" s="333"/>
    </row>
    <row r="12" spans="2:143" ht="11.25" customHeight="1">
      <c r="B12" s="263" t="s">
        <v>6</v>
      </c>
      <c r="C12" s="36"/>
      <c r="D12" s="36"/>
      <c r="E12" s="36"/>
      <c r="F12" s="36"/>
      <c r="G12" s="36"/>
      <c r="H12" s="36"/>
      <c r="I12" s="36"/>
      <c r="J12" s="36"/>
      <c r="K12" s="36"/>
      <c r="L12" s="36"/>
      <c r="M12" s="36"/>
      <c r="N12" s="36"/>
      <c r="O12" s="36"/>
      <c r="P12" s="36"/>
      <c r="Q12" s="273"/>
      <c r="R12" s="278">
        <v>13585</v>
      </c>
      <c r="S12" s="219"/>
      <c r="T12" s="219"/>
      <c r="U12" s="219"/>
      <c r="V12" s="219"/>
      <c r="W12" s="219"/>
      <c r="X12" s="219"/>
      <c r="Y12" s="283"/>
      <c r="Z12" s="286">
        <v>0</v>
      </c>
      <c r="AA12" s="286"/>
      <c r="AB12" s="286"/>
      <c r="AC12" s="286"/>
      <c r="AD12" s="291">
        <v>13585</v>
      </c>
      <c r="AE12" s="291"/>
      <c r="AF12" s="291"/>
      <c r="AG12" s="291"/>
      <c r="AH12" s="291"/>
      <c r="AI12" s="291"/>
      <c r="AJ12" s="291"/>
      <c r="AK12" s="291"/>
      <c r="AL12" s="287">
        <v>0.1</v>
      </c>
      <c r="AM12" s="240"/>
      <c r="AN12" s="240"/>
      <c r="AO12" s="300"/>
      <c r="AP12" s="263" t="s">
        <v>477</v>
      </c>
      <c r="AQ12" s="36"/>
      <c r="AR12" s="36"/>
      <c r="AS12" s="36"/>
      <c r="AT12" s="36"/>
      <c r="AU12" s="36"/>
      <c r="AV12" s="36"/>
      <c r="AW12" s="36"/>
      <c r="AX12" s="36"/>
      <c r="AY12" s="36"/>
      <c r="AZ12" s="36"/>
      <c r="BA12" s="36"/>
      <c r="BB12" s="36"/>
      <c r="BC12" s="36"/>
      <c r="BD12" s="36"/>
      <c r="BE12" s="36"/>
      <c r="BF12" s="273"/>
      <c r="BG12" s="278">
        <v>12635008</v>
      </c>
      <c r="BH12" s="219"/>
      <c r="BI12" s="219"/>
      <c r="BJ12" s="219"/>
      <c r="BK12" s="219"/>
      <c r="BL12" s="219"/>
      <c r="BM12" s="219"/>
      <c r="BN12" s="283"/>
      <c r="BO12" s="286">
        <v>58.1</v>
      </c>
      <c r="BP12" s="286"/>
      <c r="BQ12" s="286"/>
      <c r="BR12" s="286"/>
      <c r="BS12" s="292" t="s">
        <v>360</v>
      </c>
      <c r="BT12" s="219"/>
      <c r="BU12" s="219"/>
      <c r="BV12" s="219"/>
      <c r="BW12" s="219"/>
      <c r="BX12" s="219"/>
      <c r="BY12" s="219"/>
      <c r="BZ12" s="219"/>
      <c r="CA12" s="219"/>
      <c r="CB12" s="333"/>
      <c r="CD12" s="263" t="s">
        <v>139</v>
      </c>
      <c r="CE12" s="36"/>
      <c r="CF12" s="36"/>
      <c r="CG12" s="36"/>
      <c r="CH12" s="36"/>
      <c r="CI12" s="36"/>
      <c r="CJ12" s="36"/>
      <c r="CK12" s="36"/>
      <c r="CL12" s="36"/>
      <c r="CM12" s="36"/>
      <c r="CN12" s="36"/>
      <c r="CO12" s="36"/>
      <c r="CP12" s="36"/>
      <c r="CQ12" s="273"/>
      <c r="CR12" s="278">
        <v>1081432</v>
      </c>
      <c r="CS12" s="219"/>
      <c r="CT12" s="219"/>
      <c r="CU12" s="219"/>
      <c r="CV12" s="219"/>
      <c r="CW12" s="219"/>
      <c r="CX12" s="219"/>
      <c r="CY12" s="283"/>
      <c r="CZ12" s="286">
        <v>1.9</v>
      </c>
      <c r="DA12" s="286"/>
      <c r="DB12" s="286"/>
      <c r="DC12" s="286"/>
      <c r="DD12" s="292">
        <v>193845</v>
      </c>
      <c r="DE12" s="219"/>
      <c r="DF12" s="219"/>
      <c r="DG12" s="219"/>
      <c r="DH12" s="219"/>
      <c r="DI12" s="219"/>
      <c r="DJ12" s="219"/>
      <c r="DK12" s="219"/>
      <c r="DL12" s="219"/>
      <c r="DM12" s="219"/>
      <c r="DN12" s="219"/>
      <c r="DO12" s="219"/>
      <c r="DP12" s="283"/>
      <c r="DQ12" s="292">
        <v>770914</v>
      </c>
      <c r="DR12" s="219"/>
      <c r="DS12" s="219"/>
      <c r="DT12" s="219"/>
      <c r="DU12" s="219"/>
      <c r="DV12" s="219"/>
      <c r="DW12" s="219"/>
      <c r="DX12" s="219"/>
      <c r="DY12" s="219"/>
      <c r="DZ12" s="219"/>
      <c r="EA12" s="219"/>
      <c r="EB12" s="219"/>
      <c r="EC12" s="333"/>
    </row>
    <row r="13" spans="2:143" ht="11.25" customHeight="1">
      <c r="B13" s="263" t="s">
        <v>478</v>
      </c>
      <c r="C13" s="36"/>
      <c r="D13" s="36"/>
      <c r="E13" s="36"/>
      <c r="F13" s="36"/>
      <c r="G13" s="36"/>
      <c r="H13" s="36"/>
      <c r="I13" s="36"/>
      <c r="J13" s="36"/>
      <c r="K13" s="36"/>
      <c r="L13" s="36"/>
      <c r="M13" s="36"/>
      <c r="N13" s="36"/>
      <c r="O13" s="36"/>
      <c r="P13" s="36"/>
      <c r="Q13" s="273"/>
      <c r="R13" s="278" t="s">
        <v>360</v>
      </c>
      <c r="S13" s="219"/>
      <c r="T13" s="219"/>
      <c r="U13" s="219"/>
      <c r="V13" s="219"/>
      <c r="W13" s="219"/>
      <c r="X13" s="219"/>
      <c r="Y13" s="283"/>
      <c r="Z13" s="286" t="s">
        <v>360</v>
      </c>
      <c r="AA13" s="286"/>
      <c r="AB13" s="286"/>
      <c r="AC13" s="286"/>
      <c r="AD13" s="291" t="s">
        <v>360</v>
      </c>
      <c r="AE13" s="291"/>
      <c r="AF13" s="291"/>
      <c r="AG13" s="291"/>
      <c r="AH13" s="291"/>
      <c r="AI13" s="291"/>
      <c r="AJ13" s="291"/>
      <c r="AK13" s="291"/>
      <c r="AL13" s="287" t="s">
        <v>360</v>
      </c>
      <c r="AM13" s="240"/>
      <c r="AN13" s="240"/>
      <c r="AO13" s="300"/>
      <c r="AP13" s="263" t="s">
        <v>107</v>
      </c>
      <c r="AQ13" s="36"/>
      <c r="AR13" s="36"/>
      <c r="AS13" s="36"/>
      <c r="AT13" s="36"/>
      <c r="AU13" s="36"/>
      <c r="AV13" s="36"/>
      <c r="AW13" s="36"/>
      <c r="AX13" s="36"/>
      <c r="AY13" s="36"/>
      <c r="AZ13" s="36"/>
      <c r="BA13" s="36"/>
      <c r="BB13" s="36"/>
      <c r="BC13" s="36"/>
      <c r="BD13" s="36"/>
      <c r="BE13" s="36"/>
      <c r="BF13" s="273"/>
      <c r="BG13" s="278">
        <v>12457315</v>
      </c>
      <c r="BH13" s="219"/>
      <c r="BI13" s="219"/>
      <c r="BJ13" s="219"/>
      <c r="BK13" s="219"/>
      <c r="BL13" s="219"/>
      <c r="BM13" s="219"/>
      <c r="BN13" s="283"/>
      <c r="BO13" s="286">
        <v>57.2</v>
      </c>
      <c r="BP13" s="286"/>
      <c r="BQ13" s="286"/>
      <c r="BR13" s="286"/>
      <c r="BS13" s="292" t="s">
        <v>360</v>
      </c>
      <c r="BT13" s="219"/>
      <c r="BU13" s="219"/>
      <c r="BV13" s="219"/>
      <c r="BW13" s="219"/>
      <c r="BX13" s="219"/>
      <c r="BY13" s="219"/>
      <c r="BZ13" s="219"/>
      <c r="CA13" s="219"/>
      <c r="CB13" s="333"/>
      <c r="CD13" s="263" t="s">
        <v>479</v>
      </c>
      <c r="CE13" s="36"/>
      <c r="CF13" s="36"/>
      <c r="CG13" s="36"/>
      <c r="CH13" s="36"/>
      <c r="CI13" s="36"/>
      <c r="CJ13" s="36"/>
      <c r="CK13" s="36"/>
      <c r="CL13" s="36"/>
      <c r="CM13" s="36"/>
      <c r="CN13" s="36"/>
      <c r="CO13" s="36"/>
      <c r="CP13" s="36"/>
      <c r="CQ13" s="273"/>
      <c r="CR13" s="278">
        <v>4769456</v>
      </c>
      <c r="CS13" s="219"/>
      <c r="CT13" s="219"/>
      <c r="CU13" s="219"/>
      <c r="CV13" s="219"/>
      <c r="CW13" s="219"/>
      <c r="CX13" s="219"/>
      <c r="CY13" s="283"/>
      <c r="CZ13" s="286">
        <v>8.5</v>
      </c>
      <c r="DA13" s="286"/>
      <c r="DB13" s="286"/>
      <c r="DC13" s="286"/>
      <c r="DD13" s="292">
        <v>1949639</v>
      </c>
      <c r="DE13" s="219"/>
      <c r="DF13" s="219"/>
      <c r="DG13" s="219"/>
      <c r="DH13" s="219"/>
      <c r="DI13" s="219"/>
      <c r="DJ13" s="219"/>
      <c r="DK13" s="219"/>
      <c r="DL13" s="219"/>
      <c r="DM13" s="219"/>
      <c r="DN13" s="219"/>
      <c r="DO13" s="219"/>
      <c r="DP13" s="283"/>
      <c r="DQ13" s="292">
        <v>3068113</v>
      </c>
      <c r="DR13" s="219"/>
      <c r="DS13" s="219"/>
      <c r="DT13" s="219"/>
      <c r="DU13" s="219"/>
      <c r="DV13" s="219"/>
      <c r="DW13" s="219"/>
      <c r="DX13" s="219"/>
      <c r="DY13" s="219"/>
      <c r="DZ13" s="219"/>
      <c r="EA13" s="219"/>
      <c r="EB13" s="219"/>
      <c r="EC13" s="333"/>
    </row>
    <row r="14" spans="2:143" ht="11.25" customHeight="1">
      <c r="B14" s="263" t="s">
        <v>150</v>
      </c>
      <c r="C14" s="36"/>
      <c r="D14" s="36"/>
      <c r="E14" s="36"/>
      <c r="F14" s="36"/>
      <c r="G14" s="36"/>
      <c r="H14" s="36"/>
      <c r="I14" s="36"/>
      <c r="J14" s="36"/>
      <c r="K14" s="36"/>
      <c r="L14" s="36"/>
      <c r="M14" s="36"/>
      <c r="N14" s="36"/>
      <c r="O14" s="36"/>
      <c r="P14" s="36"/>
      <c r="Q14" s="273"/>
      <c r="R14" s="278" t="s">
        <v>360</v>
      </c>
      <c r="S14" s="219"/>
      <c r="T14" s="219"/>
      <c r="U14" s="219"/>
      <c r="V14" s="219"/>
      <c r="W14" s="219"/>
      <c r="X14" s="219"/>
      <c r="Y14" s="283"/>
      <c r="Z14" s="286" t="s">
        <v>360</v>
      </c>
      <c r="AA14" s="286"/>
      <c r="AB14" s="286"/>
      <c r="AC14" s="286"/>
      <c r="AD14" s="291" t="s">
        <v>360</v>
      </c>
      <c r="AE14" s="291"/>
      <c r="AF14" s="291"/>
      <c r="AG14" s="291"/>
      <c r="AH14" s="291"/>
      <c r="AI14" s="291"/>
      <c r="AJ14" s="291"/>
      <c r="AK14" s="291"/>
      <c r="AL14" s="287" t="s">
        <v>360</v>
      </c>
      <c r="AM14" s="240"/>
      <c r="AN14" s="240"/>
      <c r="AO14" s="300"/>
      <c r="AP14" s="263" t="s">
        <v>400</v>
      </c>
      <c r="AQ14" s="36"/>
      <c r="AR14" s="36"/>
      <c r="AS14" s="36"/>
      <c r="AT14" s="36"/>
      <c r="AU14" s="36"/>
      <c r="AV14" s="36"/>
      <c r="AW14" s="36"/>
      <c r="AX14" s="36"/>
      <c r="AY14" s="36"/>
      <c r="AZ14" s="36"/>
      <c r="BA14" s="36"/>
      <c r="BB14" s="36"/>
      <c r="BC14" s="36"/>
      <c r="BD14" s="36"/>
      <c r="BE14" s="36"/>
      <c r="BF14" s="273"/>
      <c r="BG14" s="278">
        <v>293717</v>
      </c>
      <c r="BH14" s="219"/>
      <c r="BI14" s="219"/>
      <c r="BJ14" s="219"/>
      <c r="BK14" s="219"/>
      <c r="BL14" s="219"/>
      <c r="BM14" s="219"/>
      <c r="BN14" s="283"/>
      <c r="BO14" s="286">
        <v>1.3</v>
      </c>
      <c r="BP14" s="286"/>
      <c r="BQ14" s="286"/>
      <c r="BR14" s="286"/>
      <c r="BS14" s="292" t="s">
        <v>360</v>
      </c>
      <c r="BT14" s="219"/>
      <c r="BU14" s="219"/>
      <c r="BV14" s="219"/>
      <c r="BW14" s="219"/>
      <c r="BX14" s="219"/>
      <c r="BY14" s="219"/>
      <c r="BZ14" s="219"/>
      <c r="CA14" s="219"/>
      <c r="CB14" s="333"/>
      <c r="CD14" s="263" t="s">
        <v>337</v>
      </c>
      <c r="CE14" s="36"/>
      <c r="CF14" s="36"/>
      <c r="CG14" s="36"/>
      <c r="CH14" s="36"/>
      <c r="CI14" s="36"/>
      <c r="CJ14" s="36"/>
      <c r="CK14" s="36"/>
      <c r="CL14" s="36"/>
      <c r="CM14" s="36"/>
      <c r="CN14" s="36"/>
      <c r="CO14" s="36"/>
      <c r="CP14" s="36"/>
      <c r="CQ14" s="273"/>
      <c r="CR14" s="278">
        <v>2687702</v>
      </c>
      <c r="CS14" s="219"/>
      <c r="CT14" s="219"/>
      <c r="CU14" s="219"/>
      <c r="CV14" s="219"/>
      <c r="CW14" s="219"/>
      <c r="CX14" s="219"/>
      <c r="CY14" s="283"/>
      <c r="CZ14" s="286">
        <v>4.8</v>
      </c>
      <c r="DA14" s="286"/>
      <c r="DB14" s="286"/>
      <c r="DC14" s="286"/>
      <c r="DD14" s="292">
        <v>176488</v>
      </c>
      <c r="DE14" s="219"/>
      <c r="DF14" s="219"/>
      <c r="DG14" s="219"/>
      <c r="DH14" s="219"/>
      <c r="DI14" s="219"/>
      <c r="DJ14" s="219"/>
      <c r="DK14" s="219"/>
      <c r="DL14" s="219"/>
      <c r="DM14" s="219"/>
      <c r="DN14" s="219"/>
      <c r="DO14" s="219"/>
      <c r="DP14" s="283"/>
      <c r="DQ14" s="292">
        <v>2632964</v>
      </c>
      <c r="DR14" s="219"/>
      <c r="DS14" s="219"/>
      <c r="DT14" s="219"/>
      <c r="DU14" s="219"/>
      <c r="DV14" s="219"/>
      <c r="DW14" s="219"/>
      <c r="DX14" s="219"/>
      <c r="DY14" s="219"/>
      <c r="DZ14" s="219"/>
      <c r="EA14" s="219"/>
      <c r="EB14" s="219"/>
      <c r="EC14" s="333"/>
    </row>
    <row r="15" spans="2:143" ht="11.25" customHeight="1">
      <c r="B15" s="263" t="s">
        <v>18</v>
      </c>
      <c r="C15" s="36"/>
      <c r="D15" s="36"/>
      <c r="E15" s="36"/>
      <c r="F15" s="36"/>
      <c r="G15" s="36"/>
      <c r="H15" s="36"/>
      <c r="I15" s="36"/>
      <c r="J15" s="36"/>
      <c r="K15" s="36"/>
      <c r="L15" s="36"/>
      <c r="M15" s="36"/>
      <c r="N15" s="36"/>
      <c r="O15" s="36"/>
      <c r="P15" s="36"/>
      <c r="Q15" s="273"/>
      <c r="R15" s="278" t="s">
        <v>360</v>
      </c>
      <c r="S15" s="219"/>
      <c r="T15" s="219"/>
      <c r="U15" s="219"/>
      <c r="V15" s="219"/>
      <c r="W15" s="219"/>
      <c r="X15" s="219"/>
      <c r="Y15" s="283"/>
      <c r="Z15" s="286" t="s">
        <v>360</v>
      </c>
      <c r="AA15" s="286"/>
      <c r="AB15" s="286"/>
      <c r="AC15" s="286"/>
      <c r="AD15" s="291" t="s">
        <v>360</v>
      </c>
      <c r="AE15" s="291"/>
      <c r="AF15" s="291"/>
      <c r="AG15" s="291"/>
      <c r="AH15" s="291"/>
      <c r="AI15" s="291"/>
      <c r="AJ15" s="291"/>
      <c r="AK15" s="291"/>
      <c r="AL15" s="287" t="s">
        <v>360</v>
      </c>
      <c r="AM15" s="240"/>
      <c r="AN15" s="240"/>
      <c r="AO15" s="300"/>
      <c r="AP15" s="263" t="s">
        <v>480</v>
      </c>
      <c r="AQ15" s="36"/>
      <c r="AR15" s="36"/>
      <c r="AS15" s="36"/>
      <c r="AT15" s="36"/>
      <c r="AU15" s="36"/>
      <c r="AV15" s="36"/>
      <c r="AW15" s="36"/>
      <c r="AX15" s="36"/>
      <c r="AY15" s="36"/>
      <c r="AZ15" s="36"/>
      <c r="BA15" s="36"/>
      <c r="BB15" s="36"/>
      <c r="BC15" s="36"/>
      <c r="BD15" s="36"/>
      <c r="BE15" s="36"/>
      <c r="BF15" s="273"/>
      <c r="BG15" s="278">
        <v>1041819</v>
      </c>
      <c r="BH15" s="219"/>
      <c r="BI15" s="219"/>
      <c r="BJ15" s="219"/>
      <c r="BK15" s="219"/>
      <c r="BL15" s="219"/>
      <c r="BM15" s="219"/>
      <c r="BN15" s="283"/>
      <c r="BO15" s="286">
        <v>4.8</v>
      </c>
      <c r="BP15" s="286"/>
      <c r="BQ15" s="286"/>
      <c r="BR15" s="286"/>
      <c r="BS15" s="292" t="s">
        <v>360</v>
      </c>
      <c r="BT15" s="219"/>
      <c r="BU15" s="219"/>
      <c r="BV15" s="219"/>
      <c r="BW15" s="219"/>
      <c r="BX15" s="219"/>
      <c r="BY15" s="219"/>
      <c r="BZ15" s="219"/>
      <c r="CA15" s="219"/>
      <c r="CB15" s="333"/>
      <c r="CD15" s="263" t="s">
        <v>482</v>
      </c>
      <c r="CE15" s="36"/>
      <c r="CF15" s="36"/>
      <c r="CG15" s="36"/>
      <c r="CH15" s="36"/>
      <c r="CI15" s="36"/>
      <c r="CJ15" s="36"/>
      <c r="CK15" s="36"/>
      <c r="CL15" s="36"/>
      <c r="CM15" s="36"/>
      <c r="CN15" s="36"/>
      <c r="CO15" s="36"/>
      <c r="CP15" s="36"/>
      <c r="CQ15" s="273"/>
      <c r="CR15" s="278">
        <v>6347035</v>
      </c>
      <c r="CS15" s="219"/>
      <c r="CT15" s="219"/>
      <c r="CU15" s="219"/>
      <c r="CV15" s="219"/>
      <c r="CW15" s="219"/>
      <c r="CX15" s="219"/>
      <c r="CY15" s="283"/>
      <c r="CZ15" s="286">
        <v>11.4</v>
      </c>
      <c r="DA15" s="286"/>
      <c r="DB15" s="286"/>
      <c r="DC15" s="286"/>
      <c r="DD15" s="292">
        <v>1514605</v>
      </c>
      <c r="DE15" s="219"/>
      <c r="DF15" s="219"/>
      <c r="DG15" s="219"/>
      <c r="DH15" s="219"/>
      <c r="DI15" s="219"/>
      <c r="DJ15" s="219"/>
      <c r="DK15" s="219"/>
      <c r="DL15" s="219"/>
      <c r="DM15" s="219"/>
      <c r="DN15" s="219"/>
      <c r="DO15" s="219"/>
      <c r="DP15" s="283"/>
      <c r="DQ15" s="292">
        <v>5566821</v>
      </c>
      <c r="DR15" s="219"/>
      <c r="DS15" s="219"/>
      <c r="DT15" s="219"/>
      <c r="DU15" s="219"/>
      <c r="DV15" s="219"/>
      <c r="DW15" s="219"/>
      <c r="DX15" s="219"/>
      <c r="DY15" s="219"/>
      <c r="DZ15" s="219"/>
      <c r="EA15" s="219"/>
      <c r="EB15" s="219"/>
      <c r="EC15" s="333"/>
    </row>
    <row r="16" spans="2:143" ht="11.25" customHeight="1">
      <c r="B16" s="263" t="s">
        <v>69</v>
      </c>
      <c r="C16" s="36"/>
      <c r="D16" s="36"/>
      <c r="E16" s="36"/>
      <c r="F16" s="36"/>
      <c r="G16" s="36"/>
      <c r="H16" s="36"/>
      <c r="I16" s="36"/>
      <c r="J16" s="36"/>
      <c r="K16" s="36"/>
      <c r="L16" s="36"/>
      <c r="M16" s="36"/>
      <c r="N16" s="36"/>
      <c r="O16" s="36"/>
      <c r="P16" s="36"/>
      <c r="Q16" s="273"/>
      <c r="R16" s="278">
        <v>28744</v>
      </c>
      <c r="S16" s="219"/>
      <c r="T16" s="219"/>
      <c r="U16" s="219"/>
      <c r="V16" s="219"/>
      <c r="W16" s="219"/>
      <c r="X16" s="219"/>
      <c r="Y16" s="283"/>
      <c r="Z16" s="286">
        <v>0</v>
      </c>
      <c r="AA16" s="286"/>
      <c r="AB16" s="286"/>
      <c r="AC16" s="286"/>
      <c r="AD16" s="291">
        <v>28744</v>
      </c>
      <c r="AE16" s="291"/>
      <c r="AF16" s="291"/>
      <c r="AG16" s="291"/>
      <c r="AH16" s="291"/>
      <c r="AI16" s="291"/>
      <c r="AJ16" s="291"/>
      <c r="AK16" s="291"/>
      <c r="AL16" s="287">
        <v>0.1</v>
      </c>
      <c r="AM16" s="240"/>
      <c r="AN16" s="240"/>
      <c r="AO16" s="300"/>
      <c r="AP16" s="263" t="s">
        <v>287</v>
      </c>
      <c r="AQ16" s="36"/>
      <c r="AR16" s="36"/>
      <c r="AS16" s="36"/>
      <c r="AT16" s="36"/>
      <c r="AU16" s="36"/>
      <c r="AV16" s="36"/>
      <c r="AW16" s="36"/>
      <c r="AX16" s="36"/>
      <c r="AY16" s="36"/>
      <c r="AZ16" s="36"/>
      <c r="BA16" s="36"/>
      <c r="BB16" s="36"/>
      <c r="BC16" s="36"/>
      <c r="BD16" s="36"/>
      <c r="BE16" s="36"/>
      <c r="BF16" s="273"/>
      <c r="BG16" s="278" t="s">
        <v>360</v>
      </c>
      <c r="BH16" s="219"/>
      <c r="BI16" s="219"/>
      <c r="BJ16" s="219"/>
      <c r="BK16" s="219"/>
      <c r="BL16" s="219"/>
      <c r="BM16" s="219"/>
      <c r="BN16" s="283"/>
      <c r="BO16" s="286" t="s">
        <v>360</v>
      </c>
      <c r="BP16" s="286"/>
      <c r="BQ16" s="286"/>
      <c r="BR16" s="286"/>
      <c r="BS16" s="292" t="s">
        <v>360</v>
      </c>
      <c r="BT16" s="219"/>
      <c r="BU16" s="219"/>
      <c r="BV16" s="219"/>
      <c r="BW16" s="219"/>
      <c r="BX16" s="219"/>
      <c r="BY16" s="219"/>
      <c r="BZ16" s="219"/>
      <c r="CA16" s="219"/>
      <c r="CB16" s="333"/>
      <c r="CD16" s="263" t="s">
        <v>224</v>
      </c>
      <c r="CE16" s="36"/>
      <c r="CF16" s="36"/>
      <c r="CG16" s="36"/>
      <c r="CH16" s="36"/>
      <c r="CI16" s="36"/>
      <c r="CJ16" s="36"/>
      <c r="CK16" s="36"/>
      <c r="CL16" s="36"/>
      <c r="CM16" s="36"/>
      <c r="CN16" s="36"/>
      <c r="CO16" s="36"/>
      <c r="CP16" s="36"/>
      <c r="CQ16" s="273"/>
      <c r="CR16" s="278" t="s">
        <v>360</v>
      </c>
      <c r="CS16" s="219"/>
      <c r="CT16" s="219"/>
      <c r="CU16" s="219"/>
      <c r="CV16" s="219"/>
      <c r="CW16" s="219"/>
      <c r="CX16" s="219"/>
      <c r="CY16" s="283"/>
      <c r="CZ16" s="286" t="s">
        <v>360</v>
      </c>
      <c r="DA16" s="286"/>
      <c r="DB16" s="286"/>
      <c r="DC16" s="286"/>
      <c r="DD16" s="292" t="s">
        <v>360</v>
      </c>
      <c r="DE16" s="219"/>
      <c r="DF16" s="219"/>
      <c r="DG16" s="219"/>
      <c r="DH16" s="219"/>
      <c r="DI16" s="219"/>
      <c r="DJ16" s="219"/>
      <c r="DK16" s="219"/>
      <c r="DL16" s="219"/>
      <c r="DM16" s="219"/>
      <c r="DN16" s="219"/>
      <c r="DO16" s="219"/>
      <c r="DP16" s="283"/>
      <c r="DQ16" s="292" t="s">
        <v>360</v>
      </c>
      <c r="DR16" s="219"/>
      <c r="DS16" s="219"/>
      <c r="DT16" s="219"/>
      <c r="DU16" s="219"/>
      <c r="DV16" s="219"/>
      <c r="DW16" s="219"/>
      <c r="DX16" s="219"/>
      <c r="DY16" s="219"/>
      <c r="DZ16" s="219"/>
      <c r="EA16" s="219"/>
      <c r="EB16" s="219"/>
      <c r="EC16" s="333"/>
    </row>
    <row r="17" spans="2:133" ht="11.25" customHeight="1">
      <c r="B17" s="263" t="s">
        <v>346</v>
      </c>
      <c r="C17" s="36"/>
      <c r="D17" s="36"/>
      <c r="E17" s="36"/>
      <c r="F17" s="36"/>
      <c r="G17" s="36"/>
      <c r="H17" s="36"/>
      <c r="I17" s="36"/>
      <c r="J17" s="36"/>
      <c r="K17" s="36"/>
      <c r="L17" s="36"/>
      <c r="M17" s="36"/>
      <c r="N17" s="36"/>
      <c r="O17" s="36"/>
      <c r="P17" s="36"/>
      <c r="Q17" s="273"/>
      <c r="R17" s="278">
        <v>267395</v>
      </c>
      <c r="S17" s="219"/>
      <c r="T17" s="219"/>
      <c r="U17" s="219"/>
      <c r="V17" s="219"/>
      <c r="W17" s="219"/>
      <c r="X17" s="219"/>
      <c r="Y17" s="283"/>
      <c r="Z17" s="286">
        <v>0.5</v>
      </c>
      <c r="AA17" s="286"/>
      <c r="AB17" s="286"/>
      <c r="AC17" s="286"/>
      <c r="AD17" s="291">
        <v>267395</v>
      </c>
      <c r="AE17" s="291"/>
      <c r="AF17" s="291"/>
      <c r="AG17" s="291"/>
      <c r="AH17" s="291"/>
      <c r="AI17" s="291"/>
      <c r="AJ17" s="291"/>
      <c r="AK17" s="291"/>
      <c r="AL17" s="287">
        <v>1.1000000000000001</v>
      </c>
      <c r="AM17" s="240"/>
      <c r="AN17" s="240"/>
      <c r="AO17" s="300"/>
      <c r="AP17" s="263" t="s">
        <v>202</v>
      </c>
      <c r="AQ17" s="36"/>
      <c r="AR17" s="36"/>
      <c r="AS17" s="36"/>
      <c r="AT17" s="36"/>
      <c r="AU17" s="36"/>
      <c r="AV17" s="36"/>
      <c r="AW17" s="36"/>
      <c r="AX17" s="36"/>
      <c r="AY17" s="36"/>
      <c r="AZ17" s="36"/>
      <c r="BA17" s="36"/>
      <c r="BB17" s="36"/>
      <c r="BC17" s="36"/>
      <c r="BD17" s="36"/>
      <c r="BE17" s="36"/>
      <c r="BF17" s="273"/>
      <c r="BG17" s="278" t="s">
        <v>360</v>
      </c>
      <c r="BH17" s="219"/>
      <c r="BI17" s="219"/>
      <c r="BJ17" s="219"/>
      <c r="BK17" s="219"/>
      <c r="BL17" s="219"/>
      <c r="BM17" s="219"/>
      <c r="BN17" s="283"/>
      <c r="BO17" s="286" t="s">
        <v>360</v>
      </c>
      <c r="BP17" s="286"/>
      <c r="BQ17" s="286"/>
      <c r="BR17" s="286"/>
      <c r="BS17" s="292" t="s">
        <v>360</v>
      </c>
      <c r="BT17" s="219"/>
      <c r="BU17" s="219"/>
      <c r="BV17" s="219"/>
      <c r="BW17" s="219"/>
      <c r="BX17" s="219"/>
      <c r="BY17" s="219"/>
      <c r="BZ17" s="219"/>
      <c r="CA17" s="219"/>
      <c r="CB17" s="333"/>
      <c r="CD17" s="263" t="s">
        <v>484</v>
      </c>
      <c r="CE17" s="36"/>
      <c r="CF17" s="36"/>
      <c r="CG17" s="36"/>
      <c r="CH17" s="36"/>
      <c r="CI17" s="36"/>
      <c r="CJ17" s="36"/>
      <c r="CK17" s="36"/>
      <c r="CL17" s="36"/>
      <c r="CM17" s="36"/>
      <c r="CN17" s="36"/>
      <c r="CO17" s="36"/>
      <c r="CP17" s="36"/>
      <c r="CQ17" s="273"/>
      <c r="CR17" s="278">
        <v>1567704</v>
      </c>
      <c r="CS17" s="219"/>
      <c r="CT17" s="219"/>
      <c r="CU17" s="219"/>
      <c r="CV17" s="219"/>
      <c r="CW17" s="219"/>
      <c r="CX17" s="219"/>
      <c r="CY17" s="283"/>
      <c r="CZ17" s="286">
        <v>2.8</v>
      </c>
      <c r="DA17" s="286"/>
      <c r="DB17" s="286"/>
      <c r="DC17" s="286"/>
      <c r="DD17" s="292" t="s">
        <v>360</v>
      </c>
      <c r="DE17" s="219"/>
      <c r="DF17" s="219"/>
      <c r="DG17" s="219"/>
      <c r="DH17" s="219"/>
      <c r="DI17" s="219"/>
      <c r="DJ17" s="219"/>
      <c r="DK17" s="219"/>
      <c r="DL17" s="219"/>
      <c r="DM17" s="219"/>
      <c r="DN17" s="219"/>
      <c r="DO17" s="219"/>
      <c r="DP17" s="283"/>
      <c r="DQ17" s="292">
        <v>1525876</v>
      </c>
      <c r="DR17" s="219"/>
      <c r="DS17" s="219"/>
      <c r="DT17" s="219"/>
      <c r="DU17" s="219"/>
      <c r="DV17" s="219"/>
      <c r="DW17" s="219"/>
      <c r="DX17" s="219"/>
      <c r="DY17" s="219"/>
      <c r="DZ17" s="219"/>
      <c r="EA17" s="219"/>
      <c r="EB17" s="219"/>
      <c r="EC17" s="333"/>
    </row>
    <row r="18" spans="2:133" ht="11.25" customHeight="1">
      <c r="B18" s="263" t="s">
        <v>335</v>
      </c>
      <c r="C18" s="36"/>
      <c r="D18" s="36"/>
      <c r="E18" s="36"/>
      <c r="F18" s="36"/>
      <c r="G18" s="36"/>
      <c r="H18" s="36"/>
      <c r="I18" s="36"/>
      <c r="J18" s="36"/>
      <c r="K18" s="36"/>
      <c r="L18" s="36"/>
      <c r="M18" s="36"/>
      <c r="N18" s="36"/>
      <c r="O18" s="36"/>
      <c r="P18" s="36"/>
      <c r="Q18" s="273"/>
      <c r="R18" s="278">
        <v>118812</v>
      </c>
      <c r="S18" s="219"/>
      <c r="T18" s="219"/>
      <c r="U18" s="219"/>
      <c r="V18" s="219"/>
      <c r="W18" s="219"/>
      <c r="X18" s="219"/>
      <c r="Y18" s="283"/>
      <c r="Z18" s="286">
        <v>0.2</v>
      </c>
      <c r="AA18" s="286"/>
      <c r="AB18" s="286"/>
      <c r="AC18" s="286"/>
      <c r="AD18" s="291">
        <v>118812</v>
      </c>
      <c r="AE18" s="291"/>
      <c r="AF18" s="291"/>
      <c r="AG18" s="291"/>
      <c r="AH18" s="291"/>
      <c r="AI18" s="291"/>
      <c r="AJ18" s="291"/>
      <c r="AK18" s="291"/>
      <c r="AL18" s="287">
        <v>0.5</v>
      </c>
      <c r="AM18" s="240"/>
      <c r="AN18" s="240"/>
      <c r="AO18" s="300"/>
      <c r="AP18" s="263" t="s">
        <v>128</v>
      </c>
      <c r="AQ18" s="36"/>
      <c r="AR18" s="36"/>
      <c r="AS18" s="36"/>
      <c r="AT18" s="36"/>
      <c r="AU18" s="36"/>
      <c r="AV18" s="36"/>
      <c r="AW18" s="36"/>
      <c r="AX18" s="36"/>
      <c r="AY18" s="36"/>
      <c r="AZ18" s="36"/>
      <c r="BA18" s="36"/>
      <c r="BB18" s="36"/>
      <c r="BC18" s="36"/>
      <c r="BD18" s="36"/>
      <c r="BE18" s="36"/>
      <c r="BF18" s="273"/>
      <c r="BG18" s="278" t="s">
        <v>360</v>
      </c>
      <c r="BH18" s="219"/>
      <c r="BI18" s="219"/>
      <c r="BJ18" s="219"/>
      <c r="BK18" s="219"/>
      <c r="BL18" s="219"/>
      <c r="BM18" s="219"/>
      <c r="BN18" s="283"/>
      <c r="BO18" s="286" t="s">
        <v>360</v>
      </c>
      <c r="BP18" s="286"/>
      <c r="BQ18" s="286"/>
      <c r="BR18" s="286"/>
      <c r="BS18" s="292" t="s">
        <v>360</v>
      </c>
      <c r="BT18" s="219"/>
      <c r="BU18" s="219"/>
      <c r="BV18" s="219"/>
      <c r="BW18" s="219"/>
      <c r="BX18" s="219"/>
      <c r="BY18" s="219"/>
      <c r="BZ18" s="219"/>
      <c r="CA18" s="219"/>
      <c r="CB18" s="333"/>
      <c r="CD18" s="263" t="s">
        <v>485</v>
      </c>
      <c r="CE18" s="36"/>
      <c r="CF18" s="36"/>
      <c r="CG18" s="36"/>
      <c r="CH18" s="36"/>
      <c r="CI18" s="36"/>
      <c r="CJ18" s="36"/>
      <c r="CK18" s="36"/>
      <c r="CL18" s="36"/>
      <c r="CM18" s="36"/>
      <c r="CN18" s="36"/>
      <c r="CO18" s="36"/>
      <c r="CP18" s="36"/>
      <c r="CQ18" s="273"/>
      <c r="CR18" s="278" t="s">
        <v>360</v>
      </c>
      <c r="CS18" s="219"/>
      <c r="CT18" s="219"/>
      <c r="CU18" s="219"/>
      <c r="CV18" s="219"/>
      <c r="CW18" s="219"/>
      <c r="CX18" s="219"/>
      <c r="CY18" s="283"/>
      <c r="CZ18" s="286" t="s">
        <v>360</v>
      </c>
      <c r="DA18" s="286"/>
      <c r="DB18" s="286"/>
      <c r="DC18" s="286"/>
      <c r="DD18" s="292" t="s">
        <v>360</v>
      </c>
      <c r="DE18" s="219"/>
      <c r="DF18" s="219"/>
      <c r="DG18" s="219"/>
      <c r="DH18" s="219"/>
      <c r="DI18" s="219"/>
      <c r="DJ18" s="219"/>
      <c r="DK18" s="219"/>
      <c r="DL18" s="219"/>
      <c r="DM18" s="219"/>
      <c r="DN18" s="219"/>
      <c r="DO18" s="219"/>
      <c r="DP18" s="283"/>
      <c r="DQ18" s="292" t="s">
        <v>360</v>
      </c>
      <c r="DR18" s="219"/>
      <c r="DS18" s="219"/>
      <c r="DT18" s="219"/>
      <c r="DU18" s="219"/>
      <c r="DV18" s="219"/>
      <c r="DW18" s="219"/>
      <c r="DX18" s="219"/>
      <c r="DY18" s="219"/>
      <c r="DZ18" s="219"/>
      <c r="EA18" s="219"/>
      <c r="EB18" s="219"/>
      <c r="EC18" s="333"/>
    </row>
    <row r="19" spans="2:133" ht="11.25" customHeight="1">
      <c r="B19" s="263" t="s">
        <v>486</v>
      </c>
      <c r="C19" s="36"/>
      <c r="D19" s="36"/>
      <c r="E19" s="36"/>
      <c r="F19" s="36"/>
      <c r="G19" s="36"/>
      <c r="H19" s="36"/>
      <c r="I19" s="36"/>
      <c r="J19" s="36"/>
      <c r="K19" s="36"/>
      <c r="L19" s="36"/>
      <c r="M19" s="36"/>
      <c r="N19" s="36"/>
      <c r="O19" s="36"/>
      <c r="P19" s="36"/>
      <c r="Q19" s="273"/>
      <c r="R19" s="278">
        <v>97875</v>
      </c>
      <c r="S19" s="219"/>
      <c r="T19" s="219"/>
      <c r="U19" s="219"/>
      <c r="V19" s="219"/>
      <c r="W19" s="219"/>
      <c r="X19" s="219"/>
      <c r="Y19" s="283"/>
      <c r="Z19" s="286">
        <v>0.2</v>
      </c>
      <c r="AA19" s="286"/>
      <c r="AB19" s="286"/>
      <c r="AC19" s="286"/>
      <c r="AD19" s="291">
        <v>97875</v>
      </c>
      <c r="AE19" s="291"/>
      <c r="AF19" s="291"/>
      <c r="AG19" s="291"/>
      <c r="AH19" s="291"/>
      <c r="AI19" s="291"/>
      <c r="AJ19" s="291"/>
      <c r="AK19" s="291"/>
      <c r="AL19" s="287">
        <v>0.4</v>
      </c>
      <c r="AM19" s="240"/>
      <c r="AN19" s="240"/>
      <c r="AO19" s="300"/>
      <c r="AP19" s="263" t="s">
        <v>487</v>
      </c>
      <c r="AQ19" s="36"/>
      <c r="AR19" s="36"/>
      <c r="AS19" s="36"/>
      <c r="AT19" s="36"/>
      <c r="AU19" s="36"/>
      <c r="AV19" s="36"/>
      <c r="AW19" s="36"/>
      <c r="AX19" s="36"/>
      <c r="AY19" s="36"/>
      <c r="AZ19" s="36"/>
      <c r="BA19" s="36"/>
      <c r="BB19" s="36"/>
      <c r="BC19" s="36"/>
      <c r="BD19" s="36"/>
      <c r="BE19" s="36"/>
      <c r="BF19" s="273"/>
      <c r="BG19" s="278">
        <v>17193</v>
      </c>
      <c r="BH19" s="219"/>
      <c r="BI19" s="219"/>
      <c r="BJ19" s="219"/>
      <c r="BK19" s="219"/>
      <c r="BL19" s="219"/>
      <c r="BM19" s="219"/>
      <c r="BN19" s="283"/>
      <c r="BO19" s="286">
        <v>0.1</v>
      </c>
      <c r="BP19" s="286"/>
      <c r="BQ19" s="286"/>
      <c r="BR19" s="286"/>
      <c r="BS19" s="292" t="s">
        <v>360</v>
      </c>
      <c r="BT19" s="219"/>
      <c r="BU19" s="219"/>
      <c r="BV19" s="219"/>
      <c r="BW19" s="219"/>
      <c r="BX19" s="219"/>
      <c r="BY19" s="219"/>
      <c r="BZ19" s="219"/>
      <c r="CA19" s="219"/>
      <c r="CB19" s="333"/>
      <c r="CD19" s="263" t="s">
        <v>462</v>
      </c>
      <c r="CE19" s="36"/>
      <c r="CF19" s="36"/>
      <c r="CG19" s="36"/>
      <c r="CH19" s="36"/>
      <c r="CI19" s="36"/>
      <c r="CJ19" s="36"/>
      <c r="CK19" s="36"/>
      <c r="CL19" s="36"/>
      <c r="CM19" s="36"/>
      <c r="CN19" s="36"/>
      <c r="CO19" s="36"/>
      <c r="CP19" s="36"/>
      <c r="CQ19" s="273"/>
      <c r="CR19" s="278" t="s">
        <v>360</v>
      </c>
      <c r="CS19" s="219"/>
      <c r="CT19" s="219"/>
      <c r="CU19" s="219"/>
      <c r="CV19" s="219"/>
      <c r="CW19" s="219"/>
      <c r="CX19" s="219"/>
      <c r="CY19" s="283"/>
      <c r="CZ19" s="286" t="s">
        <v>360</v>
      </c>
      <c r="DA19" s="286"/>
      <c r="DB19" s="286"/>
      <c r="DC19" s="286"/>
      <c r="DD19" s="292" t="s">
        <v>360</v>
      </c>
      <c r="DE19" s="219"/>
      <c r="DF19" s="219"/>
      <c r="DG19" s="219"/>
      <c r="DH19" s="219"/>
      <c r="DI19" s="219"/>
      <c r="DJ19" s="219"/>
      <c r="DK19" s="219"/>
      <c r="DL19" s="219"/>
      <c r="DM19" s="219"/>
      <c r="DN19" s="219"/>
      <c r="DO19" s="219"/>
      <c r="DP19" s="283"/>
      <c r="DQ19" s="292" t="s">
        <v>360</v>
      </c>
      <c r="DR19" s="219"/>
      <c r="DS19" s="219"/>
      <c r="DT19" s="219"/>
      <c r="DU19" s="219"/>
      <c r="DV19" s="219"/>
      <c r="DW19" s="219"/>
      <c r="DX19" s="219"/>
      <c r="DY19" s="219"/>
      <c r="DZ19" s="219"/>
      <c r="EA19" s="219"/>
      <c r="EB19" s="219"/>
      <c r="EC19" s="333"/>
    </row>
    <row r="20" spans="2:133" ht="11.25" customHeight="1">
      <c r="B20" s="263" t="s">
        <v>190</v>
      </c>
      <c r="C20" s="36"/>
      <c r="D20" s="36"/>
      <c r="E20" s="36"/>
      <c r="F20" s="36"/>
      <c r="G20" s="36"/>
      <c r="H20" s="36"/>
      <c r="I20" s="36"/>
      <c r="J20" s="36"/>
      <c r="K20" s="36"/>
      <c r="L20" s="36"/>
      <c r="M20" s="36"/>
      <c r="N20" s="36"/>
      <c r="O20" s="36"/>
      <c r="P20" s="36"/>
      <c r="Q20" s="273"/>
      <c r="R20" s="278">
        <v>15755</v>
      </c>
      <c r="S20" s="219"/>
      <c r="T20" s="219"/>
      <c r="U20" s="219"/>
      <c r="V20" s="219"/>
      <c r="W20" s="219"/>
      <c r="X20" s="219"/>
      <c r="Y20" s="283"/>
      <c r="Z20" s="286">
        <v>0</v>
      </c>
      <c r="AA20" s="286"/>
      <c r="AB20" s="286"/>
      <c r="AC20" s="286"/>
      <c r="AD20" s="291">
        <v>15755</v>
      </c>
      <c r="AE20" s="291"/>
      <c r="AF20" s="291"/>
      <c r="AG20" s="291"/>
      <c r="AH20" s="291"/>
      <c r="AI20" s="291"/>
      <c r="AJ20" s="291"/>
      <c r="AK20" s="291"/>
      <c r="AL20" s="287">
        <v>0.1</v>
      </c>
      <c r="AM20" s="240"/>
      <c r="AN20" s="240"/>
      <c r="AO20" s="300"/>
      <c r="AP20" s="263" t="s">
        <v>332</v>
      </c>
      <c r="AQ20" s="36"/>
      <c r="AR20" s="36"/>
      <c r="AS20" s="36"/>
      <c r="AT20" s="36"/>
      <c r="AU20" s="36"/>
      <c r="AV20" s="36"/>
      <c r="AW20" s="36"/>
      <c r="AX20" s="36"/>
      <c r="AY20" s="36"/>
      <c r="AZ20" s="36"/>
      <c r="BA20" s="36"/>
      <c r="BB20" s="36"/>
      <c r="BC20" s="36"/>
      <c r="BD20" s="36"/>
      <c r="BE20" s="36"/>
      <c r="BF20" s="273"/>
      <c r="BG20" s="278">
        <v>17193</v>
      </c>
      <c r="BH20" s="219"/>
      <c r="BI20" s="219"/>
      <c r="BJ20" s="219"/>
      <c r="BK20" s="219"/>
      <c r="BL20" s="219"/>
      <c r="BM20" s="219"/>
      <c r="BN20" s="283"/>
      <c r="BO20" s="286">
        <v>0.1</v>
      </c>
      <c r="BP20" s="286"/>
      <c r="BQ20" s="286"/>
      <c r="BR20" s="286"/>
      <c r="BS20" s="292" t="s">
        <v>360</v>
      </c>
      <c r="BT20" s="219"/>
      <c r="BU20" s="219"/>
      <c r="BV20" s="219"/>
      <c r="BW20" s="219"/>
      <c r="BX20" s="219"/>
      <c r="BY20" s="219"/>
      <c r="BZ20" s="219"/>
      <c r="CA20" s="219"/>
      <c r="CB20" s="333"/>
      <c r="CD20" s="263" t="s">
        <v>81</v>
      </c>
      <c r="CE20" s="36"/>
      <c r="CF20" s="36"/>
      <c r="CG20" s="36"/>
      <c r="CH20" s="36"/>
      <c r="CI20" s="36"/>
      <c r="CJ20" s="36"/>
      <c r="CK20" s="36"/>
      <c r="CL20" s="36"/>
      <c r="CM20" s="36"/>
      <c r="CN20" s="36"/>
      <c r="CO20" s="36"/>
      <c r="CP20" s="36"/>
      <c r="CQ20" s="273"/>
      <c r="CR20" s="278">
        <v>55861028</v>
      </c>
      <c r="CS20" s="219"/>
      <c r="CT20" s="219"/>
      <c r="CU20" s="219"/>
      <c r="CV20" s="219"/>
      <c r="CW20" s="219"/>
      <c r="CX20" s="219"/>
      <c r="CY20" s="283"/>
      <c r="CZ20" s="286">
        <v>100</v>
      </c>
      <c r="DA20" s="286"/>
      <c r="DB20" s="286"/>
      <c r="DC20" s="286"/>
      <c r="DD20" s="292">
        <v>5376549</v>
      </c>
      <c r="DE20" s="219"/>
      <c r="DF20" s="219"/>
      <c r="DG20" s="219"/>
      <c r="DH20" s="219"/>
      <c r="DI20" s="219"/>
      <c r="DJ20" s="219"/>
      <c r="DK20" s="219"/>
      <c r="DL20" s="219"/>
      <c r="DM20" s="219"/>
      <c r="DN20" s="219"/>
      <c r="DO20" s="219"/>
      <c r="DP20" s="283"/>
      <c r="DQ20" s="292">
        <v>33246064</v>
      </c>
      <c r="DR20" s="219"/>
      <c r="DS20" s="219"/>
      <c r="DT20" s="219"/>
      <c r="DU20" s="219"/>
      <c r="DV20" s="219"/>
      <c r="DW20" s="219"/>
      <c r="DX20" s="219"/>
      <c r="DY20" s="219"/>
      <c r="DZ20" s="219"/>
      <c r="EA20" s="219"/>
      <c r="EB20" s="219"/>
      <c r="EC20" s="333"/>
    </row>
    <row r="21" spans="2:133" ht="11.25" customHeight="1">
      <c r="B21" s="263" t="s">
        <v>488</v>
      </c>
      <c r="C21" s="36"/>
      <c r="D21" s="36"/>
      <c r="E21" s="36"/>
      <c r="F21" s="36"/>
      <c r="G21" s="36"/>
      <c r="H21" s="36"/>
      <c r="I21" s="36"/>
      <c r="J21" s="36"/>
      <c r="K21" s="36"/>
      <c r="L21" s="36"/>
      <c r="M21" s="36"/>
      <c r="N21" s="36"/>
      <c r="O21" s="36"/>
      <c r="P21" s="36"/>
      <c r="Q21" s="273"/>
      <c r="R21" s="278">
        <v>5182</v>
      </c>
      <c r="S21" s="219"/>
      <c r="T21" s="219"/>
      <c r="U21" s="219"/>
      <c r="V21" s="219"/>
      <c r="W21" s="219"/>
      <c r="X21" s="219"/>
      <c r="Y21" s="283"/>
      <c r="Z21" s="286">
        <v>0</v>
      </c>
      <c r="AA21" s="286"/>
      <c r="AB21" s="286"/>
      <c r="AC21" s="286"/>
      <c r="AD21" s="291">
        <v>5182</v>
      </c>
      <c r="AE21" s="291"/>
      <c r="AF21" s="291"/>
      <c r="AG21" s="291"/>
      <c r="AH21" s="291"/>
      <c r="AI21" s="291"/>
      <c r="AJ21" s="291"/>
      <c r="AK21" s="291"/>
      <c r="AL21" s="287">
        <v>0</v>
      </c>
      <c r="AM21" s="240"/>
      <c r="AN21" s="240"/>
      <c r="AO21" s="300"/>
      <c r="AP21" s="303" t="s">
        <v>302</v>
      </c>
      <c r="AQ21" s="306"/>
      <c r="AR21" s="306"/>
      <c r="AS21" s="306"/>
      <c r="AT21" s="306"/>
      <c r="AU21" s="306"/>
      <c r="AV21" s="306"/>
      <c r="AW21" s="306"/>
      <c r="AX21" s="306"/>
      <c r="AY21" s="306"/>
      <c r="AZ21" s="306"/>
      <c r="BA21" s="306"/>
      <c r="BB21" s="306"/>
      <c r="BC21" s="306"/>
      <c r="BD21" s="306"/>
      <c r="BE21" s="306"/>
      <c r="BF21" s="320"/>
      <c r="BG21" s="278">
        <v>17193</v>
      </c>
      <c r="BH21" s="219"/>
      <c r="BI21" s="219"/>
      <c r="BJ21" s="219"/>
      <c r="BK21" s="219"/>
      <c r="BL21" s="219"/>
      <c r="BM21" s="219"/>
      <c r="BN21" s="283"/>
      <c r="BO21" s="286">
        <v>0.1</v>
      </c>
      <c r="BP21" s="286"/>
      <c r="BQ21" s="286"/>
      <c r="BR21" s="286"/>
      <c r="BS21" s="292" t="s">
        <v>360</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474</v>
      </c>
      <c r="C22" s="36"/>
      <c r="D22" s="36"/>
      <c r="E22" s="36"/>
      <c r="F22" s="36"/>
      <c r="G22" s="36"/>
      <c r="H22" s="36"/>
      <c r="I22" s="36"/>
      <c r="J22" s="36"/>
      <c r="K22" s="36"/>
      <c r="L22" s="36"/>
      <c r="M22" s="36"/>
      <c r="N22" s="36"/>
      <c r="O22" s="36"/>
      <c r="P22" s="36"/>
      <c r="Q22" s="273"/>
      <c r="R22" s="278">
        <v>5226468</v>
      </c>
      <c r="S22" s="219"/>
      <c r="T22" s="219"/>
      <c r="U22" s="219"/>
      <c r="V22" s="219"/>
      <c r="W22" s="219"/>
      <c r="X22" s="219"/>
      <c r="Y22" s="283"/>
      <c r="Z22" s="286">
        <v>8.8000000000000007</v>
      </c>
      <c r="AA22" s="286"/>
      <c r="AB22" s="286"/>
      <c r="AC22" s="286"/>
      <c r="AD22" s="291">
        <v>98549</v>
      </c>
      <c r="AE22" s="291"/>
      <c r="AF22" s="291"/>
      <c r="AG22" s="291"/>
      <c r="AH22" s="291"/>
      <c r="AI22" s="291"/>
      <c r="AJ22" s="291"/>
      <c r="AK22" s="291"/>
      <c r="AL22" s="287">
        <v>0.4</v>
      </c>
      <c r="AM22" s="240"/>
      <c r="AN22" s="240"/>
      <c r="AO22" s="300"/>
      <c r="AP22" s="303" t="s">
        <v>489</v>
      </c>
      <c r="AQ22" s="306"/>
      <c r="AR22" s="306"/>
      <c r="AS22" s="306"/>
      <c r="AT22" s="306"/>
      <c r="AU22" s="306"/>
      <c r="AV22" s="306"/>
      <c r="AW22" s="306"/>
      <c r="AX22" s="306"/>
      <c r="AY22" s="306"/>
      <c r="AZ22" s="306"/>
      <c r="BA22" s="306"/>
      <c r="BB22" s="306"/>
      <c r="BC22" s="306"/>
      <c r="BD22" s="306"/>
      <c r="BE22" s="306"/>
      <c r="BF22" s="320"/>
      <c r="BG22" s="278" t="s">
        <v>360</v>
      </c>
      <c r="BH22" s="219"/>
      <c r="BI22" s="219"/>
      <c r="BJ22" s="219"/>
      <c r="BK22" s="219"/>
      <c r="BL22" s="219"/>
      <c r="BM22" s="219"/>
      <c r="BN22" s="283"/>
      <c r="BO22" s="286" t="s">
        <v>360</v>
      </c>
      <c r="BP22" s="286"/>
      <c r="BQ22" s="286"/>
      <c r="BR22" s="286"/>
      <c r="BS22" s="292" t="s">
        <v>360</v>
      </c>
      <c r="BT22" s="219"/>
      <c r="BU22" s="219"/>
      <c r="BV22" s="219"/>
      <c r="BW22" s="219"/>
      <c r="BX22" s="219"/>
      <c r="BY22" s="219"/>
      <c r="BZ22" s="219"/>
      <c r="CA22" s="219"/>
      <c r="CB22" s="333"/>
      <c r="CD22" s="183" t="s">
        <v>296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459</v>
      </c>
      <c r="C23" s="36"/>
      <c r="D23" s="36"/>
      <c r="E23" s="36"/>
      <c r="F23" s="36"/>
      <c r="G23" s="36"/>
      <c r="H23" s="36"/>
      <c r="I23" s="36"/>
      <c r="J23" s="36"/>
      <c r="K23" s="36"/>
      <c r="L23" s="36"/>
      <c r="M23" s="36"/>
      <c r="N23" s="36"/>
      <c r="O23" s="36"/>
      <c r="P23" s="36"/>
      <c r="Q23" s="273"/>
      <c r="R23" s="278">
        <v>98549</v>
      </c>
      <c r="S23" s="219"/>
      <c r="T23" s="219"/>
      <c r="U23" s="219"/>
      <c r="V23" s="219"/>
      <c r="W23" s="219"/>
      <c r="X23" s="219"/>
      <c r="Y23" s="283"/>
      <c r="Z23" s="286">
        <v>0.2</v>
      </c>
      <c r="AA23" s="286"/>
      <c r="AB23" s="286"/>
      <c r="AC23" s="286"/>
      <c r="AD23" s="291">
        <v>98549</v>
      </c>
      <c r="AE23" s="291"/>
      <c r="AF23" s="291"/>
      <c r="AG23" s="291"/>
      <c r="AH23" s="291"/>
      <c r="AI23" s="291"/>
      <c r="AJ23" s="291"/>
      <c r="AK23" s="291"/>
      <c r="AL23" s="287">
        <v>0.4</v>
      </c>
      <c r="AM23" s="240"/>
      <c r="AN23" s="240"/>
      <c r="AO23" s="300"/>
      <c r="AP23" s="303" t="s">
        <v>181</v>
      </c>
      <c r="AQ23" s="306"/>
      <c r="AR23" s="306"/>
      <c r="AS23" s="306"/>
      <c r="AT23" s="306"/>
      <c r="AU23" s="306"/>
      <c r="AV23" s="306"/>
      <c r="AW23" s="306"/>
      <c r="AX23" s="306"/>
      <c r="AY23" s="306"/>
      <c r="AZ23" s="306"/>
      <c r="BA23" s="306"/>
      <c r="BB23" s="306"/>
      <c r="BC23" s="306"/>
      <c r="BD23" s="306"/>
      <c r="BE23" s="306"/>
      <c r="BF23" s="320"/>
      <c r="BG23" s="278" t="s">
        <v>360</v>
      </c>
      <c r="BH23" s="219"/>
      <c r="BI23" s="219"/>
      <c r="BJ23" s="219"/>
      <c r="BK23" s="219"/>
      <c r="BL23" s="219"/>
      <c r="BM23" s="219"/>
      <c r="BN23" s="283"/>
      <c r="BO23" s="286" t="s">
        <v>360</v>
      </c>
      <c r="BP23" s="286"/>
      <c r="BQ23" s="286"/>
      <c r="BR23" s="286"/>
      <c r="BS23" s="292" t="s">
        <v>360</v>
      </c>
      <c r="BT23" s="219"/>
      <c r="BU23" s="219"/>
      <c r="BV23" s="219"/>
      <c r="BW23" s="219"/>
      <c r="BX23" s="219"/>
      <c r="BY23" s="219"/>
      <c r="BZ23" s="219"/>
      <c r="CA23" s="219"/>
      <c r="CB23" s="333"/>
      <c r="CD23" s="183" t="s">
        <v>173</v>
      </c>
      <c r="CE23" s="139"/>
      <c r="CF23" s="139"/>
      <c r="CG23" s="139"/>
      <c r="CH23" s="139"/>
      <c r="CI23" s="139"/>
      <c r="CJ23" s="139"/>
      <c r="CK23" s="139"/>
      <c r="CL23" s="139"/>
      <c r="CM23" s="139"/>
      <c r="CN23" s="139"/>
      <c r="CO23" s="139"/>
      <c r="CP23" s="139"/>
      <c r="CQ23" s="144"/>
      <c r="CR23" s="183" t="s">
        <v>327</v>
      </c>
      <c r="CS23" s="139"/>
      <c r="CT23" s="139"/>
      <c r="CU23" s="139"/>
      <c r="CV23" s="139"/>
      <c r="CW23" s="139"/>
      <c r="CX23" s="139"/>
      <c r="CY23" s="144"/>
      <c r="CZ23" s="183" t="s">
        <v>491</v>
      </c>
      <c r="DA23" s="139"/>
      <c r="DB23" s="139"/>
      <c r="DC23" s="144"/>
      <c r="DD23" s="183" t="s">
        <v>315</v>
      </c>
      <c r="DE23" s="139"/>
      <c r="DF23" s="139"/>
      <c r="DG23" s="139"/>
      <c r="DH23" s="139"/>
      <c r="DI23" s="139"/>
      <c r="DJ23" s="139"/>
      <c r="DK23" s="144"/>
      <c r="DL23" s="351" t="s">
        <v>494</v>
      </c>
      <c r="DM23" s="354"/>
      <c r="DN23" s="354"/>
      <c r="DO23" s="354"/>
      <c r="DP23" s="354"/>
      <c r="DQ23" s="354"/>
      <c r="DR23" s="354"/>
      <c r="DS23" s="354"/>
      <c r="DT23" s="354"/>
      <c r="DU23" s="354"/>
      <c r="DV23" s="358"/>
      <c r="DW23" s="183" t="s">
        <v>496</v>
      </c>
      <c r="DX23" s="139"/>
      <c r="DY23" s="139"/>
      <c r="DZ23" s="139"/>
      <c r="EA23" s="139"/>
      <c r="EB23" s="139"/>
      <c r="EC23" s="144"/>
    </row>
    <row r="24" spans="2:133" ht="11.25" customHeight="1">
      <c r="B24" s="263" t="s">
        <v>32</v>
      </c>
      <c r="C24" s="36"/>
      <c r="D24" s="36"/>
      <c r="E24" s="36"/>
      <c r="F24" s="36"/>
      <c r="G24" s="36"/>
      <c r="H24" s="36"/>
      <c r="I24" s="36"/>
      <c r="J24" s="36"/>
      <c r="K24" s="36"/>
      <c r="L24" s="36"/>
      <c r="M24" s="36"/>
      <c r="N24" s="36"/>
      <c r="O24" s="36"/>
      <c r="P24" s="36"/>
      <c r="Q24" s="273"/>
      <c r="R24" s="278">
        <v>152443</v>
      </c>
      <c r="S24" s="219"/>
      <c r="T24" s="219"/>
      <c r="U24" s="219"/>
      <c r="V24" s="219"/>
      <c r="W24" s="219"/>
      <c r="X24" s="219"/>
      <c r="Y24" s="283"/>
      <c r="Z24" s="286">
        <v>0.3</v>
      </c>
      <c r="AA24" s="286"/>
      <c r="AB24" s="286"/>
      <c r="AC24" s="286"/>
      <c r="AD24" s="291" t="s">
        <v>360</v>
      </c>
      <c r="AE24" s="291"/>
      <c r="AF24" s="291"/>
      <c r="AG24" s="291"/>
      <c r="AH24" s="291"/>
      <c r="AI24" s="291"/>
      <c r="AJ24" s="291"/>
      <c r="AK24" s="291"/>
      <c r="AL24" s="287" t="s">
        <v>360</v>
      </c>
      <c r="AM24" s="240"/>
      <c r="AN24" s="240"/>
      <c r="AO24" s="300"/>
      <c r="AP24" s="303" t="s">
        <v>483</v>
      </c>
      <c r="AQ24" s="306"/>
      <c r="AR24" s="306"/>
      <c r="AS24" s="306"/>
      <c r="AT24" s="306"/>
      <c r="AU24" s="306"/>
      <c r="AV24" s="306"/>
      <c r="AW24" s="306"/>
      <c r="AX24" s="306"/>
      <c r="AY24" s="306"/>
      <c r="AZ24" s="306"/>
      <c r="BA24" s="306"/>
      <c r="BB24" s="306"/>
      <c r="BC24" s="306"/>
      <c r="BD24" s="306"/>
      <c r="BE24" s="306"/>
      <c r="BF24" s="320"/>
      <c r="BG24" s="278" t="s">
        <v>360</v>
      </c>
      <c r="BH24" s="219"/>
      <c r="BI24" s="219"/>
      <c r="BJ24" s="219"/>
      <c r="BK24" s="219"/>
      <c r="BL24" s="219"/>
      <c r="BM24" s="219"/>
      <c r="BN24" s="283"/>
      <c r="BO24" s="286" t="s">
        <v>360</v>
      </c>
      <c r="BP24" s="286"/>
      <c r="BQ24" s="286"/>
      <c r="BR24" s="286"/>
      <c r="BS24" s="292" t="s">
        <v>360</v>
      </c>
      <c r="BT24" s="219"/>
      <c r="BU24" s="219"/>
      <c r="BV24" s="219"/>
      <c r="BW24" s="219"/>
      <c r="BX24" s="219"/>
      <c r="BY24" s="219"/>
      <c r="BZ24" s="219"/>
      <c r="CA24" s="219"/>
      <c r="CB24" s="333"/>
      <c r="CD24" s="262" t="s">
        <v>123</v>
      </c>
      <c r="CE24" s="269"/>
      <c r="CF24" s="269"/>
      <c r="CG24" s="269"/>
      <c r="CH24" s="269"/>
      <c r="CI24" s="269"/>
      <c r="CJ24" s="269"/>
      <c r="CK24" s="269"/>
      <c r="CL24" s="269"/>
      <c r="CM24" s="269"/>
      <c r="CN24" s="269"/>
      <c r="CO24" s="269"/>
      <c r="CP24" s="269"/>
      <c r="CQ24" s="272"/>
      <c r="CR24" s="277">
        <v>17102467</v>
      </c>
      <c r="CS24" s="280"/>
      <c r="CT24" s="280"/>
      <c r="CU24" s="280"/>
      <c r="CV24" s="280"/>
      <c r="CW24" s="280"/>
      <c r="CX24" s="280"/>
      <c r="CY24" s="282"/>
      <c r="CZ24" s="295">
        <v>30.6</v>
      </c>
      <c r="DA24" s="297"/>
      <c r="DB24" s="297"/>
      <c r="DC24" s="343"/>
      <c r="DD24" s="347">
        <v>9746351</v>
      </c>
      <c r="DE24" s="280"/>
      <c r="DF24" s="280"/>
      <c r="DG24" s="280"/>
      <c r="DH24" s="280"/>
      <c r="DI24" s="280"/>
      <c r="DJ24" s="280"/>
      <c r="DK24" s="282"/>
      <c r="DL24" s="347">
        <v>9565566</v>
      </c>
      <c r="DM24" s="280"/>
      <c r="DN24" s="280"/>
      <c r="DO24" s="280"/>
      <c r="DP24" s="280"/>
      <c r="DQ24" s="280"/>
      <c r="DR24" s="280"/>
      <c r="DS24" s="280"/>
      <c r="DT24" s="280"/>
      <c r="DU24" s="280"/>
      <c r="DV24" s="282"/>
      <c r="DW24" s="295">
        <v>37.5</v>
      </c>
      <c r="DX24" s="297"/>
      <c r="DY24" s="297"/>
      <c r="DZ24" s="297"/>
      <c r="EA24" s="297"/>
      <c r="EB24" s="297"/>
      <c r="EC24" s="299"/>
    </row>
    <row r="25" spans="2:133" ht="11.25" customHeight="1">
      <c r="B25" s="263" t="s">
        <v>269</v>
      </c>
      <c r="C25" s="36"/>
      <c r="D25" s="36"/>
      <c r="E25" s="36"/>
      <c r="F25" s="36"/>
      <c r="G25" s="36"/>
      <c r="H25" s="36"/>
      <c r="I25" s="36"/>
      <c r="J25" s="36"/>
      <c r="K25" s="36"/>
      <c r="L25" s="36"/>
      <c r="M25" s="36"/>
      <c r="N25" s="36"/>
      <c r="O25" s="36"/>
      <c r="P25" s="36"/>
      <c r="Q25" s="273"/>
      <c r="R25" s="278">
        <v>4975476</v>
      </c>
      <c r="S25" s="219"/>
      <c r="T25" s="219"/>
      <c r="U25" s="219"/>
      <c r="V25" s="219"/>
      <c r="W25" s="219"/>
      <c r="X25" s="219"/>
      <c r="Y25" s="283"/>
      <c r="Z25" s="286">
        <v>8.4</v>
      </c>
      <c r="AA25" s="286"/>
      <c r="AB25" s="286"/>
      <c r="AC25" s="286"/>
      <c r="AD25" s="291" t="s">
        <v>360</v>
      </c>
      <c r="AE25" s="291"/>
      <c r="AF25" s="291"/>
      <c r="AG25" s="291"/>
      <c r="AH25" s="291"/>
      <c r="AI25" s="291"/>
      <c r="AJ25" s="291"/>
      <c r="AK25" s="291"/>
      <c r="AL25" s="287" t="s">
        <v>360</v>
      </c>
      <c r="AM25" s="240"/>
      <c r="AN25" s="240"/>
      <c r="AO25" s="300"/>
      <c r="AP25" s="303" t="s">
        <v>214</v>
      </c>
      <c r="AQ25" s="306"/>
      <c r="AR25" s="306"/>
      <c r="AS25" s="306"/>
      <c r="AT25" s="306"/>
      <c r="AU25" s="306"/>
      <c r="AV25" s="306"/>
      <c r="AW25" s="306"/>
      <c r="AX25" s="306"/>
      <c r="AY25" s="306"/>
      <c r="AZ25" s="306"/>
      <c r="BA25" s="306"/>
      <c r="BB25" s="306"/>
      <c r="BC25" s="306"/>
      <c r="BD25" s="306"/>
      <c r="BE25" s="306"/>
      <c r="BF25" s="320"/>
      <c r="BG25" s="278" t="s">
        <v>360</v>
      </c>
      <c r="BH25" s="219"/>
      <c r="BI25" s="219"/>
      <c r="BJ25" s="219"/>
      <c r="BK25" s="219"/>
      <c r="BL25" s="219"/>
      <c r="BM25" s="219"/>
      <c r="BN25" s="283"/>
      <c r="BO25" s="286" t="s">
        <v>360</v>
      </c>
      <c r="BP25" s="286"/>
      <c r="BQ25" s="286"/>
      <c r="BR25" s="286"/>
      <c r="BS25" s="292" t="s">
        <v>360</v>
      </c>
      <c r="BT25" s="219"/>
      <c r="BU25" s="219"/>
      <c r="BV25" s="219"/>
      <c r="BW25" s="219"/>
      <c r="BX25" s="219"/>
      <c r="BY25" s="219"/>
      <c r="BZ25" s="219"/>
      <c r="CA25" s="219"/>
      <c r="CB25" s="333"/>
      <c r="CD25" s="263" t="s">
        <v>203</v>
      </c>
      <c r="CE25" s="36"/>
      <c r="CF25" s="36"/>
      <c r="CG25" s="36"/>
      <c r="CH25" s="36"/>
      <c r="CI25" s="36"/>
      <c r="CJ25" s="36"/>
      <c r="CK25" s="36"/>
      <c r="CL25" s="36"/>
      <c r="CM25" s="36"/>
      <c r="CN25" s="36"/>
      <c r="CO25" s="36"/>
      <c r="CP25" s="36"/>
      <c r="CQ25" s="273"/>
      <c r="CR25" s="278">
        <v>5466262</v>
      </c>
      <c r="CS25" s="319"/>
      <c r="CT25" s="319"/>
      <c r="CU25" s="319"/>
      <c r="CV25" s="319"/>
      <c r="CW25" s="319"/>
      <c r="CX25" s="319"/>
      <c r="CY25" s="338"/>
      <c r="CZ25" s="287">
        <v>9.8000000000000007</v>
      </c>
      <c r="DA25" s="341"/>
      <c r="DB25" s="341"/>
      <c r="DC25" s="344"/>
      <c r="DD25" s="292">
        <v>5075081</v>
      </c>
      <c r="DE25" s="319"/>
      <c r="DF25" s="319"/>
      <c r="DG25" s="319"/>
      <c r="DH25" s="319"/>
      <c r="DI25" s="319"/>
      <c r="DJ25" s="319"/>
      <c r="DK25" s="338"/>
      <c r="DL25" s="292">
        <v>5074184</v>
      </c>
      <c r="DM25" s="319"/>
      <c r="DN25" s="319"/>
      <c r="DO25" s="319"/>
      <c r="DP25" s="319"/>
      <c r="DQ25" s="319"/>
      <c r="DR25" s="319"/>
      <c r="DS25" s="319"/>
      <c r="DT25" s="319"/>
      <c r="DU25" s="319"/>
      <c r="DV25" s="338"/>
      <c r="DW25" s="287">
        <v>19.899999999999999</v>
      </c>
      <c r="DX25" s="341"/>
      <c r="DY25" s="341"/>
      <c r="DZ25" s="341"/>
      <c r="EA25" s="341"/>
      <c r="EB25" s="341"/>
      <c r="EC25" s="366"/>
    </row>
    <row r="26" spans="2:133" ht="11.25" customHeight="1">
      <c r="B26" s="263" t="s">
        <v>199</v>
      </c>
      <c r="C26" s="36"/>
      <c r="D26" s="36"/>
      <c r="E26" s="36"/>
      <c r="F26" s="36"/>
      <c r="G26" s="36"/>
      <c r="H26" s="36"/>
      <c r="I26" s="36"/>
      <c r="J26" s="36"/>
      <c r="K26" s="36"/>
      <c r="L26" s="36"/>
      <c r="M26" s="36"/>
      <c r="N26" s="36"/>
      <c r="O26" s="36"/>
      <c r="P26" s="36"/>
      <c r="Q26" s="273"/>
      <c r="R26" s="278">
        <v>30495835</v>
      </c>
      <c r="S26" s="219"/>
      <c r="T26" s="219"/>
      <c r="U26" s="219"/>
      <c r="V26" s="219"/>
      <c r="W26" s="219"/>
      <c r="X26" s="219"/>
      <c r="Y26" s="283"/>
      <c r="Z26" s="286">
        <v>51.4</v>
      </c>
      <c r="AA26" s="286"/>
      <c r="AB26" s="286"/>
      <c r="AC26" s="286"/>
      <c r="AD26" s="291">
        <v>25367916</v>
      </c>
      <c r="AE26" s="291"/>
      <c r="AF26" s="291"/>
      <c r="AG26" s="291"/>
      <c r="AH26" s="291"/>
      <c r="AI26" s="291"/>
      <c r="AJ26" s="291"/>
      <c r="AK26" s="291"/>
      <c r="AL26" s="287">
        <v>99.7</v>
      </c>
      <c r="AM26" s="240"/>
      <c r="AN26" s="240"/>
      <c r="AO26" s="300"/>
      <c r="AP26" s="303" t="s">
        <v>264</v>
      </c>
      <c r="AQ26" s="305"/>
      <c r="AR26" s="305"/>
      <c r="AS26" s="305"/>
      <c r="AT26" s="305"/>
      <c r="AU26" s="305"/>
      <c r="AV26" s="305"/>
      <c r="AW26" s="305"/>
      <c r="AX26" s="305"/>
      <c r="AY26" s="305"/>
      <c r="AZ26" s="305"/>
      <c r="BA26" s="305"/>
      <c r="BB26" s="305"/>
      <c r="BC26" s="305"/>
      <c r="BD26" s="305"/>
      <c r="BE26" s="305"/>
      <c r="BF26" s="320"/>
      <c r="BG26" s="278" t="s">
        <v>360</v>
      </c>
      <c r="BH26" s="219"/>
      <c r="BI26" s="219"/>
      <c r="BJ26" s="219"/>
      <c r="BK26" s="219"/>
      <c r="BL26" s="219"/>
      <c r="BM26" s="219"/>
      <c r="BN26" s="283"/>
      <c r="BO26" s="286" t="s">
        <v>360</v>
      </c>
      <c r="BP26" s="286"/>
      <c r="BQ26" s="286"/>
      <c r="BR26" s="286"/>
      <c r="BS26" s="292" t="s">
        <v>360</v>
      </c>
      <c r="BT26" s="219"/>
      <c r="BU26" s="219"/>
      <c r="BV26" s="219"/>
      <c r="BW26" s="219"/>
      <c r="BX26" s="219"/>
      <c r="BY26" s="219"/>
      <c r="BZ26" s="219"/>
      <c r="CA26" s="219"/>
      <c r="CB26" s="333"/>
      <c r="CD26" s="263" t="s">
        <v>284</v>
      </c>
      <c r="CE26" s="36"/>
      <c r="CF26" s="36"/>
      <c r="CG26" s="36"/>
      <c r="CH26" s="36"/>
      <c r="CI26" s="36"/>
      <c r="CJ26" s="36"/>
      <c r="CK26" s="36"/>
      <c r="CL26" s="36"/>
      <c r="CM26" s="36"/>
      <c r="CN26" s="36"/>
      <c r="CO26" s="36"/>
      <c r="CP26" s="36"/>
      <c r="CQ26" s="273"/>
      <c r="CR26" s="278">
        <v>3366000</v>
      </c>
      <c r="CS26" s="219"/>
      <c r="CT26" s="219"/>
      <c r="CU26" s="219"/>
      <c r="CV26" s="219"/>
      <c r="CW26" s="219"/>
      <c r="CX26" s="219"/>
      <c r="CY26" s="283"/>
      <c r="CZ26" s="287">
        <v>6</v>
      </c>
      <c r="DA26" s="341"/>
      <c r="DB26" s="341"/>
      <c r="DC26" s="344"/>
      <c r="DD26" s="292">
        <v>3139362</v>
      </c>
      <c r="DE26" s="219"/>
      <c r="DF26" s="219"/>
      <c r="DG26" s="219"/>
      <c r="DH26" s="219"/>
      <c r="DI26" s="219"/>
      <c r="DJ26" s="219"/>
      <c r="DK26" s="283"/>
      <c r="DL26" s="292" t="s">
        <v>360</v>
      </c>
      <c r="DM26" s="219"/>
      <c r="DN26" s="219"/>
      <c r="DO26" s="219"/>
      <c r="DP26" s="219"/>
      <c r="DQ26" s="219"/>
      <c r="DR26" s="219"/>
      <c r="DS26" s="219"/>
      <c r="DT26" s="219"/>
      <c r="DU26" s="219"/>
      <c r="DV26" s="283"/>
      <c r="DW26" s="287" t="s">
        <v>360</v>
      </c>
      <c r="DX26" s="341"/>
      <c r="DY26" s="341"/>
      <c r="DZ26" s="341"/>
      <c r="EA26" s="341"/>
      <c r="EB26" s="341"/>
      <c r="EC26" s="366"/>
    </row>
    <row r="27" spans="2:133" ht="11.25" customHeight="1">
      <c r="B27" s="263" t="s">
        <v>435</v>
      </c>
      <c r="C27" s="36"/>
      <c r="D27" s="36"/>
      <c r="E27" s="36"/>
      <c r="F27" s="36"/>
      <c r="G27" s="36"/>
      <c r="H27" s="36"/>
      <c r="I27" s="36"/>
      <c r="J27" s="36"/>
      <c r="K27" s="36"/>
      <c r="L27" s="36"/>
      <c r="M27" s="36"/>
      <c r="N27" s="36"/>
      <c r="O27" s="36"/>
      <c r="P27" s="36"/>
      <c r="Q27" s="273"/>
      <c r="R27" s="278">
        <v>11473</v>
      </c>
      <c r="S27" s="219"/>
      <c r="T27" s="219"/>
      <c r="U27" s="219"/>
      <c r="V27" s="219"/>
      <c r="W27" s="219"/>
      <c r="X27" s="219"/>
      <c r="Y27" s="283"/>
      <c r="Z27" s="286">
        <v>0</v>
      </c>
      <c r="AA27" s="286"/>
      <c r="AB27" s="286"/>
      <c r="AC27" s="286"/>
      <c r="AD27" s="291">
        <v>11473</v>
      </c>
      <c r="AE27" s="291"/>
      <c r="AF27" s="291"/>
      <c r="AG27" s="291"/>
      <c r="AH27" s="291"/>
      <c r="AI27" s="291"/>
      <c r="AJ27" s="291"/>
      <c r="AK27" s="291"/>
      <c r="AL27" s="287">
        <v>0</v>
      </c>
      <c r="AM27" s="240"/>
      <c r="AN27" s="240"/>
      <c r="AO27" s="300"/>
      <c r="AP27" s="263" t="s">
        <v>192</v>
      </c>
      <c r="AQ27" s="36"/>
      <c r="AR27" s="36"/>
      <c r="AS27" s="36"/>
      <c r="AT27" s="36"/>
      <c r="AU27" s="36"/>
      <c r="AV27" s="36"/>
      <c r="AW27" s="36"/>
      <c r="AX27" s="36"/>
      <c r="AY27" s="36"/>
      <c r="AZ27" s="36"/>
      <c r="BA27" s="36"/>
      <c r="BB27" s="36"/>
      <c r="BC27" s="36"/>
      <c r="BD27" s="36"/>
      <c r="BE27" s="36"/>
      <c r="BF27" s="273"/>
      <c r="BG27" s="278">
        <v>21759511</v>
      </c>
      <c r="BH27" s="219"/>
      <c r="BI27" s="219"/>
      <c r="BJ27" s="219"/>
      <c r="BK27" s="219"/>
      <c r="BL27" s="219"/>
      <c r="BM27" s="219"/>
      <c r="BN27" s="283"/>
      <c r="BO27" s="286">
        <v>100</v>
      </c>
      <c r="BP27" s="286"/>
      <c r="BQ27" s="286"/>
      <c r="BR27" s="286"/>
      <c r="BS27" s="292" t="s">
        <v>360</v>
      </c>
      <c r="BT27" s="219"/>
      <c r="BU27" s="219"/>
      <c r="BV27" s="219"/>
      <c r="BW27" s="219"/>
      <c r="BX27" s="219"/>
      <c r="BY27" s="219"/>
      <c r="BZ27" s="219"/>
      <c r="CA27" s="219"/>
      <c r="CB27" s="333"/>
      <c r="CD27" s="263" t="s">
        <v>405</v>
      </c>
      <c r="CE27" s="36"/>
      <c r="CF27" s="36"/>
      <c r="CG27" s="36"/>
      <c r="CH27" s="36"/>
      <c r="CI27" s="36"/>
      <c r="CJ27" s="36"/>
      <c r="CK27" s="36"/>
      <c r="CL27" s="36"/>
      <c r="CM27" s="36"/>
      <c r="CN27" s="36"/>
      <c r="CO27" s="36"/>
      <c r="CP27" s="36"/>
      <c r="CQ27" s="273"/>
      <c r="CR27" s="278">
        <v>10068501</v>
      </c>
      <c r="CS27" s="319"/>
      <c r="CT27" s="319"/>
      <c r="CU27" s="319"/>
      <c r="CV27" s="319"/>
      <c r="CW27" s="319"/>
      <c r="CX27" s="319"/>
      <c r="CY27" s="338"/>
      <c r="CZ27" s="287">
        <v>18</v>
      </c>
      <c r="DA27" s="341"/>
      <c r="DB27" s="341"/>
      <c r="DC27" s="344"/>
      <c r="DD27" s="292">
        <v>3145394</v>
      </c>
      <c r="DE27" s="319"/>
      <c r="DF27" s="319"/>
      <c r="DG27" s="319"/>
      <c r="DH27" s="319"/>
      <c r="DI27" s="319"/>
      <c r="DJ27" s="319"/>
      <c r="DK27" s="338"/>
      <c r="DL27" s="292">
        <v>2965506</v>
      </c>
      <c r="DM27" s="319"/>
      <c r="DN27" s="319"/>
      <c r="DO27" s="319"/>
      <c r="DP27" s="319"/>
      <c r="DQ27" s="319"/>
      <c r="DR27" s="319"/>
      <c r="DS27" s="319"/>
      <c r="DT27" s="319"/>
      <c r="DU27" s="319"/>
      <c r="DV27" s="338"/>
      <c r="DW27" s="287">
        <v>11.6</v>
      </c>
      <c r="DX27" s="341"/>
      <c r="DY27" s="341"/>
      <c r="DZ27" s="341"/>
      <c r="EA27" s="341"/>
      <c r="EB27" s="341"/>
      <c r="EC27" s="366"/>
    </row>
    <row r="28" spans="2:133" ht="11.25" customHeight="1">
      <c r="B28" s="263" t="s">
        <v>330</v>
      </c>
      <c r="C28" s="36"/>
      <c r="D28" s="36"/>
      <c r="E28" s="36"/>
      <c r="F28" s="36"/>
      <c r="G28" s="36"/>
      <c r="H28" s="36"/>
      <c r="I28" s="36"/>
      <c r="J28" s="36"/>
      <c r="K28" s="36"/>
      <c r="L28" s="36"/>
      <c r="M28" s="36"/>
      <c r="N28" s="36"/>
      <c r="O28" s="36"/>
      <c r="P28" s="36"/>
      <c r="Q28" s="273"/>
      <c r="R28" s="278">
        <v>121313</v>
      </c>
      <c r="S28" s="219"/>
      <c r="T28" s="219"/>
      <c r="U28" s="219"/>
      <c r="V28" s="219"/>
      <c r="W28" s="219"/>
      <c r="X28" s="219"/>
      <c r="Y28" s="283"/>
      <c r="Z28" s="286">
        <v>0.2</v>
      </c>
      <c r="AA28" s="286"/>
      <c r="AB28" s="286"/>
      <c r="AC28" s="286"/>
      <c r="AD28" s="291" t="s">
        <v>360</v>
      </c>
      <c r="AE28" s="291"/>
      <c r="AF28" s="291"/>
      <c r="AG28" s="291"/>
      <c r="AH28" s="291"/>
      <c r="AI28" s="291"/>
      <c r="AJ28" s="291"/>
      <c r="AK28" s="291"/>
      <c r="AL28" s="287" t="s">
        <v>360</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122</v>
      </c>
      <c r="CE28" s="36"/>
      <c r="CF28" s="36"/>
      <c r="CG28" s="36"/>
      <c r="CH28" s="36"/>
      <c r="CI28" s="36"/>
      <c r="CJ28" s="36"/>
      <c r="CK28" s="36"/>
      <c r="CL28" s="36"/>
      <c r="CM28" s="36"/>
      <c r="CN28" s="36"/>
      <c r="CO28" s="36"/>
      <c r="CP28" s="36"/>
      <c r="CQ28" s="273"/>
      <c r="CR28" s="278">
        <v>1567704</v>
      </c>
      <c r="CS28" s="219"/>
      <c r="CT28" s="219"/>
      <c r="CU28" s="219"/>
      <c r="CV28" s="219"/>
      <c r="CW28" s="219"/>
      <c r="CX28" s="219"/>
      <c r="CY28" s="283"/>
      <c r="CZ28" s="287">
        <v>2.8</v>
      </c>
      <c r="DA28" s="341"/>
      <c r="DB28" s="341"/>
      <c r="DC28" s="344"/>
      <c r="DD28" s="292">
        <v>1525876</v>
      </c>
      <c r="DE28" s="219"/>
      <c r="DF28" s="219"/>
      <c r="DG28" s="219"/>
      <c r="DH28" s="219"/>
      <c r="DI28" s="219"/>
      <c r="DJ28" s="219"/>
      <c r="DK28" s="283"/>
      <c r="DL28" s="292">
        <v>1525876</v>
      </c>
      <c r="DM28" s="219"/>
      <c r="DN28" s="219"/>
      <c r="DO28" s="219"/>
      <c r="DP28" s="219"/>
      <c r="DQ28" s="219"/>
      <c r="DR28" s="219"/>
      <c r="DS28" s="219"/>
      <c r="DT28" s="219"/>
      <c r="DU28" s="219"/>
      <c r="DV28" s="283"/>
      <c r="DW28" s="287">
        <v>6</v>
      </c>
      <c r="DX28" s="341"/>
      <c r="DY28" s="341"/>
      <c r="DZ28" s="341"/>
      <c r="EA28" s="341"/>
      <c r="EB28" s="341"/>
      <c r="EC28" s="366"/>
    </row>
    <row r="29" spans="2:133" ht="11.25" customHeight="1">
      <c r="B29" s="263" t="s">
        <v>48</v>
      </c>
      <c r="C29" s="36"/>
      <c r="D29" s="36"/>
      <c r="E29" s="36"/>
      <c r="F29" s="36"/>
      <c r="G29" s="36"/>
      <c r="H29" s="36"/>
      <c r="I29" s="36"/>
      <c r="J29" s="36"/>
      <c r="K29" s="36"/>
      <c r="L29" s="36"/>
      <c r="M29" s="36"/>
      <c r="N29" s="36"/>
      <c r="O29" s="36"/>
      <c r="P29" s="36"/>
      <c r="Q29" s="273"/>
      <c r="R29" s="278">
        <v>164850</v>
      </c>
      <c r="S29" s="219"/>
      <c r="T29" s="219"/>
      <c r="U29" s="219"/>
      <c r="V29" s="219"/>
      <c r="W29" s="219"/>
      <c r="X29" s="219"/>
      <c r="Y29" s="283"/>
      <c r="Z29" s="286">
        <v>0.3</v>
      </c>
      <c r="AA29" s="286"/>
      <c r="AB29" s="286"/>
      <c r="AC29" s="286"/>
      <c r="AD29" s="291">
        <v>24507</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65</v>
      </c>
      <c r="CE29" s="42"/>
      <c r="CF29" s="263" t="s">
        <v>95</v>
      </c>
      <c r="CG29" s="36"/>
      <c r="CH29" s="36"/>
      <c r="CI29" s="36"/>
      <c r="CJ29" s="36"/>
      <c r="CK29" s="36"/>
      <c r="CL29" s="36"/>
      <c r="CM29" s="36"/>
      <c r="CN29" s="36"/>
      <c r="CO29" s="36"/>
      <c r="CP29" s="36"/>
      <c r="CQ29" s="273"/>
      <c r="CR29" s="278">
        <v>1567704</v>
      </c>
      <c r="CS29" s="319"/>
      <c r="CT29" s="319"/>
      <c r="CU29" s="319"/>
      <c r="CV29" s="319"/>
      <c r="CW29" s="319"/>
      <c r="CX29" s="319"/>
      <c r="CY29" s="338"/>
      <c r="CZ29" s="287">
        <v>2.8</v>
      </c>
      <c r="DA29" s="341"/>
      <c r="DB29" s="341"/>
      <c r="DC29" s="344"/>
      <c r="DD29" s="292">
        <v>1525876</v>
      </c>
      <c r="DE29" s="319"/>
      <c r="DF29" s="319"/>
      <c r="DG29" s="319"/>
      <c r="DH29" s="319"/>
      <c r="DI29" s="319"/>
      <c r="DJ29" s="319"/>
      <c r="DK29" s="338"/>
      <c r="DL29" s="292">
        <v>1525876</v>
      </c>
      <c r="DM29" s="319"/>
      <c r="DN29" s="319"/>
      <c r="DO29" s="319"/>
      <c r="DP29" s="319"/>
      <c r="DQ29" s="319"/>
      <c r="DR29" s="319"/>
      <c r="DS29" s="319"/>
      <c r="DT29" s="319"/>
      <c r="DU29" s="319"/>
      <c r="DV29" s="338"/>
      <c r="DW29" s="287">
        <v>6</v>
      </c>
      <c r="DX29" s="341"/>
      <c r="DY29" s="341"/>
      <c r="DZ29" s="341"/>
      <c r="EA29" s="341"/>
      <c r="EB29" s="341"/>
      <c r="EC29" s="366"/>
    </row>
    <row r="30" spans="2:133" ht="11.25" customHeight="1">
      <c r="B30" s="263" t="s">
        <v>55</v>
      </c>
      <c r="C30" s="36"/>
      <c r="D30" s="36"/>
      <c r="E30" s="36"/>
      <c r="F30" s="36"/>
      <c r="G30" s="36"/>
      <c r="H30" s="36"/>
      <c r="I30" s="36"/>
      <c r="J30" s="36"/>
      <c r="K30" s="36"/>
      <c r="L30" s="36"/>
      <c r="M30" s="36"/>
      <c r="N30" s="36"/>
      <c r="O30" s="36"/>
      <c r="P30" s="36"/>
      <c r="Q30" s="273"/>
      <c r="R30" s="278">
        <v>85643</v>
      </c>
      <c r="S30" s="219"/>
      <c r="T30" s="219"/>
      <c r="U30" s="219"/>
      <c r="V30" s="219"/>
      <c r="W30" s="219"/>
      <c r="X30" s="219"/>
      <c r="Y30" s="283"/>
      <c r="Z30" s="286">
        <v>0.1</v>
      </c>
      <c r="AA30" s="286"/>
      <c r="AB30" s="286"/>
      <c r="AC30" s="286"/>
      <c r="AD30" s="291" t="s">
        <v>360</v>
      </c>
      <c r="AE30" s="291"/>
      <c r="AF30" s="291"/>
      <c r="AG30" s="291"/>
      <c r="AH30" s="291"/>
      <c r="AI30" s="291"/>
      <c r="AJ30" s="291"/>
      <c r="AK30" s="291"/>
      <c r="AL30" s="287" t="s">
        <v>360</v>
      </c>
      <c r="AM30" s="240"/>
      <c r="AN30" s="240"/>
      <c r="AO30" s="300"/>
      <c r="AP30" s="183" t="s">
        <v>173</v>
      </c>
      <c r="AQ30" s="139"/>
      <c r="AR30" s="139"/>
      <c r="AS30" s="139"/>
      <c r="AT30" s="139"/>
      <c r="AU30" s="139"/>
      <c r="AV30" s="139"/>
      <c r="AW30" s="139"/>
      <c r="AX30" s="139"/>
      <c r="AY30" s="139"/>
      <c r="AZ30" s="139"/>
      <c r="BA30" s="139"/>
      <c r="BB30" s="139"/>
      <c r="BC30" s="139"/>
      <c r="BD30" s="139"/>
      <c r="BE30" s="139"/>
      <c r="BF30" s="144"/>
      <c r="BG30" s="183" t="s">
        <v>154</v>
      </c>
      <c r="BH30" s="327"/>
      <c r="BI30" s="327"/>
      <c r="BJ30" s="327"/>
      <c r="BK30" s="327"/>
      <c r="BL30" s="327"/>
      <c r="BM30" s="327"/>
      <c r="BN30" s="327"/>
      <c r="BO30" s="327"/>
      <c r="BP30" s="327"/>
      <c r="BQ30" s="330"/>
      <c r="BR30" s="183" t="s">
        <v>299</v>
      </c>
      <c r="BS30" s="327"/>
      <c r="BT30" s="327"/>
      <c r="BU30" s="327"/>
      <c r="BV30" s="327"/>
      <c r="BW30" s="327"/>
      <c r="BX30" s="327"/>
      <c r="BY30" s="327"/>
      <c r="BZ30" s="327"/>
      <c r="CA30" s="327"/>
      <c r="CB30" s="330"/>
      <c r="CD30" s="134"/>
      <c r="CE30" s="43"/>
      <c r="CF30" s="263" t="s">
        <v>420</v>
      </c>
      <c r="CG30" s="36"/>
      <c r="CH30" s="36"/>
      <c r="CI30" s="36"/>
      <c r="CJ30" s="36"/>
      <c r="CK30" s="36"/>
      <c r="CL30" s="36"/>
      <c r="CM30" s="36"/>
      <c r="CN30" s="36"/>
      <c r="CO30" s="36"/>
      <c r="CP30" s="36"/>
      <c r="CQ30" s="273"/>
      <c r="CR30" s="278">
        <v>1481050</v>
      </c>
      <c r="CS30" s="219"/>
      <c r="CT30" s="219"/>
      <c r="CU30" s="219"/>
      <c r="CV30" s="219"/>
      <c r="CW30" s="219"/>
      <c r="CX30" s="219"/>
      <c r="CY30" s="283"/>
      <c r="CZ30" s="287">
        <v>2.7</v>
      </c>
      <c r="DA30" s="341"/>
      <c r="DB30" s="341"/>
      <c r="DC30" s="344"/>
      <c r="DD30" s="292">
        <v>1439222</v>
      </c>
      <c r="DE30" s="219"/>
      <c r="DF30" s="219"/>
      <c r="DG30" s="219"/>
      <c r="DH30" s="219"/>
      <c r="DI30" s="219"/>
      <c r="DJ30" s="219"/>
      <c r="DK30" s="283"/>
      <c r="DL30" s="292">
        <v>1439222</v>
      </c>
      <c r="DM30" s="219"/>
      <c r="DN30" s="219"/>
      <c r="DO30" s="219"/>
      <c r="DP30" s="219"/>
      <c r="DQ30" s="219"/>
      <c r="DR30" s="219"/>
      <c r="DS30" s="219"/>
      <c r="DT30" s="219"/>
      <c r="DU30" s="219"/>
      <c r="DV30" s="283"/>
      <c r="DW30" s="287">
        <v>5.6</v>
      </c>
      <c r="DX30" s="341"/>
      <c r="DY30" s="341"/>
      <c r="DZ30" s="341"/>
      <c r="EA30" s="341"/>
      <c r="EB30" s="341"/>
      <c r="EC30" s="366"/>
    </row>
    <row r="31" spans="2:133" ht="11.25" customHeight="1">
      <c r="B31" s="263" t="s">
        <v>475</v>
      </c>
      <c r="C31" s="36"/>
      <c r="D31" s="36"/>
      <c r="E31" s="36"/>
      <c r="F31" s="36"/>
      <c r="G31" s="36"/>
      <c r="H31" s="36"/>
      <c r="I31" s="36"/>
      <c r="J31" s="36"/>
      <c r="K31" s="36"/>
      <c r="L31" s="36"/>
      <c r="M31" s="36"/>
      <c r="N31" s="36"/>
      <c r="O31" s="36"/>
      <c r="P31" s="36"/>
      <c r="Q31" s="273"/>
      <c r="R31" s="278">
        <v>16322459</v>
      </c>
      <c r="S31" s="219"/>
      <c r="T31" s="219"/>
      <c r="U31" s="219"/>
      <c r="V31" s="219"/>
      <c r="W31" s="219"/>
      <c r="X31" s="219"/>
      <c r="Y31" s="283"/>
      <c r="Z31" s="286">
        <v>27.5</v>
      </c>
      <c r="AA31" s="286"/>
      <c r="AB31" s="286"/>
      <c r="AC31" s="286"/>
      <c r="AD31" s="291" t="s">
        <v>360</v>
      </c>
      <c r="AE31" s="291"/>
      <c r="AF31" s="291"/>
      <c r="AG31" s="291"/>
      <c r="AH31" s="291"/>
      <c r="AI31" s="291"/>
      <c r="AJ31" s="291"/>
      <c r="AK31" s="291"/>
      <c r="AL31" s="287" t="s">
        <v>360</v>
      </c>
      <c r="AM31" s="240"/>
      <c r="AN31" s="240"/>
      <c r="AO31" s="300"/>
      <c r="AP31" s="163" t="s">
        <v>23</v>
      </c>
      <c r="AQ31" s="179"/>
      <c r="AR31" s="179"/>
      <c r="AS31" s="179"/>
      <c r="AT31" s="312" t="s">
        <v>365</v>
      </c>
      <c r="AU31" s="269"/>
      <c r="AV31" s="269"/>
      <c r="AW31" s="269"/>
      <c r="AX31" s="262" t="s">
        <v>449</v>
      </c>
      <c r="AY31" s="269"/>
      <c r="AZ31" s="269"/>
      <c r="BA31" s="269"/>
      <c r="BB31" s="269"/>
      <c r="BC31" s="269"/>
      <c r="BD31" s="269"/>
      <c r="BE31" s="269"/>
      <c r="BF31" s="272"/>
      <c r="BG31" s="324">
        <v>99.5</v>
      </c>
      <c r="BH31" s="328"/>
      <c r="BI31" s="328"/>
      <c r="BJ31" s="328"/>
      <c r="BK31" s="328"/>
      <c r="BL31" s="328"/>
      <c r="BM31" s="297">
        <v>97.9</v>
      </c>
      <c r="BN31" s="328"/>
      <c r="BO31" s="328"/>
      <c r="BP31" s="328"/>
      <c r="BQ31" s="331"/>
      <c r="BR31" s="324">
        <v>99.4</v>
      </c>
      <c r="BS31" s="328"/>
      <c r="BT31" s="328"/>
      <c r="BU31" s="328"/>
      <c r="BV31" s="328"/>
      <c r="BW31" s="328"/>
      <c r="BX31" s="297">
        <v>97.5</v>
      </c>
      <c r="BY31" s="328"/>
      <c r="BZ31" s="328"/>
      <c r="CA31" s="328"/>
      <c r="CB31" s="331"/>
      <c r="CD31" s="134"/>
      <c r="CE31" s="43"/>
      <c r="CF31" s="263" t="s">
        <v>172</v>
      </c>
      <c r="CG31" s="36"/>
      <c r="CH31" s="36"/>
      <c r="CI31" s="36"/>
      <c r="CJ31" s="36"/>
      <c r="CK31" s="36"/>
      <c r="CL31" s="36"/>
      <c r="CM31" s="36"/>
      <c r="CN31" s="36"/>
      <c r="CO31" s="36"/>
      <c r="CP31" s="36"/>
      <c r="CQ31" s="273"/>
      <c r="CR31" s="278">
        <v>86654</v>
      </c>
      <c r="CS31" s="319"/>
      <c r="CT31" s="319"/>
      <c r="CU31" s="319"/>
      <c r="CV31" s="319"/>
      <c r="CW31" s="319"/>
      <c r="CX31" s="319"/>
      <c r="CY31" s="338"/>
      <c r="CZ31" s="287">
        <v>0.2</v>
      </c>
      <c r="DA31" s="341"/>
      <c r="DB31" s="341"/>
      <c r="DC31" s="344"/>
      <c r="DD31" s="292">
        <v>86654</v>
      </c>
      <c r="DE31" s="319"/>
      <c r="DF31" s="319"/>
      <c r="DG31" s="319"/>
      <c r="DH31" s="319"/>
      <c r="DI31" s="319"/>
      <c r="DJ31" s="319"/>
      <c r="DK31" s="338"/>
      <c r="DL31" s="292">
        <v>86654</v>
      </c>
      <c r="DM31" s="319"/>
      <c r="DN31" s="319"/>
      <c r="DO31" s="319"/>
      <c r="DP31" s="319"/>
      <c r="DQ31" s="319"/>
      <c r="DR31" s="319"/>
      <c r="DS31" s="319"/>
      <c r="DT31" s="319"/>
      <c r="DU31" s="319"/>
      <c r="DV31" s="338"/>
      <c r="DW31" s="287">
        <v>0.3</v>
      </c>
      <c r="DX31" s="341"/>
      <c r="DY31" s="341"/>
      <c r="DZ31" s="341"/>
      <c r="EA31" s="341"/>
      <c r="EB31" s="341"/>
      <c r="EC31" s="366"/>
    </row>
    <row r="32" spans="2:133" ht="11.25" customHeight="1">
      <c r="B32" s="264" t="s">
        <v>67</v>
      </c>
      <c r="C32" s="270"/>
      <c r="D32" s="270"/>
      <c r="E32" s="270"/>
      <c r="F32" s="270"/>
      <c r="G32" s="270"/>
      <c r="H32" s="270"/>
      <c r="I32" s="270"/>
      <c r="J32" s="270"/>
      <c r="K32" s="270"/>
      <c r="L32" s="270"/>
      <c r="M32" s="270"/>
      <c r="N32" s="270"/>
      <c r="O32" s="270"/>
      <c r="P32" s="270"/>
      <c r="Q32" s="274"/>
      <c r="R32" s="278" t="s">
        <v>360</v>
      </c>
      <c r="S32" s="219"/>
      <c r="T32" s="219"/>
      <c r="U32" s="219"/>
      <c r="V32" s="219"/>
      <c r="W32" s="219"/>
      <c r="X32" s="219"/>
      <c r="Y32" s="283"/>
      <c r="Z32" s="286" t="s">
        <v>360</v>
      </c>
      <c r="AA32" s="286"/>
      <c r="AB32" s="286"/>
      <c r="AC32" s="286"/>
      <c r="AD32" s="291" t="s">
        <v>360</v>
      </c>
      <c r="AE32" s="291"/>
      <c r="AF32" s="291"/>
      <c r="AG32" s="291"/>
      <c r="AH32" s="291"/>
      <c r="AI32" s="291"/>
      <c r="AJ32" s="291"/>
      <c r="AK32" s="291"/>
      <c r="AL32" s="287" t="s">
        <v>360</v>
      </c>
      <c r="AM32" s="240"/>
      <c r="AN32" s="240"/>
      <c r="AO32" s="300"/>
      <c r="AP32" s="304"/>
      <c r="AQ32" s="29"/>
      <c r="AR32" s="29"/>
      <c r="AS32" s="29"/>
      <c r="AT32" s="313"/>
      <c r="AU32" s="36" t="s">
        <v>431</v>
      </c>
      <c r="AV32" s="36"/>
      <c r="AW32" s="36"/>
      <c r="AX32" s="263" t="s">
        <v>326</v>
      </c>
      <c r="AY32" s="36"/>
      <c r="AZ32" s="36"/>
      <c r="BA32" s="36"/>
      <c r="BB32" s="36"/>
      <c r="BC32" s="36"/>
      <c r="BD32" s="36"/>
      <c r="BE32" s="36"/>
      <c r="BF32" s="273"/>
      <c r="BG32" s="325">
        <v>99.2</v>
      </c>
      <c r="BH32" s="319"/>
      <c r="BI32" s="319"/>
      <c r="BJ32" s="319"/>
      <c r="BK32" s="319"/>
      <c r="BL32" s="319"/>
      <c r="BM32" s="240">
        <v>97.4</v>
      </c>
      <c r="BN32" s="329"/>
      <c r="BO32" s="329"/>
      <c r="BP32" s="329"/>
      <c r="BQ32" s="322"/>
      <c r="BR32" s="325">
        <v>98.9</v>
      </c>
      <c r="BS32" s="319"/>
      <c r="BT32" s="319"/>
      <c r="BU32" s="319"/>
      <c r="BV32" s="319"/>
      <c r="BW32" s="319"/>
      <c r="BX32" s="240">
        <v>97.1</v>
      </c>
      <c r="BY32" s="329"/>
      <c r="BZ32" s="329"/>
      <c r="CA32" s="329"/>
      <c r="CB32" s="322"/>
      <c r="CD32" s="135"/>
      <c r="CE32" s="142"/>
      <c r="CF32" s="263" t="s">
        <v>385</v>
      </c>
      <c r="CG32" s="36"/>
      <c r="CH32" s="36"/>
      <c r="CI32" s="36"/>
      <c r="CJ32" s="36"/>
      <c r="CK32" s="36"/>
      <c r="CL32" s="36"/>
      <c r="CM32" s="36"/>
      <c r="CN32" s="36"/>
      <c r="CO32" s="36"/>
      <c r="CP32" s="36"/>
      <c r="CQ32" s="273"/>
      <c r="CR32" s="278" t="s">
        <v>360</v>
      </c>
      <c r="CS32" s="219"/>
      <c r="CT32" s="219"/>
      <c r="CU32" s="219"/>
      <c r="CV32" s="219"/>
      <c r="CW32" s="219"/>
      <c r="CX32" s="219"/>
      <c r="CY32" s="283"/>
      <c r="CZ32" s="287" t="s">
        <v>360</v>
      </c>
      <c r="DA32" s="341"/>
      <c r="DB32" s="341"/>
      <c r="DC32" s="344"/>
      <c r="DD32" s="292" t="s">
        <v>360</v>
      </c>
      <c r="DE32" s="219"/>
      <c r="DF32" s="219"/>
      <c r="DG32" s="219"/>
      <c r="DH32" s="219"/>
      <c r="DI32" s="219"/>
      <c r="DJ32" s="219"/>
      <c r="DK32" s="283"/>
      <c r="DL32" s="292" t="s">
        <v>360</v>
      </c>
      <c r="DM32" s="219"/>
      <c r="DN32" s="219"/>
      <c r="DO32" s="219"/>
      <c r="DP32" s="219"/>
      <c r="DQ32" s="219"/>
      <c r="DR32" s="219"/>
      <c r="DS32" s="219"/>
      <c r="DT32" s="219"/>
      <c r="DU32" s="219"/>
      <c r="DV32" s="283"/>
      <c r="DW32" s="287" t="s">
        <v>360</v>
      </c>
      <c r="DX32" s="341"/>
      <c r="DY32" s="341"/>
      <c r="DZ32" s="341"/>
      <c r="EA32" s="341"/>
      <c r="EB32" s="341"/>
      <c r="EC32" s="366"/>
    </row>
    <row r="33" spans="2:133" ht="11.25" customHeight="1">
      <c r="B33" s="263" t="s">
        <v>498</v>
      </c>
      <c r="C33" s="36"/>
      <c r="D33" s="36"/>
      <c r="E33" s="36"/>
      <c r="F33" s="36"/>
      <c r="G33" s="36"/>
      <c r="H33" s="36"/>
      <c r="I33" s="36"/>
      <c r="J33" s="36"/>
      <c r="K33" s="36"/>
      <c r="L33" s="36"/>
      <c r="M33" s="36"/>
      <c r="N33" s="36"/>
      <c r="O33" s="36"/>
      <c r="P33" s="36"/>
      <c r="Q33" s="273"/>
      <c r="R33" s="278">
        <v>2842316</v>
      </c>
      <c r="S33" s="219"/>
      <c r="T33" s="219"/>
      <c r="U33" s="219"/>
      <c r="V33" s="219"/>
      <c r="W33" s="219"/>
      <c r="X33" s="219"/>
      <c r="Y33" s="283"/>
      <c r="Z33" s="286">
        <v>4.8</v>
      </c>
      <c r="AA33" s="286"/>
      <c r="AB33" s="286"/>
      <c r="AC33" s="286"/>
      <c r="AD33" s="291" t="s">
        <v>360</v>
      </c>
      <c r="AE33" s="291"/>
      <c r="AF33" s="291"/>
      <c r="AG33" s="291"/>
      <c r="AH33" s="291"/>
      <c r="AI33" s="291"/>
      <c r="AJ33" s="291"/>
      <c r="AK33" s="291"/>
      <c r="AL33" s="287" t="s">
        <v>360</v>
      </c>
      <c r="AM33" s="240"/>
      <c r="AN33" s="240"/>
      <c r="AO33" s="300"/>
      <c r="AP33" s="177"/>
      <c r="AQ33" s="180"/>
      <c r="AR33" s="180"/>
      <c r="AS33" s="180"/>
      <c r="AT33" s="314"/>
      <c r="AU33" s="271"/>
      <c r="AV33" s="271"/>
      <c r="AW33" s="271"/>
      <c r="AX33" s="265" t="s">
        <v>256</v>
      </c>
      <c r="AY33" s="271"/>
      <c r="AZ33" s="271"/>
      <c r="BA33" s="271"/>
      <c r="BB33" s="271"/>
      <c r="BC33" s="271"/>
      <c r="BD33" s="271"/>
      <c r="BE33" s="271"/>
      <c r="BF33" s="275"/>
      <c r="BG33" s="326">
        <v>99.6</v>
      </c>
      <c r="BH33" s="318"/>
      <c r="BI33" s="318"/>
      <c r="BJ33" s="318"/>
      <c r="BK33" s="318"/>
      <c r="BL33" s="318"/>
      <c r="BM33" s="298">
        <v>98.2</v>
      </c>
      <c r="BN33" s="318"/>
      <c r="BO33" s="318"/>
      <c r="BP33" s="318"/>
      <c r="BQ33" s="323"/>
      <c r="BR33" s="326">
        <v>99.6</v>
      </c>
      <c r="BS33" s="318"/>
      <c r="BT33" s="318"/>
      <c r="BU33" s="318"/>
      <c r="BV33" s="318"/>
      <c r="BW33" s="318"/>
      <c r="BX33" s="298">
        <v>97.7</v>
      </c>
      <c r="BY33" s="318"/>
      <c r="BZ33" s="318"/>
      <c r="CA33" s="318"/>
      <c r="CB33" s="323"/>
      <c r="CD33" s="263" t="s">
        <v>156</v>
      </c>
      <c r="CE33" s="36"/>
      <c r="CF33" s="36"/>
      <c r="CG33" s="36"/>
      <c r="CH33" s="36"/>
      <c r="CI33" s="36"/>
      <c r="CJ33" s="36"/>
      <c r="CK33" s="36"/>
      <c r="CL33" s="36"/>
      <c r="CM33" s="36"/>
      <c r="CN33" s="36"/>
      <c r="CO33" s="36"/>
      <c r="CP33" s="36"/>
      <c r="CQ33" s="273"/>
      <c r="CR33" s="278">
        <v>33382012</v>
      </c>
      <c r="CS33" s="319"/>
      <c r="CT33" s="319"/>
      <c r="CU33" s="319"/>
      <c r="CV33" s="319"/>
      <c r="CW33" s="319"/>
      <c r="CX33" s="319"/>
      <c r="CY33" s="338"/>
      <c r="CZ33" s="287">
        <v>59.8</v>
      </c>
      <c r="DA33" s="341"/>
      <c r="DB33" s="341"/>
      <c r="DC33" s="344"/>
      <c r="DD33" s="292">
        <v>21004027</v>
      </c>
      <c r="DE33" s="319"/>
      <c r="DF33" s="319"/>
      <c r="DG33" s="319"/>
      <c r="DH33" s="319"/>
      <c r="DI33" s="319"/>
      <c r="DJ33" s="319"/>
      <c r="DK33" s="338"/>
      <c r="DL33" s="292">
        <v>12593252</v>
      </c>
      <c r="DM33" s="319"/>
      <c r="DN33" s="319"/>
      <c r="DO33" s="319"/>
      <c r="DP33" s="319"/>
      <c r="DQ33" s="319"/>
      <c r="DR33" s="319"/>
      <c r="DS33" s="319"/>
      <c r="DT33" s="319"/>
      <c r="DU33" s="319"/>
      <c r="DV33" s="338"/>
      <c r="DW33" s="287">
        <v>49.4</v>
      </c>
      <c r="DX33" s="341"/>
      <c r="DY33" s="341"/>
      <c r="DZ33" s="341"/>
      <c r="EA33" s="341"/>
      <c r="EB33" s="341"/>
      <c r="EC33" s="366"/>
    </row>
    <row r="34" spans="2:133" ht="11.25" customHeight="1">
      <c r="B34" s="263" t="s">
        <v>110</v>
      </c>
      <c r="C34" s="36"/>
      <c r="D34" s="36"/>
      <c r="E34" s="36"/>
      <c r="F34" s="36"/>
      <c r="G34" s="36"/>
      <c r="H34" s="36"/>
      <c r="I34" s="36"/>
      <c r="J34" s="36"/>
      <c r="K34" s="36"/>
      <c r="L34" s="36"/>
      <c r="M34" s="36"/>
      <c r="N34" s="36"/>
      <c r="O34" s="36"/>
      <c r="P34" s="36"/>
      <c r="Q34" s="273"/>
      <c r="R34" s="278">
        <v>209236</v>
      </c>
      <c r="S34" s="219"/>
      <c r="T34" s="219"/>
      <c r="U34" s="219"/>
      <c r="V34" s="219"/>
      <c r="W34" s="219"/>
      <c r="X34" s="219"/>
      <c r="Y34" s="283"/>
      <c r="Z34" s="286">
        <v>0.4</v>
      </c>
      <c r="AA34" s="286"/>
      <c r="AB34" s="286"/>
      <c r="AC34" s="286"/>
      <c r="AD34" s="291" t="s">
        <v>360</v>
      </c>
      <c r="AE34" s="291"/>
      <c r="AF34" s="291"/>
      <c r="AG34" s="291"/>
      <c r="AH34" s="291"/>
      <c r="AI34" s="291"/>
      <c r="AJ34" s="291"/>
      <c r="AK34" s="291"/>
      <c r="AL34" s="287" t="s">
        <v>360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247</v>
      </c>
      <c r="CE34" s="36"/>
      <c r="CF34" s="36"/>
      <c r="CG34" s="36"/>
      <c r="CH34" s="36"/>
      <c r="CI34" s="36"/>
      <c r="CJ34" s="36"/>
      <c r="CK34" s="36"/>
      <c r="CL34" s="36"/>
      <c r="CM34" s="36"/>
      <c r="CN34" s="36"/>
      <c r="CO34" s="36"/>
      <c r="CP34" s="36"/>
      <c r="CQ34" s="273"/>
      <c r="CR34" s="278">
        <v>8829447</v>
      </c>
      <c r="CS34" s="219"/>
      <c r="CT34" s="219"/>
      <c r="CU34" s="219"/>
      <c r="CV34" s="219"/>
      <c r="CW34" s="219"/>
      <c r="CX34" s="219"/>
      <c r="CY34" s="283"/>
      <c r="CZ34" s="287">
        <v>15.8</v>
      </c>
      <c r="DA34" s="341"/>
      <c r="DB34" s="341"/>
      <c r="DC34" s="344"/>
      <c r="DD34" s="292">
        <v>7442671</v>
      </c>
      <c r="DE34" s="219"/>
      <c r="DF34" s="219"/>
      <c r="DG34" s="219"/>
      <c r="DH34" s="219"/>
      <c r="DI34" s="219"/>
      <c r="DJ34" s="219"/>
      <c r="DK34" s="283"/>
      <c r="DL34" s="292">
        <v>6250163</v>
      </c>
      <c r="DM34" s="219"/>
      <c r="DN34" s="219"/>
      <c r="DO34" s="219"/>
      <c r="DP34" s="219"/>
      <c r="DQ34" s="219"/>
      <c r="DR34" s="219"/>
      <c r="DS34" s="219"/>
      <c r="DT34" s="219"/>
      <c r="DU34" s="219"/>
      <c r="DV34" s="283"/>
      <c r="DW34" s="287">
        <v>24.5</v>
      </c>
      <c r="DX34" s="341"/>
      <c r="DY34" s="341"/>
      <c r="DZ34" s="341"/>
      <c r="EA34" s="341"/>
      <c r="EB34" s="341"/>
      <c r="EC34" s="366"/>
    </row>
    <row r="35" spans="2:133" ht="11.25" customHeight="1">
      <c r="B35" s="263" t="s">
        <v>7</v>
      </c>
      <c r="C35" s="36"/>
      <c r="D35" s="36"/>
      <c r="E35" s="36"/>
      <c r="F35" s="36"/>
      <c r="G35" s="36"/>
      <c r="H35" s="36"/>
      <c r="I35" s="36"/>
      <c r="J35" s="36"/>
      <c r="K35" s="36"/>
      <c r="L35" s="36"/>
      <c r="M35" s="36"/>
      <c r="N35" s="36"/>
      <c r="O35" s="36"/>
      <c r="P35" s="36"/>
      <c r="Q35" s="273"/>
      <c r="R35" s="278">
        <v>157390</v>
      </c>
      <c r="S35" s="219"/>
      <c r="T35" s="219"/>
      <c r="U35" s="219"/>
      <c r="V35" s="219"/>
      <c r="W35" s="219"/>
      <c r="X35" s="219"/>
      <c r="Y35" s="283"/>
      <c r="Z35" s="286">
        <v>0.3</v>
      </c>
      <c r="AA35" s="286"/>
      <c r="AB35" s="286"/>
      <c r="AC35" s="286"/>
      <c r="AD35" s="291" t="s">
        <v>360</v>
      </c>
      <c r="AE35" s="291"/>
      <c r="AF35" s="291"/>
      <c r="AG35" s="291"/>
      <c r="AH35" s="291"/>
      <c r="AI35" s="291"/>
      <c r="AJ35" s="291"/>
      <c r="AK35" s="291"/>
      <c r="AL35" s="287" t="s">
        <v>360</v>
      </c>
      <c r="AM35" s="240"/>
      <c r="AN35" s="240"/>
      <c r="AO35" s="300"/>
      <c r="AP35" s="96"/>
      <c r="AQ35" s="183" t="s">
        <v>375</v>
      </c>
      <c r="AR35" s="139"/>
      <c r="AS35" s="139"/>
      <c r="AT35" s="139"/>
      <c r="AU35" s="139"/>
      <c r="AV35" s="139"/>
      <c r="AW35" s="139"/>
      <c r="AX35" s="139"/>
      <c r="AY35" s="139"/>
      <c r="AZ35" s="139"/>
      <c r="BA35" s="139"/>
      <c r="BB35" s="139"/>
      <c r="BC35" s="139"/>
      <c r="BD35" s="139"/>
      <c r="BE35" s="139"/>
      <c r="BF35" s="144"/>
      <c r="BG35" s="183" t="s">
        <v>272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368</v>
      </c>
      <c r="CE35" s="36"/>
      <c r="CF35" s="36"/>
      <c r="CG35" s="36"/>
      <c r="CH35" s="36"/>
      <c r="CI35" s="36"/>
      <c r="CJ35" s="36"/>
      <c r="CK35" s="36"/>
      <c r="CL35" s="36"/>
      <c r="CM35" s="36"/>
      <c r="CN35" s="36"/>
      <c r="CO35" s="36"/>
      <c r="CP35" s="36"/>
      <c r="CQ35" s="273"/>
      <c r="CR35" s="278">
        <v>619590</v>
      </c>
      <c r="CS35" s="319"/>
      <c r="CT35" s="319"/>
      <c r="CU35" s="319"/>
      <c r="CV35" s="319"/>
      <c r="CW35" s="319"/>
      <c r="CX35" s="319"/>
      <c r="CY35" s="338"/>
      <c r="CZ35" s="287">
        <v>1.1000000000000001</v>
      </c>
      <c r="DA35" s="341"/>
      <c r="DB35" s="341"/>
      <c r="DC35" s="344"/>
      <c r="DD35" s="292">
        <v>443865</v>
      </c>
      <c r="DE35" s="319"/>
      <c r="DF35" s="319"/>
      <c r="DG35" s="319"/>
      <c r="DH35" s="319"/>
      <c r="DI35" s="319"/>
      <c r="DJ35" s="319"/>
      <c r="DK35" s="338"/>
      <c r="DL35" s="292">
        <v>442754</v>
      </c>
      <c r="DM35" s="319"/>
      <c r="DN35" s="319"/>
      <c r="DO35" s="319"/>
      <c r="DP35" s="319"/>
      <c r="DQ35" s="319"/>
      <c r="DR35" s="319"/>
      <c r="DS35" s="319"/>
      <c r="DT35" s="319"/>
      <c r="DU35" s="319"/>
      <c r="DV35" s="338"/>
      <c r="DW35" s="287">
        <v>1.7</v>
      </c>
      <c r="DX35" s="341"/>
      <c r="DY35" s="341"/>
      <c r="DZ35" s="341"/>
      <c r="EA35" s="341"/>
      <c r="EB35" s="341"/>
      <c r="EC35" s="366"/>
    </row>
    <row r="36" spans="2:133" ht="11.25" customHeight="1">
      <c r="B36" s="263" t="s">
        <v>131</v>
      </c>
      <c r="C36" s="36"/>
      <c r="D36" s="36"/>
      <c r="E36" s="36"/>
      <c r="F36" s="36"/>
      <c r="G36" s="36"/>
      <c r="H36" s="36"/>
      <c r="I36" s="36"/>
      <c r="J36" s="36"/>
      <c r="K36" s="36"/>
      <c r="L36" s="36"/>
      <c r="M36" s="36"/>
      <c r="N36" s="36"/>
      <c r="O36" s="36"/>
      <c r="P36" s="36"/>
      <c r="Q36" s="273"/>
      <c r="R36" s="278">
        <v>2393531</v>
      </c>
      <c r="S36" s="219"/>
      <c r="T36" s="219"/>
      <c r="U36" s="219"/>
      <c r="V36" s="219"/>
      <c r="W36" s="219"/>
      <c r="X36" s="219"/>
      <c r="Y36" s="283"/>
      <c r="Z36" s="286">
        <v>4</v>
      </c>
      <c r="AA36" s="286"/>
      <c r="AB36" s="286"/>
      <c r="AC36" s="286"/>
      <c r="AD36" s="291" t="s">
        <v>360</v>
      </c>
      <c r="AE36" s="291"/>
      <c r="AF36" s="291"/>
      <c r="AG36" s="291"/>
      <c r="AH36" s="291"/>
      <c r="AI36" s="291"/>
      <c r="AJ36" s="291"/>
      <c r="AK36" s="291"/>
      <c r="AL36" s="287" t="s">
        <v>360</v>
      </c>
      <c r="AM36" s="240"/>
      <c r="AN36" s="240"/>
      <c r="AO36" s="300"/>
      <c r="AP36" s="96"/>
      <c r="AQ36" s="307" t="s">
        <v>192</v>
      </c>
      <c r="AR36" s="310"/>
      <c r="AS36" s="310"/>
      <c r="AT36" s="310"/>
      <c r="AU36" s="310"/>
      <c r="AV36" s="310"/>
      <c r="AW36" s="310"/>
      <c r="AX36" s="310"/>
      <c r="AY36" s="315"/>
      <c r="AZ36" s="277">
        <v>4148002</v>
      </c>
      <c r="BA36" s="280"/>
      <c r="BB36" s="280"/>
      <c r="BC36" s="280"/>
      <c r="BD36" s="280"/>
      <c r="BE36" s="280"/>
      <c r="BF36" s="321"/>
      <c r="BG36" s="262" t="s">
        <v>499</v>
      </c>
      <c r="BH36" s="269"/>
      <c r="BI36" s="269"/>
      <c r="BJ36" s="269"/>
      <c r="BK36" s="269"/>
      <c r="BL36" s="269"/>
      <c r="BM36" s="269"/>
      <c r="BN36" s="269"/>
      <c r="BO36" s="269"/>
      <c r="BP36" s="269"/>
      <c r="BQ36" s="269"/>
      <c r="BR36" s="269"/>
      <c r="BS36" s="269"/>
      <c r="BT36" s="269"/>
      <c r="BU36" s="272"/>
      <c r="BV36" s="277">
        <v>305493</v>
      </c>
      <c r="BW36" s="280"/>
      <c r="BX36" s="280"/>
      <c r="BY36" s="280"/>
      <c r="BZ36" s="280"/>
      <c r="CA36" s="280"/>
      <c r="CB36" s="321"/>
      <c r="CD36" s="263" t="s">
        <v>72</v>
      </c>
      <c r="CE36" s="36"/>
      <c r="CF36" s="36"/>
      <c r="CG36" s="36"/>
      <c r="CH36" s="36"/>
      <c r="CI36" s="36"/>
      <c r="CJ36" s="36"/>
      <c r="CK36" s="36"/>
      <c r="CL36" s="36"/>
      <c r="CM36" s="36"/>
      <c r="CN36" s="36"/>
      <c r="CO36" s="36"/>
      <c r="CP36" s="36"/>
      <c r="CQ36" s="273"/>
      <c r="CR36" s="278">
        <v>18798634</v>
      </c>
      <c r="CS36" s="219"/>
      <c r="CT36" s="219"/>
      <c r="CU36" s="219"/>
      <c r="CV36" s="219"/>
      <c r="CW36" s="219"/>
      <c r="CX36" s="219"/>
      <c r="CY36" s="283"/>
      <c r="CZ36" s="287">
        <v>33.700000000000003</v>
      </c>
      <c r="DA36" s="341"/>
      <c r="DB36" s="341"/>
      <c r="DC36" s="344"/>
      <c r="DD36" s="292">
        <v>8551767</v>
      </c>
      <c r="DE36" s="219"/>
      <c r="DF36" s="219"/>
      <c r="DG36" s="219"/>
      <c r="DH36" s="219"/>
      <c r="DI36" s="219"/>
      <c r="DJ36" s="219"/>
      <c r="DK36" s="283"/>
      <c r="DL36" s="292">
        <v>3982966</v>
      </c>
      <c r="DM36" s="219"/>
      <c r="DN36" s="219"/>
      <c r="DO36" s="219"/>
      <c r="DP36" s="219"/>
      <c r="DQ36" s="219"/>
      <c r="DR36" s="219"/>
      <c r="DS36" s="219"/>
      <c r="DT36" s="219"/>
      <c r="DU36" s="219"/>
      <c r="DV36" s="283"/>
      <c r="DW36" s="287">
        <v>15.6</v>
      </c>
      <c r="DX36" s="341"/>
      <c r="DY36" s="341"/>
      <c r="DZ36" s="341"/>
      <c r="EA36" s="341"/>
      <c r="EB36" s="341"/>
      <c r="EC36" s="366"/>
    </row>
    <row r="37" spans="2:133" ht="11.25" customHeight="1">
      <c r="B37" s="263" t="s">
        <v>328</v>
      </c>
      <c r="C37" s="36"/>
      <c r="D37" s="36"/>
      <c r="E37" s="36"/>
      <c r="F37" s="36"/>
      <c r="G37" s="36"/>
      <c r="H37" s="36"/>
      <c r="I37" s="36"/>
      <c r="J37" s="36"/>
      <c r="K37" s="36"/>
      <c r="L37" s="36"/>
      <c r="M37" s="36"/>
      <c r="N37" s="36"/>
      <c r="O37" s="36"/>
      <c r="P37" s="36"/>
      <c r="Q37" s="273"/>
      <c r="R37" s="278">
        <v>3573697</v>
      </c>
      <c r="S37" s="219"/>
      <c r="T37" s="219"/>
      <c r="U37" s="219"/>
      <c r="V37" s="219"/>
      <c r="W37" s="219"/>
      <c r="X37" s="219"/>
      <c r="Y37" s="283"/>
      <c r="Z37" s="286">
        <v>6</v>
      </c>
      <c r="AA37" s="286"/>
      <c r="AB37" s="286"/>
      <c r="AC37" s="286"/>
      <c r="AD37" s="291" t="s">
        <v>360</v>
      </c>
      <c r="AE37" s="291"/>
      <c r="AF37" s="291"/>
      <c r="AG37" s="291"/>
      <c r="AH37" s="291"/>
      <c r="AI37" s="291"/>
      <c r="AJ37" s="291"/>
      <c r="AK37" s="291"/>
      <c r="AL37" s="287" t="s">
        <v>360</v>
      </c>
      <c r="AM37" s="240"/>
      <c r="AN37" s="240"/>
      <c r="AO37" s="300"/>
      <c r="AQ37" s="308" t="s">
        <v>500</v>
      </c>
      <c r="AR37" s="201"/>
      <c r="AS37" s="201"/>
      <c r="AT37" s="201"/>
      <c r="AU37" s="201"/>
      <c r="AV37" s="201"/>
      <c r="AW37" s="201"/>
      <c r="AX37" s="201"/>
      <c r="AY37" s="316"/>
      <c r="AZ37" s="278">
        <v>1043455</v>
      </c>
      <c r="BA37" s="219"/>
      <c r="BB37" s="219"/>
      <c r="BC37" s="219"/>
      <c r="BD37" s="319"/>
      <c r="BE37" s="319"/>
      <c r="BF37" s="322"/>
      <c r="BG37" s="263" t="s">
        <v>466</v>
      </c>
      <c r="BH37" s="36"/>
      <c r="BI37" s="36"/>
      <c r="BJ37" s="36"/>
      <c r="BK37" s="36"/>
      <c r="BL37" s="36"/>
      <c r="BM37" s="36"/>
      <c r="BN37" s="36"/>
      <c r="BO37" s="36"/>
      <c r="BP37" s="36"/>
      <c r="BQ37" s="36"/>
      <c r="BR37" s="36"/>
      <c r="BS37" s="36"/>
      <c r="BT37" s="36"/>
      <c r="BU37" s="273"/>
      <c r="BV37" s="278">
        <v>272535</v>
      </c>
      <c r="BW37" s="219"/>
      <c r="BX37" s="219"/>
      <c r="BY37" s="219"/>
      <c r="BZ37" s="219"/>
      <c r="CA37" s="219"/>
      <c r="CB37" s="333"/>
      <c r="CD37" s="263" t="s">
        <v>258</v>
      </c>
      <c r="CE37" s="36"/>
      <c r="CF37" s="36"/>
      <c r="CG37" s="36"/>
      <c r="CH37" s="36"/>
      <c r="CI37" s="36"/>
      <c r="CJ37" s="36"/>
      <c r="CK37" s="36"/>
      <c r="CL37" s="36"/>
      <c r="CM37" s="36"/>
      <c r="CN37" s="36"/>
      <c r="CO37" s="36"/>
      <c r="CP37" s="36"/>
      <c r="CQ37" s="273"/>
      <c r="CR37" s="278">
        <v>5337835</v>
      </c>
      <c r="CS37" s="319"/>
      <c r="CT37" s="319"/>
      <c r="CU37" s="319"/>
      <c r="CV37" s="319"/>
      <c r="CW37" s="319"/>
      <c r="CX37" s="319"/>
      <c r="CY37" s="338"/>
      <c r="CZ37" s="287">
        <v>9.6</v>
      </c>
      <c r="DA37" s="341"/>
      <c r="DB37" s="341"/>
      <c r="DC37" s="344"/>
      <c r="DD37" s="292">
        <v>5235035</v>
      </c>
      <c r="DE37" s="319"/>
      <c r="DF37" s="319"/>
      <c r="DG37" s="319"/>
      <c r="DH37" s="319"/>
      <c r="DI37" s="319"/>
      <c r="DJ37" s="319"/>
      <c r="DK37" s="338"/>
      <c r="DL37" s="292">
        <v>3268594</v>
      </c>
      <c r="DM37" s="319"/>
      <c r="DN37" s="319"/>
      <c r="DO37" s="319"/>
      <c r="DP37" s="319"/>
      <c r="DQ37" s="319"/>
      <c r="DR37" s="319"/>
      <c r="DS37" s="319"/>
      <c r="DT37" s="319"/>
      <c r="DU37" s="319"/>
      <c r="DV37" s="338"/>
      <c r="DW37" s="287">
        <v>12.8</v>
      </c>
      <c r="DX37" s="341"/>
      <c r="DY37" s="341"/>
      <c r="DZ37" s="341"/>
      <c r="EA37" s="341"/>
      <c r="EB37" s="341"/>
      <c r="EC37" s="366"/>
    </row>
    <row r="38" spans="2:133" ht="11.25" customHeight="1">
      <c r="B38" s="263" t="s">
        <v>155</v>
      </c>
      <c r="C38" s="36"/>
      <c r="D38" s="36"/>
      <c r="E38" s="36"/>
      <c r="F38" s="36"/>
      <c r="G38" s="36"/>
      <c r="H38" s="36"/>
      <c r="I38" s="36"/>
      <c r="J38" s="36"/>
      <c r="K38" s="36"/>
      <c r="L38" s="36"/>
      <c r="M38" s="36"/>
      <c r="N38" s="36"/>
      <c r="O38" s="36"/>
      <c r="P38" s="36"/>
      <c r="Q38" s="273"/>
      <c r="R38" s="278">
        <v>478778</v>
      </c>
      <c r="S38" s="219"/>
      <c r="T38" s="219"/>
      <c r="U38" s="219"/>
      <c r="V38" s="219"/>
      <c r="W38" s="219"/>
      <c r="X38" s="219"/>
      <c r="Y38" s="283"/>
      <c r="Z38" s="286">
        <v>0.8</v>
      </c>
      <c r="AA38" s="286"/>
      <c r="AB38" s="286"/>
      <c r="AC38" s="286"/>
      <c r="AD38" s="291">
        <v>50103</v>
      </c>
      <c r="AE38" s="291"/>
      <c r="AF38" s="291"/>
      <c r="AG38" s="291"/>
      <c r="AH38" s="291"/>
      <c r="AI38" s="291"/>
      <c r="AJ38" s="291"/>
      <c r="AK38" s="291"/>
      <c r="AL38" s="287">
        <v>0.2</v>
      </c>
      <c r="AM38" s="240"/>
      <c r="AN38" s="240"/>
      <c r="AO38" s="300"/>
      <c r="AQ38" s="308" t="s">
        <v>222</v>
      </c>
      <c r="AR38" s="201"/>
      <c r="AS38" s="201"/>
      <c r="AT38" s="201"/>
      <c r="AU38" s="201"/>
      <c r="AV38" s="201"/>
      <c r="AW38" s="201"/>
      <c r="AX38" s="201"/>
      <c r="AY38" s="316"/>
      <c r="AZ38" s="278">
        <v>607386</v>
      </c>
      <c r="BA38" s="219"/>
      <c r="BB38" s="219"/>
      <c r="BC38" s="219"/>
      <c r="BD38" s="319"/>
      <c r="BE38" s="319"/>
      <c r="BF38" s="322"/>
      <c r="BG38" s="263" t="s">
        <v>501</v>
      </c>
      <c r="BH38" s="36"/>
      <c r="BI38" s="36"/>
      <c r="BJ38" s="36"/>
      <c r="BK38" s="36"/>
      <c r="BL38" s="36"/>
      <c r="BM38" s="36"/>
      <c r="BN38" s="36"/>
      <c r="BO38" s="36"/>
      <c r="BP38" s="36"/>
      <c r="BQ38" s="36"/>
      <c r="BR38" s="36"/>
      <c r="BS38" s="36"/>
      <c r="BT38" s="36"/>
      <c r="BU38" s="273"/>
      <c r="BV38" s="278">
        <v>13418</v>
      </c>
      <c r="BW38" s="219"/>
      <c r="BX38" s="219"/>
      <c r="BY38" s="219"/>
      <c r="BZ38" s="219"/>
      <c r="CA38" s="219"/>
      <c r="CB38" s="333"/>
      <c r="CD38" s="263" t="s">
        <v>238</v>
      </c>
      <c r="CE38" s="36"/>
      <c r="CF38" s="36"/>
      <c r="CG38" s="36"/>
      <c r="CH38" s="36"/>
      <c r="CI38" s="36"/>
      <c r="CJ38" s="36"/>
      <c r="CK38" s="36"/>
      <c r="CL38" s="36"/>
      <c r="CM38" s="36"/>
      <c r="CN38" s="36"/>
      <c r="CO38" s="36"/>
      <c r="CP38" s="36"/>
      <c r="CQ38" s="273"/>
      <c r="CR38" s="278">
        <v>2497161</v>
      </c>
      <c r="CS38" s="219"/>
      <c r="CT38" s="219"/>
      <c r="CU38" s="219"/>
      <c r="CV38" s="219"/>
      <c r="CW38" s="219"/>
      <c r="CX38" s="219"/>
      <c r="CY38" s="283"/>
      <c r="CZ38" s="287">
        <v>4.5</v>
      </c>
      <c r="DA38" s="341"/>
      <c r="DB38" s="341"/>
      <c r="DC38" s="344"/>
      <c r="DD38" s="292">
        <v>1970421</v>
      </c>
      <c r="DE38" s="219"/>
      <c r="DF38" s="219"/>
      <c r="DG38" s="219"/>
      <c r="DH38" s="219"/>
      <c r="DI38" s="219"/>
      <c r="DJ38" s="219"/>
      <c r="DK38" s="283"/>
      <c r="DL38" s="292">
        <v>1908129</v>
      </c>
      <c r="DM38" s="219"/>
      <c r="DN38" s="219"/>
      <c r="DO38" s="219"/>
      <c r="DP38" s="219"/>
      <c r="DQ38" s="219"/>
      <c r="DR38" s="219"/>
      <c r="DS38" s="219"/>
      <c r="DT38" s="219"/>
      <c r="DU38" s="219"/>
      <c r="DV38" s="283"/>
      <c r="DW38" s="287">
        <v>7.5</v>
      </c>
      <c r="DX38" s="341"/>
      <c r="DY38" s="341"/>
      <c r="DZ38" s="341"/>
      <c r="EA38" s="341"/>
      <c r="EB38" s="341"/>
      <c r="EC38" s="366"/>
    </row>
    <row r="39" spans="2:133" ht="11.25" customHeight="1">
      <c r="B39" s="263" t="s">
        <v>171</v>
      </c>
      <c r="C39" s="36"/>
      <c r="D39" s="36"/>
      <c r="E39" s="36"/>
      <c r="F39" s="36"/>
      <c r="G39" s="36"/>
      <c r="H39" s="36"/>
      <c r="I39" s="36"/>
      <c r="J39" s="36"/>
      <c r="K39" s="36"/>
      <c r="L39" s="36"/>
      <c r="M39" s="36"/>
      <c r="N39" s="36"/>
      <c r="O39" s="36"/>
      <c r="P39" s="36"/>
      <c r="Q39" s="273"/>
      <c r="R39" s="278">
        <v>2485068</v>
      </c>
      <c r="S39" s="219"/>
      <c r="T39" s="219"/>
      <c r="U39" s="219"/>
      <c r="V39" s="219"/>
      <c r="W39" s="219"/>
      <c r="X39" s="219"/>
      <c r="Y39" s="283"/>
      <c r="Z39" s="286">
        <v>4.2</v>
      </c>
      <c r="AA39" s="286"/>
      <c r="AB39" s="286"/>
      <c r="AC39" s="286"/>
      <c r="AD39" s="291" t="s">
        <v>360</v>
      </c>
      <c r="AE39" s="291"/>
      <c r="AF39" s="291"/>
      <c r="AG39" s="291"/>
      <c r="AH39" s="291"/>
      <c r="AI39" s="291"/>
      <c r="AJ39" s="291"/>
      <c r="AK39" s="291"/>
      <c r="AL39" s="287" t="s">
        <v>360</v>
      </c>
      <c r="AM39" s="240"/>
      <c r="AN39" s="240"/>
      <c r="AO39" s="300"/>
      <c r="AQ39" s="308" t="s">
        <v>345</v>
      </c>
      <c r="AR39" s="201"/>
      <c r="AS39" s="201"/>
      <c r="AT39" s="201"/>
      <c r="AU39" s="201"/>
      <c r="AV39" s="201"/>
      <c r="AW39" s="201"/>
      <c r="AX39" s="201"/>
      <c r="AY39" s="316"/>
      <c r="AZ39" s="278">
        <v>36585</v>
      </c>
      <c r="BA39" s="219"/>
      <c r="BB39" s="219"/>
      <c r="BC39" s="219"/>
      <c r="BD39" s="319"/>
      <c r="BE39" s="319"/>
      <c r="BF39" s="322"/>
      <c r="BG39" s="263" t="s">
        <v>280</v>
      </c>
      <c r="BH39" s="36"/>
      <c r="BI39" s="36"/>
      <c r="BJ39" s="36"/>
      <c r="BK39" s="36"/>
      <c r="BL39" s="36"/>
      <c r="BM39" s="36"/>
      <c r="BN39" s="36"/>
      <c r="BO39" s="36"/>
      <c r="BP39" s="36"/>
      <c r="BQ39" s="36"/>
      <c r="BR39" s="36"/>
      <c r="BS39" s="36"/>
      <c r="BT39" s="36"/>
      <c r="BU39" s="273"/>
      <c r="BV39" s="278">
        <v>21741</v>
      </c>
      <c r="BW39" s="219"/>
      <c r="BX39" s="219"/>
      <c r="BY39" s="219"/>
      <c r="BZ39" s="219"/>
      <c r="CA39" s="219"/>
      <c r="CB39" s="333"/>
      <c r="CD39" s="263" t="s">
        <v>76</v>
      </c>
      <c r="CE39" s="36"/>
      <c r="CF39" s="36"/>
      <c r="CG39" s="36"/>
      <c r="CH39" s="36"/>
      <c r="CI39" s="36"/>
      <c r="CJ39" s="36"/>
      <c r="CK39" s="36"/>
      <c r="CL39" s="36"/>
      <c r="CM39" s="36"/>
      <c r="CN39" s="36"/>
      <c r="CO39" s="36"/>
      <c r="CP39" s="36"/>
      <c r="CQ39" s="273"/>
      <c r="CR39" s="278">
        <v>1931032</v>
      </c>
      <c r="CS39" s="319"/>
      <c r="CT39" s="319"/>
      <c r="CU39" s="319"/>
      <c r="CV39" s="319"/>
      <c r="CW39" s="319"/>
      <c r="CX39" s="319"/>
      <c r="CY39" s="338"/>
      <c r="CZ39" s="287">
        <v>3.5</v>
      </c>
      <c r="DA39" s="341"/>
      <c r="DB39" s="341"/>
      <c r="DC39" s="344"/>
      <c r="DD39" s="292">
        <v>1929155</v>
      </c>
      <c r="DE39" s="319"/>
      <c r="DF39" s="319"/>
      <c r="DG39" s="319"/>
      <c r="DH39" s="319"/>
      <c r="DI39" s="319"/>
      <c r="DJ39" s="319"/>
      <c r="DK39" s="338"/>
      <c r="DL39" s="292" t="s">
        <v>360</v>
      </c>
      <c r="DM39" s="319"/>
      <c r="DN39" s="319"/>
      <c r="DO39" s="319"/>
      <c r="DP39" s="319"/>
      <c r="DQ39" s="319"/>
      <c r="DR39" s="319"/>
      <c r="DS39" s="319"/>
      <c r="DT39" s="319"/>
      <c r="DU39" s="319"/>
      <c r="DV39" s="338"/>
      <c r="DW39" s="287" t="s">
        <v>360</v>
      </c>
      <c r="DX39" s="341"/>
      <c r="DY39" s="341"/>
      <c r="DZ39" s="341"/>
      <c r="EA39" s="341"/>
      <c r="EB39" s="341"/>
      <c r="EC39" s="366"/>
    </row>
    <row r="40" spans="2:133" ht="11.25" customHeight="1">
      <c r="B40" s="263" t="s">
        <v>502</v>
      </c>
      <c r="C40" s="36"/>
      <c r="D40" s="36"/>
      <c r="E40" s="36"/>
      <c r="F40" s="36"/>
      <c r="G40" s="36"/>
      <c r="H40" s="36"/>
      <c r="I40" s="36"/>
      <c r="J40" s="36"/>
      <c r="K40" s="36"/>
      <c r="L40" s="36"/>
      <c r="M40" s="36"/>
      <c r="N40" s="36"/>
      <c r="O40" s="36"/>
      <c r="P40" s="36"/>
      <c r="Q40" s="273"/>
      <c r="R40" s="278" t="s">
        <v>360</v>
      </c>
      <c r="S40" s="219"/>
      <c r="T40" s="219"/>
      <c r="U40" s="219"/>
      <c r="V40" s="219"/>
      <c r="W40" s="219"/>
      <c r="X40" s="219"/>
      <c r="Y40" s="283"/>
      <c r="Z40" s="286" t="s">
        <v>360</v>
      </c>
      <c r="AA40" s="286"/>
      <c r="AB40" s="286"/>
      <c r="AC40" s="286"/>
      <c r="AD40" s="291" t="s">
        <v>360</v>
      </c>
      <c r="AE40" s="291"/>
      <c r="AF40" s="291"/>
      <c r="AG40" s="291"/>
      <c r="AH40" s="291"/>
      <c r="AI40" s="291"/>
      <c r="AJ40" s="291"/>
      <c r="AK40" s="291"/>
      <c r="AL40" s="287" t="s">
        <v>360</v>
      </c>
      <c r="AM40" s="240"/>
      <c r="AN40" s="240"/>
      <c r="AO40" s="300"/>
      <c r="AQ40" s="308" t="s">
        <v>503</v>
      </c>
      <c r="AR40" s="201"/>
      <c r="AS40" s="201"/>
      <c r="AT40" s="201"/>
      <c r="AU40" s="201"/>
      <c r="AV40" s="201"/>
      <c r="AW40" s="201"/>
      <c r="AX40" s="201"/>
      <c r="AY40" s="316"/>
      <c r="AZ40" s="278" t="s">
        <v>360</v>
      </c>
      <c r="BA40" s="219"/>
      <c r="BB40" s="219"/>
      <c r="BC40" s="219"/>
      <c r="BD40" s="319"/>
      <c r="BE40" s="319"/>
      <c r="BF40" s="322"/>
      <c r="BG40" s="304" t="s">
        <v>388</v>
      </c>
      <c r="BH40" s="29"/>
      <c r="BI40" s="29"/>
      <c r="BJ40" s="29"/>
      <c r="BK40" s="29"/>
      <c r="BL40" s="29"/>
      <c r="BM40" s="36" t="s">
        <v>268</v>
      </c>
      <c r="BN40" s="36"/>
      <c r="BO40" s="36"/>
      <c r="BP40" s="36"/>
      <c r="BQ40" s="36"/>
      <c r="BR40" s="36"/>
      <c r="BS40" s="36"/>
      <c r="BT40" s="36"/>
      <c r="BU40" s="273"/>
      <c r="BV40" s="278">
        <v>105</v>
      </c>
      <c r="BW40" s="219"/>
      <c r="BX40" s="219"/>
      <c r="BY40" s="219"/>
      <c r="BZ40" s="219"/>
      <c r="CA40" s="219"/>
      <c r="CB40" s="333"/>
      <c r="CD40" s="263" t="s">
        <v>490</v>
      </c>
      <c r="CE40" s="36"/>
      <c r="CF40" s="36"/>
      <c r="CG40" s="36"/>
      <c r="CH40" s="36"/>
      <c r="CI40" s="36"/>
      <c r="CJ40" s="36"/>
      <c r="CK40" s="36"/>
      <c r="CL40" s="36"/>
      <c r="CM40" s="36"/>
      <c r="CN40" s="36"/>
      <c r="CO40" s="36"/>
      <c r="CP40" s="36"/>
      <c r="CQ40" s="273"/>
      <c r="CR40" s="278">
        <v>706148</v>
      </c>
      <c r="CS40" s="219"/>
      <c r="CT40" s="219"/>
      <c r="CU40" s="219"/>
      <c r="CV40" s="219"/>
      <c r="CW40" s="219"/>
      <c r="CX40" s="219"/>
      <c r="CY40" s="283"/>
      <c r="CZ40" s="287">
        <v>1.3</v>
      </c>
      <c r="DA40" s="341"/>
      <c r="DB40" s="341"/>
      <c r="DC40" s="344"/>
      <c r="DD40" s="292">
        <v>666148</v>
      </c>
      <c r="DE40" s="219"/>
      <c r="DF40" s="219"/>
      <c r="DG40" s="219"/>
      <c r="DH40" s="219"/>
      <c r="DI40" s="219"/>
      <c r="DJ40" s="219"/>
      <c r="DK40" s="283"/>
      <c r="DL40" s="292">
        <v>9240</v>
      </c>
      <c r="DM40" s="219"/>
      <c r="DN40" s="219"/>
      <c r="DO40" s="219"/>
      <c r="DP40" s="219"/>
      <c r="DQ40" s="219"/>
      <c r="DR40" s="219"/>
      <c r="DS40" s="219"/>
      <c r="DT40" s="219"/>
      <c r="DU40" s="219"/>
      <c r="DV40" s="283"/>
      <c r="DW40" s="287">
        <v>0</v>
      </c>
      <c r="DX40" s="341"/>
      <c r="DY40" s="341"/>
      <c r="DZ40" s="341"/>
      <c r="EA40" s="341"/>
      <c r="EB40" s="341"/>
      <c r="EC40" s="366"/>
    </row>
    <row r="41" spans="2:133" ht="11.25" customHeight="1">
      <c r="B41" s="263" t="s">
        <v>362</v>
      </c>
      <c r="C41" s="36"/>
      <c r="D41" s="36"/>
      <c r="E41" s="36"/>
      <c r="F41" s="36"/>
      <c r="G41" s="36"/>
      <c r="H41" s="36"/>
      <c r="I41" s="36"/>
      <c r="J41" s="36"/>
      <c r="K41" s="36"/>
      <c r="L41" s="36"/>
      <c r="M41" s="36"/>
      <c r="N41" s="36"/>
      <c r="O41" s="36"/>
      <c r="P41" s="36"/>
      <c r="Q41" s="273"/>
      <c r="R41" s="278" t="s">
        <v>360</v>
      </c>
      <c r="S41" s="219"/>
      <c r="T41" s="219"/>
      <c r="U41" s="219"/>
      <c r="V41" s="219"/>
      <c r="W41" s="219"/>
      <c r="X41" s="219"/>
      <c r="Y41" s="283"/>
      <c r="Z41" s="286" t="s">
        <v>360</v>
      </c>
      <c r="AA41" s="286"/>
      <c r="AB41" s="286"/>
      <c r="AC41" s="286"/>
      <c r="AD41" s="291" t="s">
        <v>360</v>
      </c>
      <c r="AE41" s="291"/>
      <c r="AF41" s="291"/>
      <c r="AG41" s="291"/>
      <c r="AH41" s="291"/>
      <c r="AI41" s="291"/>
      <c r="AJ41" s="291"/>
      <c r="AK41" s="291"/>
      <c r="AL41" s="287" t="s">
        <v>360</v>
      </c>
      <c r="AM41" s="240"/>
      <c r="AN41" s="240"/>
      <c r="AO41" s="300"/>
      <c r="AQ41" s="308" t="s">
        <v>504</v>
      </c>
      <c r="AR41" s="201"/>
      <c r="AS41" s="201"/>
      <c r="AT41" s="201"/>
      <c r="AU41" s="201"/>
      <c r="AV41" s="201"/>
      <c r="AW41" s="201"/>
      <c r="AX41" s="201"/>
      <c r="AY41" s="316"/>
      <c r="AZ41" s="278">
        <v>717643</v>
      </c>
      <c r="BA41" s="219"/>
      <c r="BB41" s="219"/>
      <c r="BC41" s="219"/>
      <c r="BD41" s="319"/>
      <c r="BE41" s="319"/>
      <c r="BF41" s="322"/>
      <c r="BG41" s="304"/>
      <c r="BH41" s="29"/>
      <c r="BI41" s="29"/>
      <c r="BJ41" s="29"/>
      <c r="BK41" s="29"/>
      <c r="BL41" s="29"/>
      <c r="BM41" s="36" t="s">
        <v>475</v>
      </c>
      <c r="BN41" s="36"/>
      <c r="BO41" s="36"/>
      <c r="BP41" s="36"/>
      <c r="BQ41" s="36"/>
      <c r="BR41" s="36"/>
      <c r="BS41" s="36"/>
      <c r="BT41" s="36"/>
      <c r="BU41" s="273"/>
      <c r="BV41" s="278" t="s">
        <v>360</v>
      </c>
      <c r="BW41" s="219"/>
      <c r="BX41" s="219"/>
      <c r="BY41" s="219"/>
      <c r="BZ41" s="219"/>
      <c r="CA41" s="219"/>
      <c r="CB41" s="333"/>
      <c r="CD41" s="263" t="s">
        <v>220</v>
      </c>
      <c r="CE41" s="36"/>
      <c r="CF41" s="36"/>
      <c r="CG41" s="36"/>
      <c r="CH41" s="36"/>
      <c r="CI41" s="36"/>
      <c r="CJ41" s="36"/>
      <c r="CK41" s="36"/>
      <c r="CL41" s="36"/>
      <c r="CM41" s="36"/>
      <c r="CN41" s="36"/>
      <c r="CO41" s="36"/>
      <c r="CP41" s="36"/>
      <c r="CQ41" s="273"/>
      <c r="CR41" s="278" t="s">
        <v>360</v>
      </c>
      <c r="CS41" s="319"/>
      <c r="CT41" s="319"/>
      <c r="CU41" s="319"/>
      <c r="CV41" s="319"/>
      <c r="CW41" s="319"/>
      <c r="CX41" s="319"/>
      <c r="CY41" s="338"/>
      <c r="CZ41" s="287" t="s">
        <v>360</v>
      </c>
      <c r="DA41" s="341"/>
      <c r="DB41" s="341"/>
      <c r="DC41" s="344"/>
      <c r="DD41" s="292" t="s">
        <v>360</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396</v>
      </c>
      <c r="C42" s="36"/>
      <c r="D42" s="36"/>
      <c r="E42" s="36"/>
      <c r="F42" s="36"/>
      <c r="G42" s="36"/>
      <c r="H42" s="36"/>
      <c r="I42" s="36"/>
      <c r="J42" s="36"/>
      <c r="K42" s="36"/>
      <c r="L42" s="36"/>
      <c r="M42" s="36"/>
      <c r="N42" s="36"/>
      <c r="O42" s="36"/>
      <c r="P42" s="36"/>
      <c r="Q42" s="273"/>
      <c r="R42" s="278">
        <v>40231</v>
      </c>
      <c r="S42" s="219"/>
      <c r="T42" s="219"/>
      <c r="U42" s="219"/>
      <c r="V42" s="219"/>
      <c r="W42" s="219"/>
      <c r="X42" s="219"/>
      <c r="Y42" s="283"/>
      <c r="Z42" s="286">
        <v>0.1</v>
      </c>
      <c r="AA42" s="286"/>
      <c r="AB42" s="286"/>
      <c r="AC42" s="286"/>
      <c r="AD42" s="291" t="s">
        <v>360</v>
      </c>
      <c r="AE42" s="291"/>
      <c r="AF42" s="291"/>
      <c r="AG42" s="291"/>
      <c r="AH42" s="291"/>
      <c r="AI42" s="291"/>
      <c r="AJ42" s="291"/>
      <c r="AK42" s="291"/>
      <c r="AL42" s="287" t="s">
        <v>360</v>
      </c>
      <c r="AM42" s="240"/>
      <c r="AN42" s="240"/>
      <c r="AO42" s="300"/>
      <c r="AQ42" s="309" t="s">
        <v>505</v>
      </c>
      <c r="AR42" s="311"/>
      <c r="AS42" s="311"/>
      <c r="AT42" s="311"/>
      <c r="AU42" s="311"/>
      <c r="AV42" s="311"/>
      <c r="AW42" s="311"/>
      <c r="AX42" s="311"/>
      <c r="AY42" s="317"/>
      <c r="AZ42" s="279">
        <v>1742933</v>
      </c>
      <c r="BA42" s="281"/>
      <c r="BB42" s="281"/>
      <c r="BC42" s="281"/>
      <c r="BD42" s="318"/>
      <c r="BE42" s="318"/>
      <c r="BF42" s="323"/>
      <c r="BG42" s="177"/>
      <c r="BH42" s="180"/>
      <c r="BI42" s="180"/>
      <c r="BJ42" s="180"/>
      <c r="BK42" s="180"/>
      <c r="BL42" s="180"/>
      <c r="BM42" s="271" t="s">
        <v>495</v>
      </c>
      <c r="BN42" s="271"/>
      <c r="BO42" s="271"/>
      <c r="BP42" s="271"/>
      <c r="BQ42" s="271"/>
      <c r="BR42" s="271"/>
      <c r="BS42" s="271"/>
      <c r="BT42" s="271"/>
      <c r="BU42" s="275"/>
      <c r="BV42" s="279">
        <v>265</v>
      </c>
      <c r="BW42" s="281"/>
      <c r="BX42" s="281"/>
      <c r="BY42" s="281"/>
      <c r="BZ42" s="281"/>
      <c r="CA42" s="281"/>
      <c r="CB42" s="334"/>
      <c r="CD42" s="263" t="s">
        <v>451</v>
      </c>
      <c r="CE42" s="36"/>
      <c r="CF42" s="36"/>
      <c r="CG42" s="36"/>
      <c r="CH42" s="36"/>
      <c r="CI42" s="36"/>
      <c r="CJ42" s="36"/>
      <c r="CK42" s="36"/>
      <c r="CL42" s="36"/>
      <c r="CM42" s="36"/>
      <c r="CN42" s="36"/>
      <c r="CO42" s="36"/>
      <c r="CP42" s="36"/>
      <c r="CQ42" s="273"/>
      <c r="CR42" s="278">
        <v>5376549</v>
      </c>
      <c r="CS42" s="219"/>
      <c r="CT42" s="219"/>
      <c r="CU42" s="219"/>
      <c r="CV42" s="219"/>
      <c r="CW42" s="219"/>
      <c r="CX42" s="219"/>
      <c r="CY42" s="283"/>
      <c r="CZ42" s="287">
        <v>9.6</v>
      </c>
      <c r="DA42" s="240"/>
      <c r="DB42" s="240"/>
      <c r="DC42" s="289"/>
      <c r="DD42" s="292">
        <v>2495686</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397</v>
      </c>
      <c r="C43" s="271"/>
      <c r="D43" s="271"/>
      <c r="E43" s="271"/>
      <c r="F43" s="271"/>
      <c r="G43" s="271"/>
      <c r="H43" s="271"/>
      <c r="I43" s="271"/>
      <c r="J43" s="271"/>
      <c r="K43" s="271"/>
      <c r="L43" s="271"/>
      <c r="M43" s="271"/>
      <c r="N43" s="271"/>
      <c r="O43" s="271"/>
      <c r="P43" s="271"/>
      <c r="Q43" s="275"/>
      <c r="R43" s="279">
        <v>59341589</v>
      </c>
      <c r="S43" s="281"/>
      <c r="T43" s="281"/>
      <c r="U43" s="281"/>
      <c r="V43" s="281"/>
      <c r="W43" s="281"/>
      <c r="X43" s="281"/>
      <c r="Y43" s="284"/>
      <c r="Z43" s="288">
        <v>100</v>
      </c>
      <c r="AA43" s="288"/>
      <c r="AB43" s="288"/>
      <c r="AC43" s="288"/>
      <c r="AD43" s="293">
        <v>25453999</v>
      </c>
      <c r="AE43" s="293"/>
      <c r="AF43" s="293"/>
      <c r="AG43" s="293"/>
      <c r="AH43" s="293"/>
      <c r="AI43" s="293"/>
      <c r="AJ43" s="293"/>
      <c r="AK43" s="293"/>
      <c r="AL43" s="296">
        <v>100</v>
      </c>
      <c r="AM43" s="298"/>
      <c r="AN43" s="298"/>
      <c r="AO43" s="301"/>
      <c r="CD43" s="263" t="s">
        <v>208</v>
      </c>
      <c r="CE43" s="36"/>
      <c r="CF43" s="36"/>
      <c r="CG43" s="36"/>
      <c r="CH43" s="36"/>
      <c r="CI43" s="36"/>
      <c r="CJ43" s="36"/>
      <c r="CK43" s="36"/>
      <c r="CL43" s="36"/>
      <c r="CM43" s="36"/>
      <c r="CN43" s="36"/>
      <c r="CO43" s="36"/>
      <c r="CP43" s="36"/>
      <c r="CQ43" s="273"/>
      <c r="CR43" s="278">
        <v>129045</v>
      </c>
      <c r="CS43" s="319"/>
      <c r="CT43" s="319"/>
      <c r="CU43" s="319"/>
      <c r="CV43" s="319"/>
      <c r="CW43" s="319"/>
      <c r="CX43" s="319"/>
      <c r="CY43" s="338"/>
      <c r="CZ43" s="287">
        <v>0.2</v>
      </c>
      <c r="DA43" s="341"/>
      <c r="DB43" s="341"/>
      <c r="DC43" s="344"/>
      <c r="DD43" s="292">
        <v>129045</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65</v>
      </c>
      <c r="CE44" s="42"/>
      <c r="CF44" s="263" t="s">
        <v>389</v>
      </c>
      <c r="CG44" s="36"/>
      <c r="CH44" s="36"/>
      <c r="CI44" s="36"/>
      <c r="CJ44" s="36"/>
      <c r="CK44" s="36"/>
      <c r="CL44" s="36"/>
      <c r="CM44" s="36"/>
      <c r="CN44" s="36"/>
      <c r="CO44" s="36"/>
      <c r="CP44" s="36"/>
      <c r="CQ44" s="273"/>
      <c r="CR44" s="278">
        <v>5376549</v>
      </c>
      <c r="CS44" s="219"/>
      <c r="CT44" s="219"/>
      <c r="CU44" s="219"/>
      <c r="CV44" s="219"/>
      <c r="CW44" s="219"/>
      <c r="CX44" s="219"/>
      <c r="CY44" s="283"/>
      <c r="CZ44" s="287">
        <v>9.6</v>
      </c>
      <c r="DA44" s="240"/>
      <c r="DB44" s="240"/>
      <c r="DC44" s="289"/>
      <c r="DD44" s="292">
        <v>2495686</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75</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506</v>
      </c>
      <c r="CG45" s="36"/>
      <c r="CH45" s="36"/>
      <c r="CI45" s="36"/>
      <c r="CJ45" s="36"/>
      <c r="CK45" s="36"/>
      <c r="CL45" s="36"/>
      <c r="CM45" s="36"/>
      <c r="CN45" s="36"/>
      <c r="CO45" s="36"/>
      <c r="CP45" s="36"/>
      <c r="CQ45" s="273"/>
      <c r="CR45" s="278">
        <v>903104</v>
      </c>
      <c r="CS45" s="319"/>
      <c r="CT45" s="319"/>
      <c r="CU45" s="319"/>
      <c r="CV45" s="319"/>
      <c r="CW45" s="319"/>
      <c r="CX45" s="319"/>
      <c r="CY45" s="338"/>
      <c r="CZ45" s="287">
        <v>1.6</v>
      </c>
      <c r="DA45" s="341"/>
      <c r="DB45" s="341"/>
      <c r="DC45" s="344"/>
      <c r="DD45" s="292">
        <v>213121</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370</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153</v>
      </c>
      <c r="CG46" s="36"/>
      <c r="CH46" s="36"/>
      <c r="CI46" s="36"/>
      <c r="CJ46" s="36"/>
      <c r="CK46" s="36"/>
      <c r="CL46" s="36"/>
      <c r="CM46" s="36"/>
      <c r="CN46" s="36"/>
      <c r="CO46" s="36"/>
      <c r="CP46" s="36"/>
      <c r="CQ46" s="273"/>
      <c r="CR46" s="278">
        <v>4297814</v>
      </c>
      <c r="CS46" s="219"/>
      <c r="CT46" s="219"/>
      <c r="CU46" s="219"/>
      <c r="CV46" s="219"/>
      <c r="CW46" s="219"/>
      <c r="CX46" s="219"/>
      <c r="CY46" s="283"/>
      <c r="CZ46" s="287">
        <v>7.7</v>
      </c>
      <c r="DA46" s="240"/>
      <c r="DB46" s="240"/>
      <c r="DC46" s="289"/>
      <c r="DD46" s="292">
        <v>2247944</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168</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425</v>
      </c>
      <c r="CG47" s="36"/>
      <c r="CH47" s="36"/>
      <c r="CI47" s="36"/>
      <c r="CJ47" s="36"/>
      <c r="CK47" s="36"/>
      <c r="CL47" s="36"/>
      <c r="CM47" s="36"/>
      <c r="CN47" s="36"/>
      <c r="CO47" s="36"/>
      <c r="CP47" s="36"/>
      <c r="CQ47" s="273"/>
      <c r="CR47" s="278" t="s">
        <v>360</v>
      </c>
      <c r="CS47" s="319"/>
      <c r="CT47" s="319"/>
      <c r="CU47" s="319"/>
      <c r="CV47" s="319"/>
      <c r="CW47" s="319"/>
      <c r="CX47" s="319"/>
      <c r="CY47" s="338"/>
      <c r="CZ47" s="287" t="s">
        <v>360</v>
      </c>
      <c r="DA47" s="341"/>
      <c r="DB47" s="341"/>
      <c r="DC47" s="344"/>
      <c r="DD47" s="292" t="s">
        <v>360</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179</v>
      </c>
      <c r="CG48" s="36"/>
      <c r="CH48" s="36"/>
      <c r="CI48" s="36"/>
      <c r="CJ48" s="36"/>
      <c r="CK48" s="36"/>
      <c r="CL48" s="36"/>
      <c r="CM48" s="36"/>
      <c r="CN48" s="36"/>
      <c r="CO48" s="36"/>
      <c r="CP48" s="36"/>
      <c r="CQ48" s="273"/>
      <c r="CR48" s="278" t="s">
        <v>360</v>
      </c>
      <c r="CS48" s="219"/>
      <c r="CT48" s="219"/>
      <c r="CU48" s="219"/>
      <c r="CV48" s="219"/>
      <c r="CW48" s="219"/>
      <c r="CX48" s="219"/>
      <c r="CY48" s="283"/>
      <c r="CZ48" s="287" t="s">
        <v>360</v>
      </c>
      <c r="DA48" s="240"/>
      <c r="DB48" s="240"/>
      <c r="DC48" s="289"/>
      <c r="DD48" s="292" t="s">
        <v>360</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81</v>
      </c>
      <c r="CE49" s="271"/>
      <c r="CF49" s="271"/>
      <c r="CG49" s="271"/>
      <c r="CH49" s="271"/>
      <c r="CI49" s="271"/>
      <c r="CJ49" s="271"/>
      <c r="CK49" s="271"/>
      <c r="CL49" s="271"/>
      <c r="CM49" s="271"/>
      <c r="CN49" s="271"/>
      <c r="CO49" s="271"/>
      <c r="CP49" s="271"/>
      <c r="CQ49" s="275"/>
      <c r="CR49" s="279">
        <v>55861028</v>
      </c>
      <c r="CS49" s="318"/>
      <c r="CT49" s="318"/>
      <c r="CU49" s="318"/>
      <c r="CV49" s="318"/>
      <c r="CW49" s="318"/>
      <c r="CX49" s="318"/>
      <c r="CY49" s="339"/>
      <c r="CZ49" s="296">
        <v>100</v>
      </c>
      <c r="DA49" s="342"/>
      <c r="DB49" s="342"/>
      <c r="DC49" s="345"/>
      <c r="DD49" s="348">
        <v>33246064</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1Hh9VMLMGRjZveQ5yCc2IarQYQC40waQ47i50Q4sSG4NNwkL5jkFcTqrRfXFXYCOkpPaf6xX/80qZqPOpDi27g==" saltValue="uf74nWgJpUl7+musKdLIu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5" zoomScaleNormal="75"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6"/>
      <c r="DQ1" s="737"/>
      <c r="DR1" s="737"/>
      <c r="DS1" s="737"/>
      <c r="DT1" s="737"/>
      <c r="DU1" s="737"/>
      <c r="DV1" s="737"/>
      <c r="DW1" s="737"/>
      <c r="DX1" s="737"/>
      <c r="DY1" s="737"/>
      <c r="DZ1" s="737"/>
      <c r="EA1" s="373"/>
    </row>
    <row r="2" spans="1:131" s="371" customFormat="1" ht="26.25" customHeight="1">
      <c r="A2" s="375" t="s">
        <v>417</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1" t="s">
        <v>456</v>
      </c>
      <c r="DK2" s="732"/>
      <c r="DL2" s="732"/>
      <c r="DM2" s="732"/>
      <c r="DN2" s="732"/>
      <c r="DO2" s="735"/>
      <c r="DP2" s="406"/>
      <c r="DQ2" s="731" t="s">
        <v>421</v>
      </c>
      <c r="DR2" s="732"/>
      <c r="DS2" s="732"/>
      <c r="DT2" s="732"/>
      <c r="DU2" s="732"/>
      <c r="DV2" s="732"/>
      <c r="DW2" s="732"/>
      <c r="DX2" s="732"/>
      <c r="DY2" s="732"/>
      <c r="DZ2" s="735"/>
      <c r="EA2" s="751"/>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380</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507</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509</v>
      </c>
      <c r="B5" s="407"/>
      <c r="C5" s="407"/>
      <c r="D5" s="407"/>
      <c r="E5" s="407"/>
      <c r="F5" s="407"/>
      <c r="G5" s="407"/>
      <c r="H5" s="407"/>
      <c r="I5" s="407"/>
      <c r="J5" s="407"/>
      <c r="K5" s="407"/>
      <c r="L5" s="407"/>
      <c r="M5" s="407"/>
      <c r="N5" s="407"/>
      <c r="O5" s="407"/>
      <c r="P5" s="443"/>
      <c r="Q5" s="449" t="s">
        <v>118</v>
      </c>
      <c r="R5" s="461"/>
      <c r="S5" s="461"/>
      <c r="T5" s="461"/>
      <c r="U5" s="472"/>
      <c r="V5" s="449" t="s">
        <v>270</v>
      </c>
      <c r="W5" s="461"/>
      <c r="X5" s="461"/>
      <c r="Y5" s="461"/>
      <c r="Z5" s="472"/>
      <c r="AA5" s="449" t="s">
        <v>510</v>
      </c>
      <c r="AB5" s="461"/>
      <c r="AC5" s="461"/>
      <c r="AD5" s="461"/>
      <c r="AE5" s="461"/>
      <c r="AF5" s="521" t="s">
        <v>322</v>
      </c>
      <c r="AG5" s="461"/>
      <c r="AH5" s="461"/>
      <c r="AI5" s="461"/>
      <c r="AJ5" s="539"/>
      <c r="AK5" s="461" t="s">
        <v>71</v>
      </c>
      <c r="AL5" s="461"/>
      <c r="AM5" s="461"/>
      <c r="AN5" s="461"/>
      <c r="AO5" s="472"/>
      <c r="AP5" s="449" t="s">
        <v>88</v>
      </c>
      <c r="AQ5" s="461"/>
      <c r="AR5" s="461"/>
      <c r="AS5" s="461"/>
      <c r="AT5" s="472"/>
      <c r="AU5" s="449" t="s">
        <v>511</v>
      </c>
      <c r="AV5" s="461"/>
      <c r="AW5" s="461"/>
      <c r="AX5" s="461"/>
      <c r="AY5" s="539"/>
      <c r="AZ5" s="433"/>
      <c r="BA5" s="433"/>
      <c r="BB5" s="433"/>
      <c r="BC5" s="433"/>
      <c r="BD5" s="433"/>
      <c r="BE5" s="631"/>
      <c r="BF5" s="631"/>
      <c r="BG5" s="631"/>
      <c r="BH5" s="631"/>
      <c r="BI5" s="631"/>
      <c r="BJ5" s="631"/>
      <c r="BK5" s="631"/>
      <c r="BL5" s="631"/>
      <c r="BM5" s="631"/>
      <c r="BN5" s="631"/>
      <c r="BO5" s="631"/>
      <c r="BP5" s="631"/>
      <c r="BQ5" s="378" t="s">
        <v>460</v>
      </c>
      <c r="BR5" s="407"/>
      <c r="BS5" s="407"/>
      <c r="BT5" s="407"/>
      <c r="BU5" s="407"/>
      <c r="BV5" s="407"/>
      <c r="BW5" s="407"/>
      <c r="BX5" s="407"/>
      <c r="BY5" s="407"/>
      <c r="BZ5" s="407"/>
      <c r="CA5" s="407"/>
      <c r="CB5" s="407"/>
      <c r="CC5" s="407"/>
      <c r="CD5" s="407"/>
      <c r="CE5" s="407"/>
      <c r="CF5" s="407"/>
      <c r="CG5" s="443"/>
      <c r="CH5" s="449" t="s">
        <v>331</v>
      </c>
      <c r="CI5" s="461"/>
      <c r="CJ5" s="461"/>
      <c r="CK5" s="461"/>
      <c r="CL5" s="472"/>
      <c r="CM5" s="449" t="s">
        <v>470</v>
      </c>
      <c r="CN5" s="461"/>
      <c r="CO5" s="461"/>
      <c r="CP5" s="461"/>
      <c r="CQ5" s="472"/>
      <c r="CR5" s="449" t="s">
        <v>119</v>
      </c>
      <c r="CS5" s="461"/>
      <c r="CT5" s="461"/>
      <c r="CU5" s="461"/>
      <c r="CV5" s="472"/>
      <c r="CW5" s="449" t="s">
        <v>66</v>
      </c>
      <c r="CX5" s="461"/>
      <c r="CY5" s="461"/>
      <c r="CZ5" s="461"/>
      <c r="DA5" s="472"/>
      <c r="DB5" s="449" t="s">
        <v>340</v>
      </c>
      <c r="DC5" s="461"/>
      <c r="DD5" s="461"/>
      <c r="DE5" s="461"/>
      <c r="DF5" s="472"/>
      <c r="DG5" s="725" t="s">
        <v>17</v>
      </c>
      <c r="DH5" s="728"/>
      <c r="DI5" s="728"/>
      <c r="DJ5" s="728"/>
      <c r="DK5" s="733"/>
      <c r="DL5" s="725" t="s">
        <v>70</v>
      </c>
      <c r="DM5" s="728"/>
      <c r="DN5" s="728"/>
      <c r="DO5" s="728"/>
      <c r="DP5" s="733"/>
      <c r="DQ5" s="449" t="s">
        <v>373</v>
      </c>
      <c r="DR5" s="461"/>
      <c r="DS5" s="461"/>
      <c r="DT5" s="461"/>
      <c r="DU5" s="472"/>
      <c r="DV5" s="449" t="s">
        <v>511</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6"/>
      <c r="DH6" s="729"/>
      <c r="DI6" s="729"/>
      <c r="DJ6" s="729"/>
      <c r="DK6" s="734"/>
      <c r="DL6" s="726"/>
      <c r="DM6" s="729"/>
      <c r="DN6" s="729"/>
      <c r="DO6" s="729"/>
      <c r="DP6" s="734"/>
      <c r="DQ6" s="450"/>
      <c r="DR6" s="462"/>
      <c r="DS6" s="462"/>
      <c r="DT6" s="462"/>
      <c r="DU6" s="473"/>
      <c r="DV6" s="450"/>
      <c r="DW6" s="462"/>
      <c r="DX6" s="462"/>
      <c r="DY6" s="462"/>
      <c r="DZ6" s="540"/>
      <c r="EA6" s="607"/>
    </row>
    <row r="7" spans="1:131" s="372" customFormat="1" ht="26.25" customHeight="1">
      <c r="A7" s="380">
        <v>1</v>
      </c>
      <c r="B7" s="409" t="s">
        <v>62</v>
      </c>
      <c r="C7" s="429"/>
      <c r="D7" s="429"/>
      <c r="E7" s="429"/>
      <c r="F7" s="429"/>
      <c r="G7" s="429"/>
      <c r="H7" s="429"/>
      <c r="I7" s="429"/>
      <c r="J7" s="429"/>
      <c r="K7" s="429"/>
      <c r="L7" s="429"/>
      <c r="M7" s="429"/>
      <c r="N7" s="429"/>
      <c r="O7" s="429"/>
      <c r="P7" s="445"/>
      <c r="Q7" s="451">
        <v>59342</v>
      </c>
      <c r="R7" s="463"/>
      <c r="S7" s="463"/>
      <c r="T7" s="463"/>
      <c r="U7" s="463"/>
      <c r="V7" s="463">
        <v>55861</v>
      </c>
      <c r="W7" s="463"/>
      <c r="X7" s="463"/>
      <c r="Y7" s="463"/>
      <c r="Z7" s="463"/>
      <c r="AA7" s="463">
        <v>3481</v>
      </c>
      <c r="AB7" s="463"/>
      <c r="AC7" s="463"/>
      <c r="AD7" s="463"/>
      <c r="AE7" s="509"/>
      <c r="AF7" s="523">
        <v>3189</v>
      </c>
      <c r="AG7" s="536"/>
      <c r="AH7" s="536"/>
      <c r="AI7" s="536"/>
      <c r="AJ7" s="541"/>
      <c r="AK7" s="549" t="s">
        <v>360</v>
      </c>
      <c r="AL7" s="463"/>
      <c r="AM7" s="463"/>
      <c r="AN7" s="463"/>
      <c r="AO7" s="463"/>
      <c r="AP7" s="463">
        <v>14608</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0"/>
      <c r="BS7" s="409" t="s">
        <v>553</v>
      </c>
      <c r="BT7" s="429"/>
      <c r="BU7" s="429"/>
      <c r="BV7" s="429"/>
      <c r="BW7" s="429"/>
      <c r="BX7" s="429"/>
      <c r="BY7" s="429"/>
      <c r="BZ7" s="429"/>
      <c r="CA7" s="429"/>
      <c r="CB7" s="429"/>
      <c r="CC7" s="429"/>
      <c r="CD7" s="429"/>
      <c r="CE7" s="429"/>
      <c r="CF7" s="429"/>
      <c r="CG7" s="445"/>
      <c r="CH7" s="688">
        <v>-1</v>
      </c>
      <c r="CI7" s="691"/>
      <c r="CJ7" s="691"/>
      <c r="CK7" s="691"/>
      <c r="CL7" s="706"/>
      <c r="CM7" s="688">
        <v>92</v>
      </c>
      <c r="CN7" s="691"/>
      <c r="CO7" s="691"/>
      <c r="CP7" s="691"/>
      <c r="CQ7" s="706"/>
      <c r="CR7" s="688">
        <v>110</v>
      </c>
      <c r="CS7" s="691"/>
      <c r="CT7" s="691"/>
      <c r="CU7" s="691"/>
      <c r="CV7" s="706"/>
      <c r="CW7" s="688" t="s">
        <v>360</v>
      </c>
      <c r="CX7" s="691"/>
      <c r="CY7" s="691"/>
      <c r="CZ7" s="691"/>
      <c r="DA7" s="706"/>
      <c r="DB7" s="688" t="s">
        <v>360</v>
      </c>
      <c r="DC7" s="691"/>
      <c r="DD7" s="691"/>
      <c r="DE7" s="691"/>
      <c r="DF7" s="706"/>
      <c r="DG7" s="688" t="s">
        <v>360</v>
      </c>
      <c r="DH7" s="691"/>
      <c r="DI7" s="691"/>
      <c r="DJ7" s="691"/>
      <c r="DK7" s="706"/>
      <c r="DL7" s="688" t="s">
        <v>360</v>
      </c>
      <c r="DM7" s="691"/>
      <c r="DN7" s="691"/>
      <c r="DO7" s="691"/>
      <c r="DP7" s="706"/>
      <c r="DQ7" s="688" t="s">
        <v>360</v>
      </c>
      <c r="DR7" s="691"/>
      <c r="DS7" s="691"/>
      <c r="DT7" s="691"/>
      <c r="DU7" s="706"/>
      <c r="DV7" s="409"/>
      <c r="DW7" s="429"/>
      <c r="DX7" s="429"/>
      <c r="DY7" s="429"/>
      <c r="DZ7" s="743"/>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1"/>
      <c r="BS8" s="410" t="s">
        <v>348</v>
      </c>
      <c r="BT8" s="430"/>
      <c r="BU8" s="430"/>
      <c r="BV8" s="430"/>
      <c r="BW8" s="430"/>
      <c r="BX8" s="430"/>
      <c r="BY8" s="430"/>
      <c r="BZ8" s="430"/>
      <c r="CA8" s="430"/>
      <c r="CB8" s="430"/>
      <c r="CC8" s="430"/>
      <c r="CD8" s="430"/>
      <c r="CE8" s="430"/>
      <c r="CF8" s="430"/>
      <c r="CG8" s="446"/>
      <c r="CH8" s="458">
        <v>7</v>
      </c>
      <c r="CI8" s="470"/>
      <c r="CJ8" s="470"/>
      <c r="CK8" s="470"/>
      <c r="CL8" s="707"/>
      <c r="CM8" s="458">
        <v>3276</v>
      </c>
      <c r="CN8" s="470"/>
      <c r="CO8" s="470"/>
      <c r="CP8" s="470"/>
      <c r="CQ8" s="707"/>
      <c r="CR8" s="458">
        <v>125</v>
      </c>
      <c r="CS8" s="470"/>
      <c r="CT8" s="470"/>
      <c r="CU8" s="470"/>
      <c r="CV8" s="707"/>
      <c r="CW8" s="458" t="s">
        <v>360</v>
      </c>
      <c r="CX8" s="470"/>
      <c r="CY8" s="470"/>
      <c r="CZ8" s="470"/>
      <c r="DA8" s="707"/>
      <c r="DB8" s="458" t="s">
        <v>360</v>
      </c>
      <c r="DC8" s="470"/>
      <c r="DD8" s="470"/>
      <c r="DE8" s="470"/>
      <c r="DF8" s="707"/>
      <c r="DG8" s="458" t="s">
        <v>360</v>
      </c>
      <c r="DH8" s="470"/>
      <c r="DI8" s="470"/>
      <c r="DJ8" s="470"/>
      <c r="DK8" s="707"/>
      <c r="DL8" s="458" t="s">
        <v>360</v>
      </c>
      <c r="DM8" s="470"/>
      <c r="DN8" s="470"/>
      <c r="DO8" s="470"/>
      <c r="DP8" s="707"/>
      <c r="DQ8" s="458" t="s">
        <v>360</v>
      </c>
      <c r="DR8" s="470"/>
      <c r="DS8" s="470"/>
      <c r="DT8" s="470"/>
      <c r="DU8" s="707"/>
      <c r="DV8" s="410"/>
      <c r="DW8" s="430"/>
      <c r="DX8" s="430"/>
      <c r="DY8" s="430"/>
      <c r="DZ8" s="744"/>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1"/>
      <c r="BS9" s="410"/>
      <c r="BT9" s="430"/>
      <c r="BU9" s="430"/>
      <c r="BV9" s="430"/>
      <c r="BW9" s="430"/>
      <c r="BX9" s="430"/>
      <c r="BY9" s="430"/>
      <c r="BZ9" s="430"/>
      <c r="CA9" s="430"/>
      <c r="CB9" s="430"/>
      <c r="CC9" s="430"/>
      <c r="CD9" s="430"/>
      <c r="CE9" s="430"/>
      <c r="CF9" s="430"/>
      <c r="CG9" s="446"/>
      <c r="CH9" s="458"/>
      <c r="CI9" s="470"/>
      <c r="CJ9" s="470"/>
      <c r="CK9" s="470"/>
      <c r="CL9" s="707"/>
      <c r="CM9" s="458"/>
      <c r="CN9" s="470"/>
      <c r="CO9" s="470"/>
      <c r="CP9" s="470"/>
      <c r="CQ9" s="707"/>
      <c r="CR9" s="458"/>
      <c r="CS9" s="470"/>
      <c r="CT9" s="470"/>
      <c r="CU9" s="470"/>
      <c r="CV9" s="707"/>
      <c r="CW9" s="458"/>
      <c r="CX9" s="470"/>
      <c r="CY9" s="470"/>
      <c r="CZ9" s="470"/>
      <c r="DA9" s="707"/>
      <c r="DB9" s="458"/>
      <c r="DC9" s="470"/>
      <c r="DD9" s="470"/>
      <c r="DE9" s="470"/>
      <c r="DF9" s="707"/>
      <c r="DG9" s="458"/>
      <c r="DH9" s="470"/>
      <c r="DI9" s="470"/>
      <c r="DJ9" s="470"/>
      <c r="DK9" s="707"/>
      <c r="DL9" s="458"/>
      <c r="DM9" s="470"/>
      <c r="DN9" s="470"/>
      <c r="DO9" s="470"/>
      <c r="DP9" s="707"/>
      <c r="DQ9" s="458"/>
      <c r="DR9" s="470"/>
      <c r="DS9" s="470"/>
      <c r="DT9" s="470"/>
      <c r="DU9" s="707"/>
      <c r="DV9" s="410"/>
      <c r="DW9" s="430"/>
      <c r="DX9" s="430"/>
      <c r="DY9" s="430"/>
      <c r="DZ9" s="744"/>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1"/>
      <c r="BS10" s="410"/>
      <c r="BT10" s="430"/>
      <c r="BU10" s="430"/>
      <c r="BV10" s="430"/>
      <c r="BW10" s="430"/>
      <c r="BX10" s="430"/>
      <c r="BY10" s="430"/>
      <c r="BZ10" s="430"/>
      <c r="CA10" s="430"/>
      <c r="CB10" s="430"/>
      <c r="CC10" s="430"/>
      <c r="CD10" s="430"/>
      <c r="CE10" s="430"/>
      <c r="CF10" s="430"/>
      <c r="CG10" s="446"/>
      <c r="CH10" s="458"/>
      <c r="CI10" s="470"/>
      <c r="CJ10" s="470"/>
      <c r="CK10" s="470"/>
      <c r="CL10" s="707"/>
      <c r="CM10" s="458"/>
      <c r="CN10" s="470"/>
      <c r="CO10" s="470"/>
      <c r="CP10" s="470"/>
      <c r="CQ10" s="707"/>
      <c r="CR10" s="458"/>
      <c r="CS10" s="470"/>
      <c r="CT10" s="470"/>
      <c r="CU10" s="470"/>
      <c r="CV10" s="707"/>
      <c r="CW10" s="458"/>
      <c r="CX10" s="470"/>
      <c r="CY10" s="470"/>
      <c r="CZ10" s="470"/>
      <c r="DA10" s="707"/>
      <c r="DB10" s="458"/>
      <c r="DC10" s="470"/>
      <c r="DD10" s="470"/>
      <c r="DE10" s="470"/>
      <c r="DF10" s="707"/>
      <c r="DG10" s="458"/>
      <c r="DH10" s="470"/>
      <c r="DI10" s="470"/>
      <c r="DJ10" s="470"/>
      <c r="DK10" s="707"/>
      <c r="DL10" s="458"/>
      <c r="DM10" s="470"/>
      <c r="DN10" s="470"/>
      <c r="DO10" s="470"/>
      <c r="DP10" s="707"/>
      <c r="DQ10" s="458"/>
      <c r="DR10" s="470"/>
      <c r="DS10" s="470"/>
      <c r="DT10" s="470"/>
      <c r="DU10" s="707"/>
      <c r="DV10" s="410"/>
      <c r="DW10" s="430"/>
      <c r="DX10" s="430"/>
      <c r="DY10" s="430"/>
      <c r="DZ10" s="744"/>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1"/>
      <c r="BS11" s="410"/>
      <c r="BT11" s="430"/>
      <c r="BU11" s="430"/>
      <c r="BV11" s="430"/>
      <c r="BW11" s="430"/>
      <c r="BX11" s="430"/>
      <c r="BY11" s="430"/>
      <c r="BZ11" s="430"/>
      <c r="CA11" s="430"/>
      <c r="CB11" s="430"/>
      <c r="CC11" s="430"/>
      <c r="CD11" s="430"/>
      <c r="CE11" s="430"/>
      <c r="CF11" s="430"/>
      <c r="CG11" s="446"/>
      <c r="CH11" s="458"/>
      <c r="CI11" s="470"/>
      <c r="CJ11" s="470"/>
      <c r="CK11" s="470"/>
      <c r="CL11" s="707"/>
      <c r="CM11" s="458"/>
      <c r="CN11" s="470"/>
      <c r="CO11" s="470"/>
      <c r="CP11" s="470"/>
      <c r="CQ11" s="707"/>
      <c r="CR11" s="458"/>
      <c r="CS11" s="470"/>
      <c r="CT11" s="470"/>
      <c r="CU11" s="470"/>
      <c r="CV11" s="707"/>
      <c r="CW11" s="458"/>
      <c r="CX11" s="470"/>
      <c r="CY11" s="470"/>
      <c r="CZ11" s="470"/>
      <c r="DA11" s="707"/>
      <c r="DB11" s="458"/>
      <c r="DC11" s="470"/>
      <c r="DD11" s="470"/>
      <c r="DE11" s="470"/>
      <c r="DF11" s="707"/>
      <c r="DG11" s="458"/>
      <c r="DH11" s="470"/>
      <c r="DI11" s="470"/>
      <c r="DJ11" s="470"/>
      <c r="DK11" s="707"/>
      <c r="DL11" s="458"/>
      <c r="DM11" s="470"/>
      <c r="DN11" s="470"/>
      <c r="DO11" s="470"/>
      <c r="DP11" s="707"/>
      <c r="DQ11" s="458"/>
      <c r="DR11" s="470"/>
      <c r="DS11" s="470"/>
      <c r="DT11" s="470"/>
      <c r="DU11" s="707"/>
      <c r="DV11" s="410"/>
      <c r="DW11" s="430"/>
      <c r="DX11" s="430"/>
      <c r="DY11" s="430"/>
      <c r="DZ11" s="744"/>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1"/>
      <c r="BS12" s="410"/>
      <c r="BT12" s="430"/>
      <c r="BU12" s="430"/>
      <c r="BV12" s="430"/>
      <c r="BW12" s="430"/>
      <c r="BX12" s="430"/>
      <c r="BY12" s="430"/>
      <c r="BZ12" s="430"/>
      <c r="CA12" s="430"/>
      <c r="CB12" s="430"/>
      <c r="CC12" s="430"/>
      <c r="CD12" s="430"/>
      <c r="CE12" s="430"/>
      <c r="CF12" s="430"/>
      <c r="CG12" s="446"/>
      <c r="CH12" s="458"/>
      <c r="CI12" s="470"/>
      <c r="CJ12" s="470"/>
      <c r="CK12" s="470"/>
      <c r="CL12" s="707"/>
      <c r="CM12" s="458"/>
      <c r="CN12" s="470"/>
      <c r="CO12" s="470"/>
      <c r="CP12" s="470"/>
      <c r="CQ12" s="707"/>
      <c r="CR12" s="458"/>
      <c r="CS12" s="470"/>
      <c r="CT12" s="470"/>
      <c r="CU12" s="470"/>
      <c r="CV12" s="707"/>
      <c r="CW12" s="458"/>
      <c r="CX12" s="470"/>
      <c r="CY12" s="470"/>
      <c r="CZ12" s="470"/>
      <c r="DA12" s="707"/>
      <c r="DB12" s="458"/>
      <c r="DC12" s="470"/>
      <c r="DD12" s="470"/>
      <c r="DE12" s="470"/>
      <c r="DF12" s="707"/>
      <c r="DG12" s="458"/>
      <c r="DH12" s="470"/>
      <c r="DI12" s="470"/>
      <c r="DJ12" s="470"/>
      <c r="DK12" s="707"/>
      <c r="DL12" s="458"/>
      <c r="DM12" s="470"/>
      <c r="DN12" s="470"/>
      <c r="DO12" s="470"/>
      <c r="DP12" s="707"/>
      <c r="DQ12" s="458"/>
      <c r="DR12" s="470"/>
      <c r="DS12" s="470"/>
      <c r="DT12" s="470"/>
      <c r="DU12" s="707"/>
      <c r="DV12" s="410"/>
      <c r="DW12" s="430"/>
      <c r="DX12" s="430"/>
      <c r="DY12" s="430"/>
      <c r="DZ12" s="744"/>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1"/>
      <c r="BS13" s="410"/>
      <c r="BT13" s="430"/>
      <c r="BU13" s="430"/>
      <c r="BV13" s="430"/>
      <c r="BW13" s="430"/>
      <c r="BX13" s="430"/>
      <c r="BY13" s="430"/>
      <c r="BZ13" s="430"/>
      <c r="CA13" s="430"/>
      <c r="CB13" s="430"/>
      <c r="CC13" s="430"/>
      <c r="CD13" s="430"/>
      <c r="CE13" s="430"/>
      <c r="CF13" s="430"/>
      <c r="CG13" s="446"/>
      <c r="CH13" s="458"/>
      <c r="CI13" s="470"/>
      <c r="CJ13" s="470"/>
      <c r="CK13" s="470"/>
      <c r="CL13" s="707"/>
      <c r="CM13" s="458"/>
      <c r="CN13" s="470"/>
      <c r="CO13" s="470"/>
      <c r="CP13" s="470"/>
      <c r="CQ13" s="707"/>
      <c r="CR13" s="458"/>
      <c r="CS13" s="470"/>
      <c r="CT13" s="470"/>
      <c r="CU13" s="470"/>
      <c r="CV13" s="707"/>
      <c r="CW13" s="458"/>
      <c r="CX13" s="470"/>
      <c r="CY13" s="470"/>
      <c r="CZ13" s="470"/>
      <c r="DA13" s="707"/>
      <c r="DB13" s="458"/>
      <c r="DC13" s="470"/>
      <c r="DD13" s="470"/>
      <c r="DE13" s="470"/>
      <c r="DF13" s="707"/>
      <c r="DG13" s="458"/>
      <c r="DH13" s="470"/>
      <c r="DI13" s="470"/>
      <c r="DJ13" s="470"/>
      <c r="DK13" s="707"/>
      <c r="DL13" s="458"/>
      <c r="DM13" s="470"/>
      <c r="DN13" s="470"/>
      <c r="DO13" s="470"/>
      <c r="DP13" s="707"/>
      <c r="DQ13" s="458"/>
      <c r="DR13" s="470"/>
      <c r="DS13" s="470"/>
      <c r="DT13" s="470"/>
      <c r="DU13" s="707"/>
      <c r="DV13" s="410"/>
      <c r="DW13" s="430"/>
      <c r="DX13" s="430"/>
      <c r="DY13" s="430"/>
      <c r="DZ13" s="744"/>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1"/>
      <c r="BS14" s="410"/>
      <c r="BT14" s="430"/>
      <c r="BU14" s="430"/>
      <c r="BV14" s="430"/>
      <c r="BW14" s="430"/>
      <c r="BX14" s="430"/>
      <c r="BY14" s="430"/>
      <c r="BZ14" s="430"/>
      <c r="CA14" s="430"/>
      <c r="CB14" s="430"/>
      <c r="CC14" s="430"/>
      <c r="CD14" s="430"/>
      <c r="CE14" s="430"/>
      <c r="CF14" s="430"/>
      <c r="CG14" s="446"/>
      <c r="CH14" s="458"/>
      <c r="CI14" s="470"/>
      <c r="CJ14" s="470"/>
      <c r="CK14" s="470"/>
      <c r="CL14" s="707"/>
      <c r="CM14" s="458"/>
      <c r="CN14" s="470"/>
      <c r="CO14" s="470"/>
      <c r="CP14" s="470"/>
      <c r="CQ14" s="707"/>
      <c r="CR14" s="458"/>
      <c r="CS14" s="470"/>
      <c r="CT14" s="470"/>
      <c r="CU14" s="470"/>
      <c r="CV14" s="707"/>
      <c r="CW14" s="458"/>
      <c r="CX14" s="470"/>
      <c r="CY14" s="470"/>
      <c r="CZ14" s="470"/>
      <c r="DA14" s="707"/>
      <c r="DB14" s="458"/>
      <c r="DC14" s="470"/>
      <c r="DD14" s="470"/>
      <c r="DE14" s="470"/>
      <c r="DF14" s="707"/>
      <c r="DG14" s="458"/>
      <c r="DH14" s="470"/>
      <c r="DI14" s="470"/>
      <c r="DJ14" s="470"/>
      <c r="DK14" s="707"/>
      <c r="DL14" s="458"/>
      <c r="DM14" s="470"/>
      <c r="DN14" s="470"/>
      <c r="DO14" s="470"/>
      <c r="DP14" s="707"/>
      <c r="DQ14" s="458"/>
      <c r="DR14" s="470"/>
      <c r="DS14" s="470"/>
      <c r="DT14" s="470"/>
      <c r="DU14" s="707"/>
      <c r="DV14" s="410"/>
      <c r="DW14" s="430"/>
      <c r="DX14" s="430"/>
      <c r="DY14" s="430"/>
      <c r="DZ14" s="744"/>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1"/>
      <c r="BS15" s="410"/>
      <c r="BT15" s="430"/>
      <c r="BU15" s="430"/>
      <c r="BV15" s="430"/>
      <c r="BW15" s="430"/>
      <c r="BX15" s="430"/>
      <c r="BY15" s="430"/>
      <c r="BZ15" s="430"/>
      <c r="CA15" s="430"/>
      <c r="CB15" s="430"/>
      <c r="CC15" s="430"/>
      <c r="CD15" s="430"/>
      <c r="CE15" s="430"/>
      <c r="CF15" s="430"/>
      <c r="CG15" s="446"/>
      <c r="CH15" s="458"/>
      <c r="CI15" s="470"/>
      <c r="CJ15" s="470"/>
      <c r="CK15" s="470"/>
      <c r="CL15" s="707"/>
      <c r="CM15" s="458"/>
      <c r="CN15" s="470"/>
      <c r="CO15" s="470"/>
      <c r="CP15" s="470"/>
      <c r="CQ15" s="707"/>
      <c r="CR15" s="458"/>
      <c r="CS15" s="470"/>
      <c r="CT15" s="470"/>
      <c r="CU15" s="470"/>
      <c r="CV15" s="707"/>
      <c r="CW15" s="458"/>
      <c r="CX15" s="470"/>
      <c r="CY15" s="470"/>
      <c r="CZ15" s="470"/>
      <c r="DA15" s="707"/>
      <c r="DB15" s="458"/>
      <c r="DC15" s="470"/>
      <c r="DD15" s="470"/>
      <c r="DE15" s="470"/>
      <c r="DF15" s="707"/>
      <c r="DG15" s="458"/>
      <c r="DH15" s="470"/>
      <c r="DI15" s="470"/>
      <c r="DJ15" s="470"/>
      <c r="DK15" s="707"/>
      <c r="DL15" s="458"/>
      <c r="DM15" s="470"/>
      <c r="DN15" s="470"/>
      <c r="DO15" s="470"/>
      <c r="DP15" s="707"/>
      <c r="DQ15" s="458"/>
      <c r="DR15" s="470"/>
      <c r="DS15" s="470"/>
      <c r="DT15" s="470"/>
      <c r="DU15" s="707"/>
      <c r="DV15" s="410"/>
      <c r="DW15" s="430"/>
      <c r="DX15" s="430"/>
      <c r="DY15" s="430"/>
      <c r="DZ15" s="744"/>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1"/>
      <c r="BS16" s="410"/>
      <c r="BT16" s="430"/>
      <c r="BU16" s="430"/>
      <c r="BV16" s="430"/>
      <c r="BW16" s="430"/>
      <c r="BX16" s="430"/>
      <c r="BY16" s="430"/>
      <c r="BZ16" s="430"/>
      <c r="CA16" s="430"/>
      <c r="CB16" s="430"/>
      <c r="CC16" s="430"/>
      <c r="CD16" s="430"/>
      <c r="CE16" s="430"/>
      <c r="CF16" s="430"/>
      <c r="CG16" s="446"/>
      <c r="CH16" s="458"/>
      <c r="CI16" s="470"/>
      <c r="CJ16" s="470"/>
      <c r="CK16" s="470"/>
      <c r="CL16" s="707"/>
      <c r="CM16" s="458"/>
      <c r="CN16" s="470"/>
      <c r="CO16" s="470"/>
      <c r="CP16" s="470"/>
      <c r="CQ16" s="707"/>
      <c r="CR16" s="458"/>
      <c r="CS16" s="470"/>
      <c r="CT16" s="470"/>
      <c r="CU16" s="470"/>
      <c r="CV16" s="707"/>
      <c r="CW16" s="458"/>
      <c r="CX16" s="470"/>
      <c r="CY16" s="470"/>
      <c r="CZ16" s="470"/>
      <c r="DA16" s="707"/>
      <c r="DB16" s="458"/>
      <c r="DC16" s="470"/>
      <c r="DD16" s="470"/>
      <c r="DE16" s="470"/>
      <c r="DF16" s="707"/>
      <c r="DG16" s="458"/>
      <c r="DH16" s="470"/>
      <c r="DI16" s="470"/>
      <c r="DJ16" s="470"/>
      <c r="DK16" s="707"/>
      <c r="DL16" s="458"/>
      <c r="DM16" s="470"/>
      <c r="DN16" s="470"/>
      <c r="DO16" s="470"/>
      <c r="DP16" s="707"/>
      <c r="DQ16" s="458"/>
      <c r="DR16" s="470"/>
      <c r="DS16" s="470"/>
      <c r="DT16" s="470"/>
      <c r="DU16" s="707"/>
      <c r="DV16" s="410"/>
      <c r="DW16" s="430"/>
      <c r="DX16" s="430"/>
      <c r="DY16" s="430"/>
      <c r="DZ16" s="744"/>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1"/>
      <c r="BS17" s="410"/>
      <c r="BT17" s="430"/>
      <c r="BU17" s="430"/>
      <c r="BV17" s="430"/>
      <c r="BW17" s="430"/>
      <c r="BX17" s="430"/>
      <c r="BY17" s="430"/>
      <c r="BZ17" s="430"/>
      <c r="CA17" s="430"/>
      <c r="CB17" s="430"/>
      <c r="CC17" s="430"/>
      <c r="CD17" s="430"/>
      <c r="CE17" s="430"/>
      <c r="CF17" s="430"/>
      <c r="CG17" s="446"/>
      <c r="CH17" s="458"/>
      <c r="CI17" s="470"/>
      <c r="CJ17" s="470"/>
      <c r="CK17" s="470"/>
      <c r="CL17" s="707"/>
      <c r="CM17" s="458"/>
      <c r="CN17" s="470"/>
      <c r="CO17" s="470"/>
      <c r="CP17" s="470"/>
      <c r="CQ17" s="707"/>
      <c r="CR17" s="458"/>
      <c r="CS17" s="470"/>
      <c r="CT17" s="470"/>
      <c r="CU17" s="470"/>
      <c r="CV17" s="707"/>
      <c r="CW17" s="458"/>
      <c r="CX17" s="470"/>
      <c r="CY17" s="470"/>
      <c r="CZ17" s="470"/>
      <c r="DA17" s="707"/>
      <c r="DB17" s="458"/>
      <c r="DC17" s="470"/>
      <c r="DD17" s="470"/>
      <c r="DE17" s="470"/>
      <c r="DF17" s="707"/>
      <c r="DG17" s="458"/>
      <c r="DH17" s="470"/>
      <c r="DI17" s="470"/>
      <c r="DJ17" s="470"/>
      <c r="DK17" s="707"/>
      <c r="DL17" s="458"/>
      <c r="DM17" s="470"/>
      <c r="DN17" s="470"/>
      <c r="DO17" s="470"/>
      <c r="DP17" s="707"/>
      <c r="DQ17" s="458"/>
      <c r="DR17" s="470"/>
      <c r="DS17" s="470"/>
      <c r="DT17" s="470"/>
      <c r="DU17" s="707"/>
      <c r="DV17" s="410"/>
      <c r="DW17" s="430"/>
      <c r="DX17" s="430"/>
      <c r="DY17" s="430"/>
      <c r="DZ17" s="744"/>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1"/>
      <c r="BS18" s="410"/>
      <c r="BT18" s="430"/>
      <c r="BU18" s="430"/>
      <c r="BV18" s="430"/>
      <c r="BW18" s="430"/>
      <c r="BX18" s="430"/>
      <c r="BY18" s="430"/>
      <c r="BZ18" s="430"/>
      <c r="CA18" s="430"/>
      <c r="CB18" s="430"/>
      <c r="CC18" s="430"/>
      <c r="CD18" s="430"/>
      <c r="CE18" s="430"/>
      <c r="CF18" s="430"/>
      <c r="CG18" s="446"/>
      <c r="CH18" s="458"/>
      <c r="CI18" s="470"/>
      <c r="CJ18" s="470"/>
      <c r="CK18" s="470"/>
      <c r="CL18" s="707"/>
      <c r="CM18" s="458"/>
      <c r="CN18" s="470"/>
      <c r="CO18" s="470"/>
      <c r="CP18" s="470"/>
      <c r="CQ18" s="707"/>
      <c r="CR18" s="458"/>
      <c r="CS18" s="470"/>
      <c r="CT18" s="470"/>
      <c r="CU18" s="470"/>
      <c r="CV18" s="707"/>
      <c r="CW18" s="458"/>
      <c r="CX18" s="470"/>
      <c r="CY18" s="470"/>
      <c r="CZ18" s="470"/>
      <c r="DA18" s="707"/>
      <c r="DB18" s="458"/>
      <c r="DC18" s="470"/>
      <c r="DD18" s="470"/>
      <c r="DE18" s="470"/>
      <c r="DF18" s="707"/>
      <c r="DG18" s="458"/>
      <c r="DH18" s="470"/>
      <c r="DI18" s="470"/>
      <c r="DJ18" s="470"/>
      <c r="DK18" s="707"/>
      <c r="DL18" s="458"/>
      <c r="DM18" s="470"/>
      <c r="DN18" s="470"/>
      <c r="DO18" s="470"/>
      <c r="DP18" s="707"/>
      <c r="DQ18" s="458"/>
      <c r="DR18" s="470"/>
      <c r="DS18" s="470"/>
      <c r="DT18" s="470"/>
      <c r="DU18" s="707"/>
      <c r="DV18" s="410"/>
      <c r="DW18" s="430"/>
      <c r="DX18" s="430"/>
      <c r="DY18" s="430"/>
      <c r="DZ18" s="744"/>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1"/>
      <c r="BS19" s="410"/>
      <c r="BT19" s="430"/>
      <c r="BU19" s="430"/>
      <c r="BV19" s="430"/>
      <c r="BW19" s="430"/>
      <c r="BX19" s="430"/>
      <c r="BY19" s="430"/>
      <c r="BZ19" s="430"/>
      <c r="CA19" s="430"/>
      <c r="CB19" s="430"/>
      <c r="CC19" s="430"/>
      <c r="CD19" s="430"/>
      <c r="CE19" s="430"/>
      <c r="CF19" s="430"/>
      <c r="CG19" s="446"/>
      <c r="CH19" s="458"/>
      <c r="CI19" s="470"/>
      <c r="CJ19" s="470"/>
      <c r="CK19" s="470"/>
      <c r="CL19" s="707"/>
      <c r="CM19" s="458"/>
      <c r="CN19" s="470"/>
      <c r="CO19" s="470"/>
      <c r="CP19" s="470"/>
      <c r="CQ19" s="707"/>
      <c r="CR19" s="458"/>
      <c r="CS19" s="470"/>
      <c r="CT19" s="470"/>
      <c r="CU19" s="470"/>
      <c r="CV19" s="707"/>
      <c r="CW19" s="458"/>
      <c r="CX19" s="470"/>
      <c r="CY19" s="470"/>
      <c r="CZ19" s="470"/>
      <c r="DA19" s="707"/>
      <c r="DB19" s="458"/>
      <c r="DC19" s="470"/>
      <c r="DD19" s="470"/>
      <c r="DE19" s="470"/>
      <c r="DF19" s="707"/>
      <c r="DG19" s="458"/>
      <c r="DH19" s="470"/>
      <c r="DI19" s="470"/>
      <c r="DJ19" s="470"/>
      <c r="DK19" s="707"/>
      <c r="DL19" s="458"/>
      <c r="DM19" s="470"/>
      <c r="DN19" s="470"/>
      <c r="DO19" s="470"/>
      <c r="DP19" s="707"/>
      <c r="DQ19" s="458"/>
      <c r="DR19" s="470"/>
      <c r="DS19" s="470"/>
      <c r="DT19" s="470"/>
      <c r="DU19" s="707"/>
      <c r="DV19" s="410"/>
      <c r="DW19" s="430"/>
      <c r="DX19" s="430"/>
      <c r="DY19" s="430"/>
      <c r="DZ19" s="744"/>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1"/>
      <c r="BS20" s="410"/>
      <c r="BT20" s="430"/>
      <c r="BU20" s="430"/>
      <c r="BV20" s="430"/>
      <c r="BW20" s="430"/>
      <c r="BX20" s="430"/>
      <c r="BY20" s="430"/>
      <c r="BZ20" s="430"/>
      <c r="CA20" s="430"/>
      <c r="CB20" s="430"/>
      <c r="CC20" s="430"/>
      <c r="CD20" s="430"/>
      <c r="CE20" s="430"/>
      <c r="CF20" s="430"/>
      <c r="CG20" s="446"/>
      <c r="CH20" s="458"/>
      <c r="CI20" s="470"/>
      <c r="CJ20" s="470"/>
      <c r="CK20" s="470"/>
      <c r="CL20" s="707"/>
      <c r="CM20" s="458"/>
      <c r="CN20" s="470"/>
      <c r="CO20" s="470"/>
      <c r="CP20" s="470"/>
      <c r="CQ20" s="707"/>
      <c r="CR20" s="458"/>
      <c r="CS20" s="470"/>
      <c r="CT20" s="470"/>
      <c r="CU20" s="470"/>
      <c r="CV20" s="707"/>
      <c r="CW20" s="458"/>
      <c r="CX20" s="470"/>
      <c r="CY20" s="470"/>
      <c r="CZ20" s="470"/>
      <c r="DA20" s="707"/>
      <c r="DB20" s="458"/>
      <c r="DC20" s="470"/>
      <c r="DD20" s="470"/>
      <c r="DE20" s="470"/>
      <c r="DF20" s="707"/>
      <c r="DG20" s="458"/>
      <c r="DH20" s="470"/>
      <c r="DI20" s="470"/>
      <c r="DJ20" s="470"/>
      <c r="DK20" s="707"/>
      <c r="DL20" s="458"/>
      <c r="DM20" s="470"/>
      <c r="DN20" s="470"/>
      <c r="DO20" s="470"/>
      <c r="DP20" s="707"/>
      <c r="DQ20" s="458"/>
      <c r="DR20" s="470"/>
      <c r="DS20" s="470"/>
      <c r="DT20" s="470"/>
      <c r="DU20" s="707"/>
      <c r="DV20" s="410"/>
      <c r="DW20" s="430"/>
      <c r="DX20" s="430"/>
      <c r="DY20" s="430"/>
      <c r="DZ20" s="744"/>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1"/>
      <c r="BS21" s="410"/>
      <c r="BT21" s="430"/>
      <c r="BU21" s="430"/>
      <c r="BV21" s="430"/>
      <c r="BW21" s="430"/>
      <c r="BX21" s="430"/>
      <c r="BY21" s="430"/>
      <c r="BZ21" s="430"/>
      <c r="CA21" s="430"/>
      <c r="CB21" s="430"/>
      <c r="CC21" s="430"/>
      <c r="CD21" s="430"/>
      <c r="CE21" s="430"/>
      <c r="CF21" s="430"/>
      <c r="CG21" s="446"/>
      <c r="CH21" s="458"/>
      <c r="CI21" s="470"/>
      <c r="CJ21" s="470"/>
      <c r="CK21" s="470"/>
      <c r="CL21" s="707"/>
      <c r="CM21" s="458"/>
      <c r="CN21" s="470"/>
      <c r="CO21" s="470"/>
      <c r="CP21" s="470"/>
      <c r="CQ21" s="707"/>
      <c r="CR21" s="458"/>
      <c r="CS21" s="470"/>
      <c r="CT21" s="470"/>
      <c r="CU21" s="470"/>
      <c r="CV21" s="707"/>
      <c r="CW21" s="458"/>
      <c r="CX21" s="470"/>
      <c r="CY21" s="470"/>
      <c r="CZ21" s="470"/>
      <c r="DA21" s="707"/>
      <c r="DB21" s="458"/>
      <c r="DC21" s="470"/>
      <c r="DD21" s="470"/>
      <c r="DE21" s="470"/>
      <c r="DF21" s="707"/>
      <c r="DG21" s="458"/>
      <c r="DH21" s="470"/>
      <c r="DI21" s="470"/>
      <c r="DJ21" s="470"/>
      <c r="DK21" s="707"/>
      <c r="DL21" s="458"/>
      <c r="DM21" s="470"/>
      <c r="DN21" s="470"/>
      <c r="DO21" s="470"/>
      <c r="DP21" s="707"/>
      <c r="DQ21" s="458"/>
      <c r="DR21" s="470"/>
      <c r="DS21" s="470"/>
      <c r="DT21" s="470"/>
      <c r="DU21" s="707"/>
      <c r="DV21" s="410"/>
      <c r="DW21" s="430"/>
      <c r="DX21" s="430"/>
      <c r="DY21" s="430"/>
      <c r="DZ21" s="744"/>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98</v>
      </c>
      <c r="BA22" s="616"/>
      <c r="BB22" s="616"/>
      <c r="BC22" s="616"/>
      <c r="BD22" s="628"/>
      <c r="BE22" s="607"/>
      <c r="BF22" s="607"/>
      <c r="BG22" s="607"/>
      <c r="BH22" s="607"/>
      <c r="BI22" s="607"/>
      <c r="BJ22" s="607"/>
      <c r="BK22" s="607"/>
      <c r="BL22" s="607"/>
      <c r="BM22" s="607"/>
      <c r="BN22" s="607"/>
      <c r="BO22" s="607"/>
      <c r="BP22" s="607"/>
      <c r="BQ22" s="381">
        <v>16</v>
      </c>
      <c r="BR22" s="661"/>
      <c r="BS22" s="410"/>
      <c r="BT22" s="430"/>
      <c r="BU22" s="430"/>
      <c r="BV22" s="430"/>
      <c r="BW22" s="430"/>
      <c r="BX22" s="430"/>
      <c r="BY22" s="430"/>
      <c r="BZ22" s="430"/>
      <c r="CA22" s="430"/>
      <c r="CB22" s="430"/>
      <c r="CC22" s="430"/>
      <c r="CD22" s="430"/>
      <c r="CE22" s="430"/>
      <c r="CF22" s="430"/>
      <c r="CG22" s="446"/>
      <c r="CH22" s="458"/>
      <c r="CI22" s="470"/>
      <c r="CJ22" s="470"/>
      <c r="CK22" s="470"/>
      <c r="CL22" s="707"/>
      <c r="CM22" s="458"/>
      <c r="CN22" s="470"/>
      <c r="CO22" s="470"/>
      <c r="CP22" s="470"/>
      <c r="CQ22" s="707"/>
      <c r="CR22" s="458"/>
      <c r="CS22" s="470"/>
      <c r="CT22" s="470"/>
      <c r="CU22" s="470"/>
      <c r="CV22" s="707"/>
      <c r="CW22" s="458"/>
      <c r="CX22" s="470"/>
      <c r="CY22" s="470"/>
      <c r="CZ22" s="470"/>
      <c r="DA22" s="707"/>
      <c r="DB22" s="458"/>
      <c r="DC22" s="470"/>
      <c r="DD22" s="470"/>
      <c r="DE22" s="470"/>
      <c r="DF22" s="707"/>
      <c r="DG22" s="458"/>
      <c r="DH22" s="470"/>
      <c r="DI22" s="470"/>
      <c r="DJ22" s="470"/>
      <c r="DK22" s="707"/>
      <c r="DL22" s="458"/>
      <c r="DM22" s="470"/>
      <c r="DN22" s="470"/>
      <c r="DO22" s="470"/>
      <c r="DP22" s="707"/>
      <c r="DQ22" s="458"/>
      <c r="DR22" s="470"/>
      <c r="DS22" s="470"/>
      <c r="DT22" s="470"/>
      <c r="DU22" s="707"/>
      <c r="DV22" s="410"/>
      <c r="DW22" s="430"/>
      <c r="DX22" s="430"/>
      <c r="DY22" s="430"/>
      <c r="DZ22" s="744"/>
      <c r="EA22" s="607"/>
    </row>
    <row r="23" spans="1:131" s="372" customFormat="1" ht="26.25" customHeight="1">
      <c r="A23" s="382" t="s">
        <v>130</v>
      </c>
      <c r="B23" s="411" t="s">
        <v>94</v>
      </c>
      <c r="C23" s="431"/>
      <c r="D23" s="431"/>
      <c r="E23" s="431"/>
      <c r="F23" s="431"/>
      <c r="G23" s="431"/>
      <c r="H23" s="431"/>
      <c r="I23" s="431"/>
      <c r="J23" s="431"/>
      <c r="K23" s="431"/>
      <c r="L23" s="431"/>
      <c r="M23" s="431"/>
      <c r="N23" s="431"/>
      <c r="O23" s="431"/>
      <c r="P23" s="447"/>
      <c r="Q23" s="454"/>
      <c r="R23" s="466"/>
      <c r="S23" s="466"/>
      <c r="T23" s="466"/>
      <c r="U23" s="466"/>
      <c r="V23" s="466"/>
      <c r="W23" s="466"/>
      <c r="X23" s="466"/>
      <c r="Y23" s="466"/>
      <c r="Z23" s="466"/>
      <c r="AA23" s="466"/>
      <c r="AB23" s="466"/>
      <c r="AC23" s="466"/>
      <c r="AD23" s="466"/>
      <c r="AE23" s="511"/>
      <c r="AF23" s="525">
        <v>3189</v>
      </c>
      <c r="AG23" s="466"/>
      <c r="AH23" s="466"/>
      <c r="AI23" s="466"/>
      <c r="AJ23" s="543"/>
      <c r="AK23" s="551"/>
      <c r="AL23" s="469"/>
      <c r="AM23" s="469"/>
      <c r="AN23" s="469"/>
      <c r="AO23" s="469"/>
      <c r="AP23" s="466">
        <v>14608</v>
      </c>
      <c r="AQ23" s="466"/>
      <c r="AR23" s="466"/>
      <c r="AS23" s="466"/>
      <c r="AT23" s="466"/>
      <c r="AU23" s="584"/>
      <c r="AV23" s="584"/>
      <c r="AW23" s="584"/>
      <c r="AX23" s="584"/>
      <c r="AY23" s="611"/>
      <c r="AZ23" s="617" t="s">
        <v>360</v>
      </c>
      <c r="BA23" s="627"/>
      <c r="BB23" s="627"/>
      <c r="BC23" s="627"/>
      <c r="BD23" s="629"/>
      <c r="BE23" s="607"/>
      <c r="BF23" s="607"/>
      <c r="BG23" s="607"/>
      <c r="BH23" s="607"/>
      <c r="BI23" s="607"/>
      <c r="BJ23" s="607"/>
      <c r="BK23" s="607"/>
      <c r="BL23" s="607"/>
      <c r="BM23" s="607"/>
      <c r="BN23" s="607"/>
      <c r="BO23" s="607"/>
      <c r="BP23" s="607"/>
      <c r="BQ23" s="381">
        <v>17</v>
      </c>
      <c r="BR23" s="661"/>
      <c r="BS23" s="410"/>
      <c r="BT23" s="430"/>
      <c r="BU23" s="430"/>
      <c r="BV23" s="430"/>
      <c r="BW23" s="430"/>
      <c r="BX23" s="430"/>
      <c r="BY23" s="430"/>
      <c r="BZ23" s="430"/>
      <c r="CA23" s="430"/>
      <c r="CB23" s="430"/>
      <c r="CC23" s="430"/>
      <c r="CD23" s="430"/>
      <c r="CE23" s="430"/>
      <c r="CF23" s="430"/>
      <c r="CG23" s="446"/>
      <c r="CH23" s="458"/>
      <c r="CI23" s="470"/>
      <c r="CJ23" s="470"/>
      <c r="CK23" s="470"/>
      <c r="CL23" s="707"/>
      <c r="CM23" s="458"/>
      <c r="CN23" s="470"/>
      <c r="CO23" s="470"/>
      <c r="CP23" s="470"/>
      <c r="CQ23" s="707"/>
      <c r="CR23" s="458"/>
      <c r="CS23" s="470"/>
      <c r="CT23" s="470"/>
      <c r="CU23" s="470"/>
      <c r="CV23" s="707"/>
      <c r="CW23" s="458"/>
      <c r="CX23" s="470"/>
      <c r="CY23" s="470"/>
      <c r="CZ23" s="470"/>
      <c r="DA23" s="707"/>
      <c r="DB23" s="458"/>
      <c r="DC23" s="470"/>
      <c r="DD23" s="470"/>
      <c r="DE23" s="470"/>
      <c r="DF23" s="707"/>
      <c r="DG23" s="458"/>
      <c r="DH23" s="470"/>
      <c r="DI23" s="470"/>
      <c r="DJ23" s="470"/>
      <c r="DK23" s="707"/>
      <c r="DL23" s="458"/>
      <c r="DM23" s="470"/>
      <c r="DN23" s="470"/>
      <c r="DO23" s="470"/>
      <c r="DP23" s="707"/>
      <c r="DQ23" s="458"/>
      <c r="DR23" s="470"/>
      <c r="DS23" s="470"/>
      <c r="DT23" s="470"/>
      <c r="DU23" s="707"/>
      <c r="DV23" s="410"/>
      <c r="DW23" s="430"/>
      <c r="DX23" s="430"/>
      <c r="DY23" s="430"/>
      <c r="DZ23" s="744"/>
      <c r="EA23" s="607"/>
    </row>
    <row r="24" spans="1:131" s="372" customFormat="1" ht="26.25" customHeight="1">
      <c r="A24" s="383" t="s">
        <v>436</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1"/>
      <c r="BS24" s="410"/>
      <c r="BT24" s="430"/>
      <c r="BU24" s="430"/>
      <c r="BV24" s="430"/>
      <c r="BW24" s="430"/>
      <c r="BX24" s="430"/>
      <c r="BY24" s="430"/>
      <c r="BZ24" s="430"/>
      <c r="CA24" s="430"/>
      <c r="CB24" s="430"/>
      <c r="CC24" s="430"/>
      <c r="CD24" s="430"/>
      <c r="CE24" s="430"/>
      <c r="CF24" s="430"/>
      <c r="CG24" s="446"/>
      <c r="CH24" s="458"/>
      <c r="CI24" s="470"/>
      <c r="CJ24" s="470"/>
      <c r="CK24" s="470"/>
      <c r="CL24" s="707"/>
      <c r="CM24" s="458"/>
      <c r="CN24" s="470"/>
      <c r="CO24" s="470"/>
      <c r="CP24" s="470"/>
      <c r="CQ24" s="707"/>
      <c r="CR24" s="458"/>
      <c r="CS24" s="470"/>
      <c r="CT24" s="470"/>
      <c r="CU24" s="470"/>
      <c r="CV24" s="707"/>
      <c r="CW24" s="458"/>
      <c r="CX24" s="470"/>
      <c r="CY24" s="470"/>
      <c r="CZ24" s="470"/>
      <c r="DA24" s="707"/>
      <c r="DB24" s="458"/>
      <c r="DC24" s="470"/>
      <c r="DD24" s="470"/>
      <c r="DE24" s="470"/>
      <c r="DF24" s="707"/>
      <c r="DG24" s="458"/>
      <c r="DH24" s="470"/>
      <c r="DI24" s="470"/>
      <c r="DJ24" s="470"/>
      <c r="DK24" s="707"/>
      <c r="DL24" s="458"/>
      <c r="DM24" s="470"/>
      <c r="DN24" s="470"/>
      <c r="DO24" s="470"/>
      <c r="DP24" s="707"/>
      <c r="DQ24" s="458"/>
      <c r="DR24" s="470"/>
      <c r="DS24" s="470"/>
      <c r="DT24" s="470"/>
      <c r="DU24" s="707"/>
      <c r="DV24" s="410"/>
      <c r="DW24" s="430"/>
      <c r="DX24" s="430"/>
      <c r="DY24" s="430"/>
      <c r="DZ24" s="744"/>
      <c r="EA24" s="607"/>
    </row>
    <row r="25" spans="1:131" s="370" customFormat="1" ht="26.25" customHeight="1">
      <c r="A25" s="377" t="s">
        <v>78</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1"/>
      <c r="BS25" s="410"/>
      <c r="BT25" s="430"/>
      <c r="BU25" s="430"/>
      <c r="BV25" s="430"/>
      <c r="BW25" s="430"/>
      <c r="BX25" s="430"/>
      <c r="BY25" s="430"/>
      <c r="BZ25" s="430"/>
      <c r="CA25" s="430"/>
      <c r="CB25" s="430"/>
      <c r="CC25" s="430"/>
      <c r="CD25" s="430"/>
      <c r="CE25" s="430"/>
      <c r="CF25" s="430"/>
      <c r="CG25" s="446"/>
      <c r="CH25" s="458"/>
      <c r="CI25" s="470"/>
      <c r="CJ25" s="470"/>
      <c r="CK25" s="470"/>
      <c r="CL25" s="707"/>
      <c r="CM25" s="458"/>
      <c r="CN25" s="470"/>
      <c r="CO25" s="470"/>
      <c r="CP25" s="470"/>
      <c r="CQ25" s="707"/>
      <c r="CR25" s="458"/>
      <c r="CS25" s="470"/>
      <c r="CT25" s="470"/>
      <c r="CU25" s="470"/>
      <c r="CV25" s="707"/>
      <c r="CW25" s="458"/>
      <c r="CX25" s="470"/>
      <c r="CY25" s="470"/>
      <c r="CZ25" s="470"/>
      <c r="DA25" s="707"/>
      <c r="DB25" s="458"/>
      <c r="DC25" s="470"/>
      <c r="DD25" s="470"/>
      <c r="DE25" s="470"/>
      <c r="DF25" s="707"/>
      <c r="DG25" s="458"/>
      <c r="DH25" s="470"/>
      <c r="DI25" s="470"/>
      <c r="DJ25" s="470"/>
      <c r="DK25" s="707"/>
      <c r="DL25" s="458"/>
      <c r="DM25" s="470"/>
      <c r="DN25" s="470"/>
      <c r="DO25" s="470"/>
      <c r="DP25" s="707"/>
      <c r="DQ25" s="458"/>
      <c r="DR25" s="470"/>
      <c r="DS25" s="470"/>
      <c r="DT25" s="470"/>
      <c r="DU25" s="707"/>
      <c r="DV25" s="410"/>
      <c r="DW25" s="430"/>
      <c r="DX25" s="430"/>
      <c r="DY25" s="430"/>
      <c r="DZ25" s="744"/>
      <c r="EA25" s="373"/>
    </row>
    <row r="26" spans="1:131" s="370" customFormat="1" ht="26.25" customHeight="1">
      <c r="A26" s="378" t="s">
        <v>509</v>
      </c>
      <c r="B26" s="407"/>
      <c r="C26" s="407"/>
      <c r="D26" s="407"/>
      <c r="E26" s="407"/>
      <c r="F26" s="407"/>
      <c r="G26" s="407"/>
      <c r="H26" s="407"/>
      <c r="I26" s="407"/>
      <c r="J26" s="407"/>
      <c r="K26" s="407"/>
      <c r="L26" s="407"/>
      <c r="M26" s="407"/>
      <c r="N26" s="407"/>
      <c r="O26" s="407"/>
      <c r="P26" s="443"/>
      <c r="Q26" s="449" t="s">
        <v>442</v>
      </c>
      <c r="R26" s="461"/>
      <c r="S26" s="461"/>
      <c r="T26" s="461"/>
      <c r="U26" s="472"/>
      <c r="V26" s="449" t="s">
        <v>383</v>
      </c>
      <c r="W26" s="461"/>
      <c r="X26" s="461"/>
      <c r="Y26" s="461"/>
      <c r="Z26" s="472"/>
      <c r="AA26" s="449" t="s">
        <v>216</v>
      </c>
      <c r="AB26" s="461"/>
      <c r="AC26" s="461"/>
      <c r="AD26" s="461"/>
      <c r="AE26" s="461"/>
      <c r="AF26" s="526" t="s">
        <v>432</v>
      </c>
      <c r="AG26" s="537"/>
      <c r="AH26" s="537"/>
      <c r="AI26" s="537"/>
      <c r="AJ26" s="544"/>
      <c r="AK26" s="461" t="s">
        <v>193</v>
      </c>
      <c r="AL26" s="461"/>
      <c r="AM26" s="461"/>
      <c r="AN26" s="461"/>
      <c r="AO26" s="472"/>
      <c r="AP26" s="449" t="s">
        <v>201</v>
      </c>
      <c r="AQ26" s="461"/>
      <c r="AR26" s="461"/>
      <c r="AS26" s="461"/>
      <c r="AT26" s="472"/>
      <c r="AU26" s="449" t="s">
        <v>512</v>
      </c>
      <c r="AV26" s="461"/>
      <c r="AW26" s="461"/>
      <c r="AX26" s="461"/>
      <c r="AY26" s="472"/>
      <c r="AZ26" s="449" t="s">
        <v>513</v>
      </c>
      <c r="BA26" s="461"/>
      <c r="BB26" s="461"/>
      <c r="BC26" s="461"/>
      <c r="BD26" s="472"/>
      <c r="BE26" s="449" t="s">
        <v>511</v>
      </c>
      <c r="BF26" s="461"/>
      <c r="BG26" s="461"/>
      <c r="BH26" s="461"/>
      <c r="BI26" s="539"/>
      <c r="BJ26" s="386"/>
      <c r="BK26" s="386"/>
      <c r="BL26" s="386"/>
      <c r="BM26" s="386"/>
      <c r="BN26" s="386"/>
      <c r="BO26" s="385"/>
      <c r="BP26" s="385"/>
      <c r="BQ26" s="381">
        <v>20</v>
      </c>
      <c r="BR26" s="661"/>
      <c r="BS26" s="410"/>
      <c r="BT26" s="430"/>
      <c r="BU26" s="430"/>
      <c r="BV26" s="430"/>
      <c r="BW26" s="430"/>
      <c r="BX26" s="430"/>
      <c r="BY26" s="430"/>
      <c r="BZ26" s="430"/>
      <c r="CA26" s="430"/>
      <c r="CB26" s="430"/>
      <c r="CC26" s="430"/>
      <c r="CD26" s="430"/>
      <c r="CE26" s="430"/>
      <c r="CF26" s="430"/>
      <c r="CG26" s="446"/>
      <c r="CH26" s="458"/>
      <c r="CI26" s="470"/>
      <c r="CJ26" s="470"/>
      <c r="CK26" s="470"/>
      <c r="CL26" s="707"/>
      <c r="CM26" s="458"/>
      <c r="CN26" s="470"/>
      <c r="CO26" s="470"/>
      <c r="CP26" s="470"/>
      <c r="CQ26" s="707"/>
      <c r="CR26" s="458"/>
      <c r="CS26" s="470"/>
      <c r="CT26" s="470"/>
      <c r="CU26" s="470"/>
      <c r="CV26" s="707"/>
      <c r="CW26" s="458"/>
      <c r="CX26" s="470"/>
      <c r="CY26" s="470"/>
      <c r="CZ26" s="470"/>
      <c r="DA26" s="707"/>
      <c r="DB26" s="458"/>
      <c r="DC26" s="470"/>
      <c r="DD26" s="470"/>
      <c r="DE26" s="470"/>
      <c r="DF26" s="707"/>
      <c r="DG26" s="458"/>
      <c r="DH26" s="470"/>
      <c r="DI26" s="470"/>
      <c r="DJ26" s="470"/>
      <c r="DK26" s="707"/>
      <c r="DL26" s="458"/>
      <c r="DM26" s="470"/>
      <c r="DN26" s="470"/>
      <c r="DO26" s="470"/>
      <c r="DP26" s="707"/>
      <c r="DQ26" s="458"/>
      <c r="DR26" s="470"/>
      <c r="DS26" s="470"/>
      <c r="DT26" s="470"/>
      <c r="DU26" s="707"/>
      <c r="DV26" s="410"/>
      <c r="DW26" s="430"/>
      <c r="DX26" s="430"/>
      <c r="DY26" s="430"/>
      <c r="DZ26" s="744"/>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1"/>
      <c r="BS27" s="410"/>
      <c r="BT27" s="430"/>
      <c r="BU27" s="430"/>
      <c r="BV27" s="430"/>
      <c r="BW27" s="430"/>
      <c r="BX27" s="430"/>
      <c r="BY27" s="430"/>
      <c r="BZ27" s="430"/>
      <c r="CA27" s="430"/>
      <c r="CB27" s="430"/>
      <c r="CC27" s="430"/>
      <c r="CD27" s="430"/>
      <c r="CE27" s="430"/>
      <c r="CF27" s="430"/>
      <c r="CG27" s="446"/>
      <c r="CH27" s="458"/>
      <c r="CI27" s="470"/>
      <c r="CJ27" s="470"/>
      <c r="CK27" s="470"/>
      <c r="CL27" s="707"/>
      <c r="CM27" s="458"/>
      <c r="CN27" s="470"/>
      <c r="CO27" s="470"/>
      <c r="CP27" s="470"/>
      <c r="CQ27" s="707"/>
      <c r="CR27" s="458"/>
      <c r="CS27" s="470"/>
      <c r="CT27" s="470"/>
      <c r="CU27" s="470"/>
      <c r="CV27" s="707"/>
      <c r="CW27" s="458"/>
      <c r="CX27" s="470"/>
      <c r="CY27" s="470"/>
      <c r="CZ27" s="470"/>
      <c r="DA27" s="707"/>
      <c r="DB27" s="458"/>
      <c r="DC27" s="470"/>
      <c r="DD27" s="470"/>
      <c r="DE27" s="470"/>
      <c r="DF27" s="707"/>
      <c r="DG27" s="458"/>
      <c r="DH27" s="470"/>
      <c r="DI27" s="470"/>
      <c r="DJ27" s="470"/>
      <c r="DK27" s="707"/>
      <c r="DL27" s="458"/>
      <c r="DM27" s="470"/>
      <c r="DN27" s="470"/>
      <c r="DO27" s="470"/>
      <c r="DP27" s="707"/>
      <c r="DQ27" s="458"/>
      <c r="DR27" s="470"/>
      <c r="DS27" s="470"/>
      <c r="DT27" s="470"/>
      <c r="DU27" s="707"/>
      <c r="DV27" s="410"/>
      <c r="DW27" s="430"/>
      <c r="DX27" s="430"/>
      <c r="DY27" s="430"/>
      <c r="DZ27" s="744"/>
      <c r="EA27" s="373"/>
    </row>
    <row r="28" spans="1:131" s="370" customFormat="1" ht="26.25" customHeight="1">
      <c r="A28" s="384">
        <v>1</v>
      </c>
      <c r="B28" s="409" t="s">
        <v>27</v>
      </c>
      <c r="C28" s="429"/>
      <c r="D28" s="429"/>
      <c r="E28" s="429"/>
      <c r="F28" s="429"/>
      <c r="G28" s="429"/>
      <c r="H28" s="429"/>
      <c r="I28" s="429"/>
      <c r="J28" s="429"/>
      <c r="K28" s="429"/>
      <c r="L28" s="429"/>
      <c r="M28" s="429"/>
      <c r="N28" s="429"/>
      <c r="O28" s="429"/>
      <c r="P28" s="445"/>
      <c r="Q28" s="455">
        <v>9409</v>
      </c>
      <c r="R28" s="467"/>
      <c r="S28" s="467"/>
      <c r="T28" s="467"/>
      <c r="U28" s="467"/>
      <c r="V28" s="467">
        <v>8744</v>
      </c>
      <c r="W28" s="467"/>
      <c r="X28" s="467"/>
      <c r="Y28" s="467"/>
      <c r="Z28" s="467"/>
      <c r="AA28" s="467">
        <v>305</v>
      </c>
      <c r="AB28" s="467"/>
      <c r="AC28" s="467"/>
      <c r="AD28" s="467"/>
      <c r="AE28" s="512"/>
      <c r="AF28" s="528">
        <v>305</v>
      </c>
      <c r="AG28" s="467"/>
      <c r="AH28" s="467"/>
      <c r="AI28" s="467"/>
      <c r="AJ28" s="546"/>
      <c r="AK28" s="552">
        <v>599</v>
      </c>
      <c r="AL28" s="467"/>
      <c r="AM28" s="467"/>
      <c r="AN28" s="467"/>
      <c r="AO28" s="467"/>
      <c r="AP28" s="467" t="s">
        <v>360</v>
      </c>
      <c r="AQ28" s="467"/>
      <c r="AR28" s="467"/>
      <c r="AS28" s="467"/>
      <c r="AT28" s="467"/>
      <c r="AU28" s="467" t="s">
        <v>360</v>
      </c>
      <c r="AV28" s="467"/>
      <c r="AW28" s="467"/>
      <c r="AX28" s="467"/>
      <c r="AY28" s="467"/>
      <c r="AZ28" s="467" t="s">
        <v>360</v>
      </c>
      <c r="BA28" s="467"/>
      <c r="BB28" s="467"/>
      <c r="BC28" s="467"/>
      <c r="BD28" s="467"/>
      <c r="BE28" s="632"/>
      <c r="BF28" s="632"/>
      <c r="BG28" s="632"/>
      <c r="BH28" s="632"/>
      <c r="BI28" s="644"/>
      <c r="BJ28" s="386"/>
      <c r="BK28" s="386"/>
      <c r="BL28" s="386"/>
      <c r="BM28" s="386"/>
      <c r="BN28" s="386"/>
      <c r="BO28" s="385"/>
      <c r="BP28" s="385"/>
      <c r="BQ28" s="381">
        <v>22</v>
      </c>
      <c r="BR28" s="661"/>
      <c r="BS28" s="410"/>
      <c r="BT28" s="430"/>
      <c r="BU28" s="430"/>
      <c r="BV28" s="430"/>
      <c r="BW28" s="430"/>
      <c r="BX28" s="430"/>
      <c r="BY28" s="430"/>
      <c r="BZ28" s="430"/>
      <c r="CA28" s="430"/>
      <c r="CB28" s="430"/>
      <c r="CC28" s="430"/>
      <c r="CD28" s="430"/>
      <c r="CE28" s="430"/>
      <c r="CF28" s="430"/>
      <c r="CG28" s="446"/>
      <c r="CH28" s="458"/>
      <c r="CI28" s="470"/>
      <c r="CJ28" s="470"/>
      <c r="CK28" s="470"/>
      <c r="CL28" s="707"/>
      <c r="CM28" s="458"/>
      <c r="CN28" s="470"/>
      <c r="CO28" s="470"/>
      <c r="CP28" s="470"/>
      <c r="CQ28" s="707"/>
      <c r="CR28" s="458"/>
      <c r="CS28" s="470"/>
      <c r="CT28" s="470"/>
      <c r="CU28" s="470"/>
      <c r="CV28" s="707"/>
      <c r="CW28" s="458"/>
      <c r="CX28" s="470"/>
      <c r="CY28" s="470"/>
      <c r="CZ28" s="470"/>
      <c r="DA28" s="707"/>
      <c r="DB28" s="458"/>
      <c r="DC28" s="470"/>
      <c r="DD28" s="470"/>
      <c r="DE28" s="470"/>
      <c r="DF28" s="707"/>
      <c r="DG28" s="458"/>
      <c r="DH28" s="470"/>
      <c r="DI28" s="470"/>
      <c r="DJ28" s="470"/>
      <c r="DK28" s="707"/>
      <c r="DL28" s="458"/>
      <c r="DM28" s="470"/>
      <c r="DN28" s="470"/>
      <c r="DO28" s="470"/>
      <c r="DP28" s="707"/>
      <c r="DQ28" s="458"/>
      <c r="DR28" s="470"/>
      <c r="DS28" s="470"/>
      <c r="DT28" s="470"/>
      <c r="DU28" s="707"/>
      <c r="DV28" s="410"/>
      <c r="DW28" s="430"/>
      <c r="DX28" s="430"/>
      <c r="DY28" s="430"/>
      <c r="DZ28" s="744"/>
      <c r="EA28" s="373"/>
    </row>
    <row r="29" spans="1:131" s="370" customFormat="1" ht="26.25" customHeight="1">
      <c r="A29" s="384">
        <v>2</v>
      </c>
      <c r="B29" s="410" t="s">
        <v>351</v>
      </c>
      <c r="C29" s="430"/>
      <c r="D29" s="430"/>
      <c r="E29" s="430"/>
      <c r="F29" s="430"/>
      <c r="G29" s="430"/>
      <c r="H29" s="430"/>
      <c r="I29" s="430"/>
      <c r="J29" s="430"/>
      <c r="K29" s="430"/>
      <c r="L29" s="430"/>
      <c r="M29" s="430"/>
      <c r="N29" s="430"/>
      <c r="O29" s="430"/>
      <c r="P29" s="446"/>
      <c r="Q29" s="452">
        <v>5546</v>
      </c>
      <c r="R29" s="464"/>
      <c r="S29" s="464"/>
      <c r="T29" s="464"/>
      <c r="U29" s="464"/>
      <c r="V29" s="464">
        <v>5469</v>
      </c>
      <c r="W29" s="464"/>
      <c r="X29" s="464"/>
      <c r="Y29" s="464"/>
      <c r="Z29" s="464"/>
      <c r="AA29" s="464">
        <v>77</v>
      </c>
      <c r="AB29" s="464"/>
      <c r="AC29" s="464"/>
      <c r="AD29" s="464"/>
      <c r="AE29" s="475"/>
      <c r="AF29" s="524">
        <v>77</v>
      </c>
      <c r="AG29" s="470"/>
      <c r="AH29" s="470"/>
      <c r="AI29" s="470"/>
      <c r="AJ29" s="542"/>
      <c r="AK29" s="474">
        <v>894</v>
      </c>
      <c r="AL29" s="464"/>
      <c r="AM29" s="464"/>
      <c r="AN29" s="464"/>
      <c r="AO29" s="464"/>
      <c r="AP29" s="464" t="s">
        <v>360</v>
      </c>
      <c r="AQ29" s="464"/>
      <c r="AR29" s="464"/>
      <c r="AS29" s="464"/>
      <c r="AT29" s="464"/>
      <c r="AU29" s="464" t="s">
        <v>360</v>
      </c>
      <c r="AV29" s="464"/>
      <c r="AW29" s="464"/>
      <c r="AX29" s="464"/>
      <c r="AY29" s="464"/>
      <c r="AZ29" s="464" t="s">
        <v>360</v>
      </c>
      <c r="BA29" s="464"/>
      <c r="BB29" s="464"/>
      <c r="BC29" s="464"/>
      <c r="BD29" s="464"/>
      <c r="BE29" s="582"/>
      <c r="BF29" s="582"/>
      <c r="BG29" s="582"/>
      <c r="BH29" s="582"/>
      <c r="BI29" s="609"/>
      <c r="BJ29" s="386"/>
      <c r="BK29" s="386"/>
      <c r="BL29" s="386"/>
      <c r="BM29" s="386"/>
      <c r="BN29" s="386"/>
      <c r="BO29" s="385"/>
      <c r="BP29" s="385"/>
      <c r="BQ29" s="381">
        <v>23</v>
      </c>
      <c r="BR29" s="661"/>
      <c r="BS29" s="410"/>
      <c r="BT29" s="430"/>
      <c r="BU29" s="430"/>
      <c r="BV29" s="430"/>
      <c r="BW29" s="430"/>
      <c r="BX29" s="430"/>
      <c r="BY29" s="430"/>
      <c r="BZ29" s="430"/>
      <c r="CA29" s="430"/>
      <c r="CB29" s="430"/>
      <c r="CC29" s="430"/>
      <c r="CD29" s="430"/>
      <c r="CE29" s="430"/>
      <c r="CF29" s="430"/>
      <c r="CG29" s="446"/>
      <c r="CH29" s="458"/>
      <c r="CI29" s="470"/>
      <c r="CJ29" s="470"/>
      <c r="CK29" s="470"/>
      <c r="CL29" s="707"/>
      <c r="CM29" s="458"/>
      <c r="CN29" s="470"/>
      <c r="CO29" s="470"/>
      <c r="CP29" s="470"/>
      <c r="CQ29" s="707"/>
      <c r="CR29" s="458"/>
      <c r="CS29" s="470"/>
      <c r="CT29" s="470"/>
      <c r="CU29" s="470"/>
      <c r="CV29" s="707"/>
      <c r="CW29" s="458"/>
      <c r="CX29" s="470"/>
      <c r="CY29" s="470"/>
      <c r="CZ29" s="470"/>
      <c r="DA29" s="707"/>
      <c r="DB29" s="458"/>
      <c r="DC29" s="470"/>
      <c r="DD29" s="470"/>
      <c r="DE29" s="470"/>
      <c r="DF29" s="707"/>
      <c r="DG29" s="458"/>
      <c r="DH29" s="470"/>
      <c r="DI29" s="470"/>
      <c r="DJ29" s="470"/>
      <c r="DK29" s="707"/>
      <c r="DL29" s="458"/>
      <c r="DM29" s="470"/>
      <c r="DN29" s="470"/>
      <c r="DO29" s="470"/>
      <c r="DP29" s="707"/>
      <c r="DQ29" s="458"/>
      <c r="DR29" s="470"/>
      <c r="DS29" s="470"/>
      <c r="DT29" s="470"/>
      <c r="DU29" s="707"/>
      <c r="DV29" s="410"/>
      <c r="DW29" s="430"/>
      <c r="DX29" s="430"/>
      <c r="DY29" s="430"/>
      <c r="DZ29" s="744"/>
      <c r="EA29" s="373"/>
    </row>
    <row r="30" spans="1:131" s="370" customFormat="1" ht="26.25" customHeight="1">
      <c r="A30" s="384">
        <v>3</v>
      </c>
      <c r="B30" s="410" t="s">
        <v>277</v>
      </c>
      <c r="C30" s="430"/>
      <c r="D30" s="430"/>
      <c r="E30" s="430"/>
      <c r="F30" s="430"/>
      <c r="G30" s="430"/>
      <c r="H30" s="430"/>
      <c r="I30" s="430"/>
      <c r="J30" s="430"/>
      <c r="K30" s="430"/>
      <c r="L30" s="430"/>
      <c r="M30" s="430"/>
      <c r="N30" s="430"/>
      <c r="O30" s="430"/>
      <c r="P30" s="446"/>
      <c r="Q30" s="452">
        <v>884</v>
      </c>
      <c r="R30" s="464"/>
      <c r="S30" s="464"/>
      <c r="T30" s="464"/>
      <c r="U30" s="464"/>
      <c r="V30" s="464">
        <v>881</v>
      </c>
      <c r="W30" s="464"/>
      <c r="X30" s="464"/>
      <c r="Y30" s="464"/>
      <c r="Z30" s="464"/>
      <c r="AA30" s="464">
        <v>3</v>
      </c>
      <c r="AB30" s="464"/>
      <c r="AC30" s="464"/>
      <c r="AD30" s="464"/>
      <c r="AE30" s="475"/>
      <c r="AF30" s="524">
        <v>3</v>
      </c>
      <c r="AG30" s="470"/>
      <c r="AH30" s="470"/>
      <c r="AI30" s="470"/>
      <c r="AJ30" s="542"/>
      <c r="AK30" s="474">
        <v>235</v>
      </c>
      <c r="AL30" s="464"/>
      <c r="AM30" s="464"/>
      <c r="AN30" s="464"/>
      <c r="AO30" s="464"/>
      <c r="AP30" s="464" t="s">
        <v>360</v>
      </c>
      <c r="AQ30" s="464"/>
      <c r="AR30" s="464"/>
      <c r="AS30" s="464"/>
      <c r="AT30" s="464"/>
      <c r="AU30" s="464" t="s">
        <v>360</v>
      </c>
      <c r="AV30" s="464"/>
      <c r="AW30" s="464"/>
      <c r="AX30" s="464"/>
      <c r="AY30" s="464"/>
      <c r="AZ30" s="464" t="s">
        <v>360</v>
      </c>
      <c r="BA30" s="464"/>
      <c r="BB30" s="464"/>
      <c r="BC30" s="464"/>
      <c r="BD30" s="464"/>
      <c r="BE30" s="582"/>
      <c r="BF30" s="582"/>
      <c r="BG30" s="582"/>
      <c r="BH30" s="582"/>
      <c r="BI30" s="609"/>
      <c r="BJ30" s="386"/>
      <c r="BK30" s="386"/>
      <c r="BL30" s="386"/>
      <c r="BM30" s="386"/>
      <c r="BN30" s="386"/>
      <c r="BO30" s="385"/>
      <c r="BP30" s="385"/>
      <c r="BQ30" s="381">
        <v>24</v>
      </c>
      <c r="BR30" s="661"/>
      <c r="BS30" s="410"/>
      <c r="BT30" s="430"/>
      <c r="BU30" s="430"/>
      <c r="BV30" s="430"/>
      <c r="BW30" s="430"/>
      <c r="BX30" s="430"/>
      <c r="BY30" s="430"/>
      <c r="BZ30" s="430"/>
      <c r="CA30" s="430"/>
      <c r="CB30" s="430"/>
      <c r="CC30" s="430"/>
      <c r="CD30" s="430"/>
      <c r="CE30" s="430"/>
      <c r="CF30" s="430"/>
      <c r="CG30" s="446"/>
      <c r="CH30" s="458"/>
      <c r="CI30" s="470"/>
      <c r="CJ30" s="470"/>
      <c r="CK30" s="470"/>
      <c r="CL30" s="707"/>
      <c r="CM30" s="458"/>
      <c r="CN30" s="470"/>
      <c r="CO30" s="470"/>
      <c r="CP30" s="470"/>
      <c r="CQ30" s="707"/>
      <c r="CR30" s="458"/>
      <c r="CS30" s="470"/>
      <c r="CT30" s="470"/>
      <c r="CU30" s="470"/>
      <c r="CV30" s="707"/>
      <c r="CW30" s="458"/>
      <c r="CX30" s="470"/>
      <c r="CY30" s="470"/>
      <c r="CZ30" s="470"/>
      <c r="DA30" s="707"/>
      <c r="DB30" s="458"/>
      <c r="DC30" s="470"/>
      <c r="DD30" s="470"/>
      <c r="DE30" s="470"/>
      <c r="DF30" s="707"/>
      <c r="DG30" s="458"/>
      <c r="DH30" s="470"/>
      <c r="DI30" s="470"/>
      <c r="DJ30" s="470"/>
      <c r="DK30" s="707"/>
      <c r="DL30" s="458"/>
      <c r="DM30" s="470"/>
      <c r="DN30" s="470"/>
      <c r="DO30" s="470"/>
      <c r="DP30" s="707"/>
      <c r="DQ30" s="458"/>
      <c r="DR30" s="470"/>
      <c r="DS30" s="470"/>
      <c r="DT30" s="470"/>
      <c r="DU30" s="707"/>
      <c r="DV30" s="410"/>
      <c r="DW30" s="430"/>
      <c r="DX30" s="430"/>
      <c r="DY30" s="430"/>
      <c r="DZ30" s="744"/>
      <c r="EA30" s="373"/>
    </row>
    <row r="31" spans="1:131" s="370" customFormat="1" ht="26.25" customHeight="1">
      <c r="A31" s="384">
        <v>4</v>
      </c>
      <c r="B31" s="410" t="s">
        <v>14</v>
      </c>
      <c r="C31" s="430"/>
      <c r="D31" s="430"/>
      <c r="E31" s="430"/>
      <c r="F31" s="430"/>
      <c r="G31" s="430"/>
      <c r="H31" s="430"/>
      <c r="I31" s="430"/>
      <c r="J31" s="430"/>
      <c r="K31" s="430"/>
      <c r="L31" s="430"/>
      <c r="M31" s="430"/>
      <c r="N31" s="430"/>
      <c r="O31" s="430"/>
      <c r="P31" s="446"/>
      <c r="Q31" s="452">
        <v>2973</v>
      </c>
      <c r="R31" s="464"/>
      <c r="S31" s="464"/>
      <c r="T31" s="464"/>
      <c r="U31" s="464"/>
      <c r="V31" s="464">
        <v>2888</v>
      </c>
      <c r="W31" s="464"/>
      <c r="X31" s="464"/>
      <c r="Y31" s="464"/>
      <c r="Z31" s="464"/>
      <c r="AA31" s="464">
        <v>85</v>
      </c>
      <c r="AB31" s="464"/>
      <c r="AC31" s="464"/>
      <c r="AD31" s="464"/>
      <c r="AE31" s="475"/>
      <c r="AF31" s="524">
        <v>3101</v>
      </c>
      <c r="AG31" s="470"/>
      <c r="AH31" s="470"/>
      <c r="AI31" s="470"/>
      <c r="AJ31" s="542"/>
      <c r="AK31" s="474">
        <v>343</v>
      </c>
      <c r="AL31" s="464"/>
      <c r="AM31" s="464"/>
      <c r="AN31" s="464"/>
      <c r="AO31" s="464"/>
      <c r="AP31" s="464">
        <v>4235</v>
      </c>
      <c r="AQ31" s="464"/>
      <c r="AR31" s="464"/>
      <c r="AS31" s="464"/>
      <c r="AT31" s="464"/>
      <c r="AU31" s="464">
        <v>1414</v>
      </c>
      <c r="AV31" s="464"/>
      <c r="AW31" s="464"/>
      <c r="AX31" s="464"/>
      <c r="AY31" s="464"/>
      <c r="AZ31" s="464" t="s">
        <v>360</v>
      </c>
      <c r="BA31" s="464"/>
      <c r="BB31" s="464"/>
      <c r="BC31" s="464"/>
      <c r="BD31" s="464"/>
      <c r="BE31" s="582" t="s">
        <v>515</v>
      </c>
      <c r="BF31" s="582"/>
      <c r="BG31" s="582"/>
      <c r="BH31" s="582"/>
      <c r="BI31" s="609"/>
      <c r="BJ31" s="386"/>
      <c r="BK31" s="386"/>
      <c r="BL31" s="386"/>
      <c r="BM31" s="386"/>
      <c r="BN31" s="386"/>
      <c r="BO31" s="385"/>
      <c r="BP31" s="385"/>
      <c r="BQ31" s="381">
        <v>25</v>
      </c>
      <c r="BR31" s="661"/>
      <c r="BS31" s="410"/>
      <c r="BT31" s="430"/>
      <c r="BU31" s="430"/>
      <c r="BV31" s="430"/>
      <c r="BW31" s="430"/>
      <c r="BX31" s="430"/>
      <c r="BY31" s="430"/>
      <c r="BZ31" s="430"/>
      <c r="CA31" s="430"/>
      <c r="CB31" s="430"/>
      <c r="CC31" s="430"/>
      <c r="CD31" s="430"/>
      <c r="CE31" s="430"/>
      <c r="CF31" s="430"/>
      <c r="CG31" s="446"/>
      <c r="CH31" s="458"/>
      <c r="CI31" s="470"/>
      <c r="CJ31" s="470"/>
      <c r="CK31" s="470"/>
      <c r="CL31" s="707"/>
      <c r="CM31" s="458"/>
      <c r="CN31" s="470"/>
      <c r="CO31" s="470"/>
      <c r="CP31" s="470"/>
      <c r="CQ31" s="707"/>
      <c r="CR31" s="458"/>
      <c r="CS31" s="470"/>
      <c r="CT31" s="470"/>
      <c r="CU31" s="470"/>
      <c r="CV31" s="707"/>
      <c r="CW31" s="458"/>
      <c r="CX31" s="470"/>
      <c r="CY31" s="470"/>
      <c r="CZ31" s="470"/>
      <c r="DA31" s="707"/>
      <c r="DB31" s="458"/>
      <c r="DC31" s="470"/>
      <c r="DD31" s="470"/>
      <c r="DE31" s="470"/>
      <c r="DF31" s="707"/>
      <c r="DG31" s="458"/>
      <c r="DH31" s="470"/>
      <c r="DI31" s="470"/>
      <c r="DJ31" s="470"/>
      <c r="DK31" s="707"/>
      <c r="DL31" s="458"/>
      <c r="DM31" s="470"/>
      <c r="DN31" s="470"/>
      <c r="DO31" s="470"/>
      <c r="DP31" s="707"/>
      <c r="DQ31" s="458"/>
      <c r="DR31" s="470"/>
      <c r="DS31" s="470"/>
      <c r="DT31" s="470"/>
      <c r="DU31" s="707"/>
      <c r="DV31" s="410"/>
      <c r="DW31" s="430"/>
      <c r="DX31" s="430"/>
      <c r="DY31" s="430"/>
      <c r="DZ31" s="744"/>
      <c r="EA31" s="373"/>
    </row>
    <row r="32" spans="1:131" s="370" customFormat="1" ht="26.25" customHeight="1">
      <c r="A32" s="384">
        <v>5</v>
      </c>
      <c r="B32" s="410" t="s">
        <v>252</v>
      </c>
      <c r="C32" s="430"/>
      <c r="D32" s="430"/>
      <c r="E32" s="430"/>
      <c r="F32" s="430"/>
      <c r="G32" s="430"/>
      <c r="H32" s="430"/>
      <c r="I32" s="430"/>
      <c r="J32" s="430"/>
      <c r="K32" s="430"/>
      <c r="L32" s="430"/>
      <c r="M32" s="430"/>
      <c r="N32" s="430"/>
      <c r="O32" s="430"/>
      <c r="P32" s="446"/>
      <c r="Q32" s="452">
        <v>1702</v>
      </c>
      <c r="R32" s="464"/>
      <c r="S32" s="464"/>
      <c r="T32" s="464"/>
      <c r="U32" s="464"/>
      <c r="V32" s="464">
        <v>1620</v>
      </c>
      <c r="W32" s="464"/>
      <c r="X32" s="464"/>
      <c r="Y32" s="464"/>
      <c r="Z32" s="464"/>
      <c r="AA32" s="464">
        <v>82</v>
      </c>
      <c r="AB32" s="464"/>
      <c r="AC32" s="464"/>
      <c r="AD32" s="464"/>
      <c r="AE32" s="475"/>
      <c r="AF32" s="524">
        <v>669</v>
      </c>
      <c r="AG32" s="470"/>
      <c r="AH32" s="470"/>
      <c r="AI32" s="470"/>
      <c r="AJ32" s="542"/>
      <c r="AK32" s="474">
        <v>379</v>
      </c>
      <c r="AL32" s="464"/>
      <c r="AM32" s="464"/>
      <c r="AN32" s="464"/>
      <c r="AO32" s="464"/>
      <c r="AP32" s="464">
        <v>8355</v>
      </c>
      <c r="AQ32" s="464"/>
      <c r="AR32" s="464"/>
      <c r="AS32" s="464"/>
      <c r="AT32" s="464"/>
      <c r="AU32" s="464">
        <v>7611</v>
      </c>
      <c r="AV32" s="464"/>
      <c r="AW32" s="464"/>
      <c r="AX32" s="464"/>
      <c r="AY32" s="464"/>
      <c r="AZ32" s="464" t="s">
        <v>360</v>
      </c>
      <c r="BA32" s="464"/>
      <c r="BB32" s="464"/>
      <c r="BC32" s="464"/>
      <c r="BD32" s="464"/>
      <c r="BE32" s="582" t="s">
        <v>515</v>
      </c>
      <c r="BF32" s="582"/>
      <c r="BG32" s="582"/>
      <c r="BH32" s="582"/>
      <c r="BI32" s="609"/>
      <c r="BJ32" s="386"/>
      <c r="BK32" s="386"/>
      <c r="BL32" s="386"/>
      <c r="BM32" s="386"/>
      <c r="BN32" s="386"/>
      <c r="BO32" s="385"/>
      <c r="BP32" s="385"/>
      <c r="BQ32" s="381">
        <v>26</v>
      </c>
      <c r="BR32" s="661"/>
      <c r="BS32" s="410"/>
      <c r="BT32" s="430"/>
      <c r="BU32" s="430"/>
      <c r="BV32" s="430"/>
      <c r="BW32" s="430"/>
      <c r="BX32" s="430"/>
      <c r="BY32" s="430"/>
      <c r="BZ32" s="430"/>
      <c r="CA32" s="430"/>
      <c r="CB32" s="430"/>
      <c r="CC32" s="430"/>
      <c r="CD32" s="430"/>
      <c r="CE32" s="430"/>
      <c r="CF32" s="430"/>
      <c r="CG32" s="446"/>
      <c r="CH32" s="458"/>
      <c r="CI32" s="470"/>
      <c r="CJ32" s="470"/>
      <c r="CK32" s="470"/>
      <c r="CL32" s="707"/>
      <c r="CM32" s="458"/>
      <c r="CN32" s="470"/>
      <c r="CO32" s="470"/>
      <c r="CP32" s="470"/>
      <c r="CQ32" s="707"/>
      <c r="CR32" s="458"/>
      <c r="CS32" s="470"/>
      <c r="CT32" s="470"/>
      <c r="CU32" s="470"/>
      <c r="CV32" s="707"/>
      <c r="CW32" s="458"/>
      <c r="CX32" s="470"/>
      <c r="CY32" s="470"/>
      <c r="CZ32" s="470"/>
      <c r="DA32" s="707"/>
      <c r="DB32" s="458"/>
      <c r="DC32" s="470"/>
      <c r="DD32" s="470"/>
      <c r="DE32" s="470"/>
      <c r="DF32" s="707"/>
      <c r="DG32" s="458"/>
      <c r="DH32" s="470"/>
      <c r="DI32" s="470"/>
      <c r="DJ32" s="470"/>
      <c r="DK32" s="707"/>
      <c r="DL32" s="458"/>
      <c r="DM32" s="470"/>
      <c r="DN32" s="470"/>
      <c r="DO32" s="470"/>
      <c r="DP32" s="707"/>
      <c r="DQ32" s="458"/>
      <c r="DR32" s="470"/>
      <c r="DS32" s="470"/>
      <c r="DT32" s="470"/>
      <c r="DU32" s="707"/>
      <c r="DV32" s="410"/>
      <c r="DW32" s="430"/>
      <c r="DX32" s="430"/>
      <c r="DY32" s="430"/>
      <c r="DZ32" s="744"/>
      <c r="EA32" s="373"/>
    </row>
    <row r="33" spans="1:131" s="370" customFormat="1" ht="26.25" customHeight="1">
      <c r="A33" s="384">
        <v>6</v>
      </c>
      <c r="B33" s="410"/>
      <c r="C33" s="430"/>
      <c r="D33" s="430"/>
      <c r="E33" s="430"/>
      <c r="F33" s="430"/>
      <c r="G33" s="430"/>
      <c r="H33" s="430"/>
      <c r="I33" s="430"/>
      <c r="J33" s="430"/>
      <c r="K33" s="430"/>
      <c r="L33" s="430"/>
      <c r="M33" s="430"/>
      <c r="N33" s="430"/>
      <c r="O33" s="430"/>
      <c r="P33" s="446"/>
      <c r="Q33" s="452"/>
      <c r="R33" s="464"/>
      <c r="S33" s="464"/>
      <c r="T33" s="464"/>
      <c r="U33" s="464"/>
      <c r="V33" s="464"/>
      <c r="W33" s="464"/>
      <c r="X33" s="464"/>
      <c r="Y33" s="464"/>
      <c r="Z33" s="464"/>
      <c r="AA33" s="464"/>
      <c r="AB33" s="464"/>
      <c r="AC33" s="464"/>
      <c r="AD33" s="464"/>
      <c r="AE33" s="475"/>
      <c r="AF33" s="524"/>
      <c r="AG33" s="470"/>
      <c r="AH33" s="470"/>
      <c r="AI33" s="470"/>
      <c r="AJ33" s="542"/>
      <c r="AK33" s="474"/>
      <c r="AL33" s="464"/>
      <c r="AM33" s="464"/>
      <c r="AN33" s="464"/>
      <c r="AO33" s="464"/>
      <c r="AP33" s="464"/>
      <c r="AQ33" s="464"/>
      <c r="AR33" s="464"/>
      <c r="AS33" s="464"/>
      <c r="AT33" s="464"/>
      <c r="AU33" s="464"/>
      <c r="AV33" s="464"/>
      <c r="AW33" s="464"/>
      <c r="AX33" s="464"/>
      <c r="AY33" s="464"/>
      <c r="AZ33" s="618"/>
      <c r="BA33" s="618"/>
      <c r="BB33" s="618"/>
      <c r="BC33" s="618"/>
      <c r="BD33" s="618"/>
      <c r="BE33" s="582"/>
      <c r="BF33" s="582"/>
      <c r="BG33" s="582"/>
      <c r="BH33" s="582"/>
      <c r="BI33" s="609"/>
      <c r="BJ33" s="386"/>
      <c r="BK33" s="386"/>
      <c r="BL33" s="386"/>
      <c r="BM33" s="386"/>
      <c r="BN33" s="386"/>
      <c r="BO33" s="385"/>
      <c r="BP33" s="385"/>
      <c r="BQ33" s="381">
        <v>27</v>
      </c>
      <c r="BR33" s="661"/>
      <c r="BS33" s="410"/>
      <c r="BT33" s="430"/>
      <c r="BU33" s="430"/>
      <c r="BV33" s="430"/>
      <c r="BW33" s="430"/>
      <c r="BX33" s="430"/>
      <c r="BY33" s="430"/>
      <c r="BZ33" s="430"/>
      <c r="CA33" s="430"/>
      <c r="CB33" s="430"/>
      <c r="CC33" s="430"/>
      <c r="CD33" s="430"/>
      <c r="CE33" s="430"/>
      <c r="CF33" s="430"/>
      <c r="CG33" s="446"/>
      <c r="CH33" s="458"/>
      <c r="CI33" s="470"/>
      <c r="CJ33" s="470"/>
      <c r="CK33" s="470"/>
      <c r="CL33" s="707"/>
      <c r="CM33" s="458"/>
      <c r="CN33" s="470"/>
      <c r="CO33" s="470"/>
      <c r="CP33" s="470"/>
      <c r="CQ33" s="707"/>
      <c r="CR33" s="458"/>
      <c r="CS33" s="470"/>
      <c r="CT33" s="470"/>
      <c r="CU33" s="470"/>
      <c r="CV33" s="707"/>
      <c r="CW33" s="458"/>
      <c r="CX33" s="470"/>
      <c r="CY33" s="470"/>
      <c r="CZ33" s="470"/>
      <c r="DA33" s="707"/>
      <c r="DB33" s="458"/>
      <c r="DC33" s="470"/>
      <c r="DD33" s="470"/>
      <c r="DE33" s="470"/>
      <c r="DF33" s="707"/>
      <c r="DG33" s="458"/>
      <c r="DH33" s="470"/>
      <c r="DI33" s="470"/>
      <c r="DJ33" s="470"/>
      <c r="DK33" s="707"/>
      <c r="DL33" s="458"/>
      <c r="DM33" s="470"/>
      <c r="DN33" s="470"/>
      <c r="DO33" s="470"/>
      <c r="DP33" s="707"/>
      <c r="DQ33" s="458"/>
      <c r="DR33" s="470"/>
      <c r="DS33" s="470"/>
      <c r="DT33" s="470"/>
      <c r="DU33" s="707"/>
      <c r="DV33" s="410"/>
      <c r="DW33" s="430"/>
      <c r="DX33" s="430"/>
      <c r="DY33" s="430"/>
      <c r="DZ33" s="744"/>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8"/>
      <c r="BA34" s="618"/>
      <c r="BB34" s="618"/>
      <c r="BC34" s="618"/>
      <c r="BD34" s="618"/>
      <c r="BE34" s="582"/>
      <c r="BF34" s="582"/>
      <c r="BG34" s="582"/>
      <c r="BH34" s="582"/>
      <c r="BI34" s="609"/>
      <c r="BJ34" s="386"/>
      <c r="BK34" s="386"/>
      <c r="BL34" s="386"/>
      <c r="BM34" s="386"/>
      <c r="BN34" s="386"/>
      <c r="BO34" s="385"/>
      <c r="BP34" s="385"/>
      <c r="BQ34" s="381">
        <v>28</v>
      </c>
      <c r="BR34" s="661"/>
      <c r="BS34" s="410"/>
      <c r="BT34" s="430"/>
      <c r="BU34" s="430"/>
      <c r="BV34" s="430"/>
      <c r="BW34" s="430"/>
      <c r="BX34" s="430"/>
      <c r="BY34" s="430"/>
      <c r="BZ34" s="430"/>
      <c r="CA34" s="430"/>
      <c r="CB34" s="430"/>
      <c r="CC34" s="430"/>
      <c r="CD34" s="430"/>
      <c r="CE34" s="430"/>
      <c r="CF34" s="430"/>
      <c r="CG34" s="446"/>
      <c r="CH34" s="458"/>
      <c r="CI34" s="470"/>
      <c r="CJ34" s="470"/>
      <c r="CK34" s="470"/>
      <c r="CL34" s="707"/>
      <c r="CM34" s="458"/>
      <c r="CN34" s="470"/>
      <c r="CO34" s="470"/>
      <c r="CP34" s="470"/>
      <c r="CQ34" s="707"/>
      <c r="CR34" s="458"/>
      <c r="CS34" s="470"/>
      <c r="CT34" s="470"/>
      <c r="CU34" s="470"/>
      <c r="CV34" s="707"/>
      <c r="CW34" s="458"/>
      <c r="CX34" s="470"/>
      <c r="CY34" s="470"/>
      <c r="CZ34" s="470"/>
      <c r="DA34" s="707"/>
      <c r="DB34" s="458"/>
      <c r="DC34" s="470"/>
      <c r="DD34" s="470"/>
      <c r="DE34" s="470"/>
      <c r="DF34" s="707"/>
      <c r="DG34" s="458"/>
      <c r="DH34" s="470"/>
      <c r="DI34" s="470"/>
      <c r="DJ34" s="470"/>
      <c r="DK34" s="707"/>
      <c r="DL34" s="458"/>
      <c r="DM34" s="470"/>
      <c r="DN34" s="470"/>
      <c r="DO34" s="470"/>
      <c r="DP34" s="707"/>
      <c r="DQ34" s="458"/>
      <c r="DR34" s="470"/>
      <c r="DS34" s="470"/>
      <c r="DT34" s="470"/>
      <c r="DU34" s="707"/>
      <c r="DV34" s="410"/>
      <c r="DW34" s="430"/>
      <c r="DX34" s="430"/>
      <c r="DY34" s="430"/>
      <c r="DZ34" s="744"/>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8"/>
      <c r="BA35" s="618"/>
      <c r="BB35" s="618"/>
      <c r="BC35" s="618"/>
      <c r="BD35" s="618"/>
      <c r="BE35" s="582"/>
      <c r="BF35" s="582"/>
      <c r="BG35" s="582"/>
      <c r="BH35" s="582"/>
      <c r="BI35" s="609"/>
      <c r="BJ35" s="386"/>
      <c r="BK35" s="386"/>
      <c r="BL35" s="386"/>
      <c r="BM35" s="386"/>
      <c r="BN35" s="386"/>
      <c r="BO35" s="385"/>
      <c r="BP35" s="385"/>
      <c r="BQ35" s="381">
        <v>29</v>
      </c>
      <c r="BR35" s="661"/>
      <c r="BS35" s="410"/>
      <c r="BT35" s="430"/>
      <c r="BU35" s="430"/>
      <c r="BV35" s="430"/>
      <c r="BW35" s="430"/>
      <c r="BX35" s="430"/>
      <c r="BY35" s="430"/>
      <c r="BZ35" s="430"/>
      <c r="CA35" s="430"/>
      <c r="CB35" s="430"/>
      <c r="CC35" s="430"/>
      <c r="CD35" s="430"/>
      <c r="CE35" s="430"/>
      <c r="CF35" s="430"/>
      <c r="CG35" s="446"/>
      <c r="CH35" s="458"/>
      <c r="CI35" s="470"/>
      <c r="CJ35" s="470"/>
      <c r="CK35" s="470"/>
      <c r="CL35" s="707"/>
      <c r="CM35" s="458"/>
      <c r="CN35" s="470"/>
      <c r="CO35" s="470"/>
      <c r="CP35" s="470"/>
      <c r="CQ35" s="707"/>
      <c r="CR35" s="458"/>
      <c r="CS35" s="470"/>
      <c r="CT35" s="470"/>
      <c r="CU35" s="470"/>
      <c r="CV35" s="707"/>
      <c r="CW35" s="458"/>
      <c r="CX35" s="470"/>
      <c r="CY35" s="470"/>
      <c r="CZ35" s="470"/>
      <c r="DA35" s="707"/>
      <c r="DB35" s="458"/>
      <c r="DC35" s="470"/>
      <c r="DD35" s="470"/>
      <c r="DE35" s="470"/>
      <c r="DF35" s="707"/>
      <c r="DG35" s="458"/>
      <c r="DH35" s="470"/>
      <c r="DI35" s="470"/>
      <c r="DJ35" s="470"/>
      <c r="DK35" s="707"/>
      <c r="DL35" s="458"/>
      <c r="DM35" s="470"/>
      <c r="DN35" s="470"/>
      <c r="DO35" s="470"/>
      <c r="DP35" s="707"/>
      <c r="DQ35" s="458"/>
      <c r="DR35" s="470"/>
      <c r="DS35" s="470"/>
      <c r="DT35" s="470"/>
      <c r="DU35" s="707"/>
      <c r="DV35" s="410"/>
      <c r="DW35" s="430"/>
      <c r="DX35" s="430"/>
      <c r="DY35" s="430"/>
      <c r="DZ35" s="744"/>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8"/>
      <c r="BA36" s="618"/>
      <c r="BB36" s="618"/>
      <c r="BC36" s="618"/>
      <c r="BD36" s="618"/>
      <c r="BE36" s="582"/>
      <c r="BF36" s="582"/>
      <c r="BG36" s="582"/>
      <c r="BH36" s="582"/>
      <c r="BI36" s="609"/>
      <c r="BJ36" s="386"/>
      <c r="BK36" s="386"/>
      <c r="BL36" s="386"/>
      <c r="BM36" s="386"/>
      <c r="BN36" s="386"/>
      <c r="BO36" s="385"/>
      <c r="BP36" s="385"/>
      <c r="BQ36" s="381">
        <v>30</v>
      </c>
      <c r="BR36" s="661"/>
      <c r="BS36" s="410"/>
      <c r="BT36" s="430"/>
      <c r="BU36" s="430"/>
      <c r="BV36" s="430"/>
      <c r="BW36" s="430"/>
      <c r="BX36" s="430"/>
      <c r="BY36" s="430"/>
      <c r="BZ36" s="430"/>
      <c r="CA36" s="430"/>
      <c r="CB36" s="430"/>
      <c r="CC36" s="430"/>
      <c r="CD36" s="430"/>
      <c r="CE36" s="430"/>
      <c r="CF36" s="430"/>
      <c r="CG36" s="446"/>
      <c r="CH36" s="458"/>
      <c r="CI36" s="470"/>
      <c r="CJ36" s="470"/>
      <c r="CK36" s="470"/>
      <c r="CL36" s="707"/>
      <c r="CM36" s="458"/>
      <c r="CN36" s="470"/>
      <c r="CO36" s="470"/>
      <c r="CP36" s="470"/>
      <c r="CQ36" s="707"/>
      <c r="CR36" s="458"/>
      <c r="CS36" s="470"/>
      <c r="CT36" s="470"/>
      <c r="CU36" s="470"/>
      <c r="CV36" s="707"/>
      <c r="CW36" s="458"/>
      <c r="CX36" s="470"/>
      <c r="CY36" s="470"/>
      <c r="CZ36" s="470"/>
      <c r="DA36" s="707"/>
      <c r="DB36" s="458"/>
      <c r="DC36" s="470"/>
      <c r="DD36" s="470"/>
      <c r="DE36" s="470"/>
      <c r="DF36" s="707"/>
      <c r="DG36" s="458"/>
      <c r="DH36" s="470"/>
      <c r="DI36" s="470"/>
      <c r="DJ36" s="470"/>
      <c r="DK36" s="707"/>
      <c r="DL36" s="458"/>
      <c r="DM36" s="470"/>
      <c r="DN36" s="470"/>
      <c r="DO36" s="470"/>
      <c r="DP36" s="707"/>
      <c r="DQ36" s="458"/>
      <c r="DR36" s="470"/>
      <c r="DS36" s="470"/>
      <c r="DT36" s="470"/>
      <c r="DU36" s="707"/>
      <c r="DV36" s="410"/>
      <c r="DW36" s="430"/>
      <c r="DX36" s="430"/>
      <c r="DY36" s="430"/>
      <c r="DZ36" s="744"/>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8"/>
      <c r="BA37" s="618"/>
      <c r="BB37" s="618"/>
      <c r="BC37" s="618"/>
      <c r="BD37" s="618"/>
      <c r="BE37" s="582"/>
      <c r="BF37" s="582"/>
      <c r="BG37" s="582"/>
      <c r="BH37" s="582"/>
      <c r="BI37" s="609"/>
      <c r="BJ37" s="386"/>
      <c r="BK37" s="386"/>
      <c r="BL37" s="386"/>
      <c r="BM37" s="386"/>
      <c r="BN37" s="386"/>
      <c r="BO37" s="385"/>
      <c r="BP37" s="385"/>
      <c r="BQ37" s="381">
        <v>31</v>
      </c>
      <c r="BR37" s="661"/>
      <c r="BS37" s="410"/>
      <c r="BT37" s="430"/>
      <c r="BU37" s="430"/>
      <c r="BV37" s="430"/>
      <c r="BW37" s="430"/>
      <c r="BX37" s="430"/>
      <c r="BY37" s="430"/>
      <c r="BZ37" s="430"/>
      <c r="CA37" s="430"/>
      <c r="CB37" s="430"/>
      <c r="CC37" s="430"/>
      <c r="CD37" s="430"/>
      <c r="CE37" s="430"/>
      <c r="CF37" s="430"/>
      <c r="CG37" s="446"/>
      <c r="CH37" s="458"/>
      <c r="CI37" s="470"/>
      <c r="CJ37" s="470"/>
      <c r="CK37" s="470"/>
      <c r="CL37" s="707"/>
      <c r="CM37" s="458"/>
      <c r="CN37" s="470"/>
      <c r="CO37" s="470"/>
      <c r="CP37" s="470"/>
      <c r="CQ37" s="707"/>
      <c r="CR37" s="458"/>
      <c r="CS37" s="470"/>
      <c r="CT37" s="470"/>
      <c r="CU37" s="470"/>
      <c r="CV37" s="707"/>
      <c r="CW37" s="458"/>
      <c r="CX37" s="470"/>
      <c r="CY37" s="470"/>
      <c r="CZ37" s="470"/>
      <c r="DA37" s="707"/>
      <c r="DB37" s="458"/>
      <c r="DC37" s="470"/>
      <c r="DD37" s="470"/>
      <c r="DE37" s="470"/>
      <c r="DF37" s="707"/>
      <c r="DG37" s="458"/>
      <c r="DH37" s="470"/>
      <c r="DI37" s="470"/>
      <c r="DJ37" s="470"/>
      <c r="DK37" s="707"/>
      <c r="DL37" s="458"/>
      <c r="DM37" s="470"/>
      <c r="DN37" s="470"/>
      <c r="DO37" s="470"/>
      <c r="DP37" s="707"/>
      <c r="DQ37" s="458"/>
      <c r="DR37" s="470"/>
      <c r="DS37" s="470"/>
      <c r="DT37" s="470"/>
      <c r="DU37" s="707"/>
      <c r="DV37" s="410"/>
      <c r="DW37" s="430"/>
      <c r="DX37" s="430"/>
      <c r="DY37" s="430"/>
      <c r="DZ37" s="744"/>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8"/>
      <c r="BA38" s="618"/>
      <c r="BB38" s="618"/>
      <c r="BC38" s="618"/>
      <c r="BD38" s="618"/>
      <c r="BE38" s="582"/>
      <c r="BF38" s="582"/>
      <c r="BG38" s="582"/>
      <c r="BH38" s="582"/>
      <c r="BI38" s="609"/>
      <c r="BJ38" s="386"/>
      <c r="BK38" s="386"/>
      <c r="BL38" s="386"/>
      <c r="BM38" s="386"/>
      <c r="BN38" s="386"/>
      <c r="BO38" s="385"/>
      <c r="BP38" s="385"/>
      <c r="BQ38" s="381">
        <v>32</v>
      </c>
      <c r="BR38" s="661"/>
      <c r="BS38" s="410"/>
      <c r="BT38" s="430"/>
      <c r="BU38" s="430"/>
      <c r="BV38" s="430"/>
      <c r="BW38" s="430"/>
      <c r="BX38" s="430"/>
      <c r="BY38" s="430"/>
      <c r="BZ38" s="430"/>
      <c r="CA38" s="430"/>
      <c r="CB38" s="430"/>
      <c r="CC38" s="430"/>
      <c r="CD38" s="430"/>
      <c r="CE38" s="430"/>
      <c r="CF38" s="430"/>
      <c r="CG38" s="446"/>
      <c r="CH38" s="458"/>
      <c r="CI38" s="470"/>
      <c r="CJ38" s="470"/>
      <c r="CK38" s="470"/>
      <c r="CL38" s="707"/>
      <c r="CM38" s="458"/>
      <c r="CN38" s="470"/>
      <c r="CO38" s="470"/>
      <c r="CP38" s="470"/>
      <c r="CQ38" s="707"/>
      <c r="CR38" s="458"/>
      <c r="CS38" s="470"/>
      <c r="CT38" s="470"/>
      <c r="CU38" s="470"/>
      <c r="CV38" s="707"/>
      <c r="CW38" s="458"/>
      <c r="CX38" s="470"/>
      <c r="CY38" s="470"/>
      <c r="CZ38" s="470"/>
      <c r="DA38" s="707"/>
      <c r="DB38" s="458"/>
      <c r="DC38" s="470"/>
      <c r="DD38" s="470"/>
      <c r="DE38" s="470"/>
      <c r="DF38" s="707"/>
      <c r="DG38" s="458"/>
      <c r="DH38" s="470"/>
      <c r="DI38" s="470"/>
      <c r="DJ38" s="470"/>
      <c r="DK38" s="707"/>
      <c r="DL38" s="458"/>
      <c r="DM38" s="470"/>
      <c r="DN38" s="470"/>
      <c r="DO38" s="470"/>
      <c r="DP38" s="707"/>
      <c r="DQ38" s="458"/>
      <c r="DR38" s="470"/>
      <c r="DS38" s="470"/>
      <c r="DT38" s="470"/>
      <c r="DU38" s="707"/>
      <c r="DV38" s="410"/>
      <c r="DW38" s="430"/>
      <c r="DX38" s="430"/>
      <c r="DY38" s="430"/>
      <c r="DZ38" s="744"/>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8"/>
      <c r="BA39" s="618"/>
      <c r="BB39" s="618"/>
      <c r="BC39" s="618"/>
      <c r="BD39" s="618"/>
      <c r="BE39" s="582"/>
      <c r="BF39" s="582"/>
      <c r="BG39" s="582"/>
      <c r="BH39" s="582"/>
      <c r="BI39" s="609"/>
      <c r="BJ39" s="386"/>
      <c r="BK39" s="386"/>
      <c r="BL39" s="386"/>
      <c r="BM39" s="386"/>
      <c r="BN39" s="386"/>
      <c r="BO39" s="385"/>
      <c r="BP39" s="385"/>
      <c r="BQ39" s="381">
        <v>33</v>
      </c>
      <c r="BR39" s="661"/>
      <c r="BS39" s="410"/>
      <c r="BT39" s="430"/>
      <c r="BU39" s="430"/>
      <c r="BV39" s="430"/>
      <c r="BW39" s="430"/>
      <c r="BX39" s="430"/>
      <c r="BY39" s="430"/>
      <c r="BZ39" s="430"/>
      <c r="CA39" s="430"/>
      <c r="CB39" s="430"/>
      <c r="CC39" s="430"/>
      <c r="CD39" s="430"/>
      <c r="CE39" s="430"/>
      <c r="CF39" s="430"/>
      <c r="CG39" s="446"/>
      <c r="CH39" s="458"/>
      <c r="CI39" s="470"/>
      <c r="CJ39" s="470"/>
      <c r="CK39" s="470"/>
      <c r="CL39" s="707"/>
      <c r="CM39" s="458"/>
      <c r="CN39" s="470"/>
      <c r="CO39" s="470"/>
      <c r="CP39" s="470"/>
      <c r="CQ39" s="707"/>
      <c r="CR39" s="458"/>
      <c r="CS39" s="470"/>
      <c r="CT39" s="470"/>
      <c r="CU39" s="470"/>
      <c r="CV39" s="707"/>
      <c r="CW39" s="458"/>
      <c r="CX39" s="470"/>
      <c r="CY39" s="470"/>
      <c r="CZ39" s="470"/>
      <c r="DA39" s="707"/>
      <c r="DB39" s="458"/>
      <c r="DC39" s="470"/>
      <c r="DD39" s="470"/>
      <c r="DE39" s="470"/>
      <c r="DF39" s="707"/>
      <c r="DG39" s="458"/>
      <c r="DH39" s="470"/>
      <c r="DI39" s="470"/>
      <c r="DJ39" s="470"/>
      <c r="DK39" s="707"/>
      <c r="DL39" s="458"/>
      <c r="DM39" s="470"/>
      <c r="DN39" s="470"/>
      <c r="DO39" s="470"/>
      <c r="DP39" s="707"/>
      <c r="DQ39" s="458"/>
      <c r="DR39" s="470"/>
      <c r="DS39" s="470"/>
      <c r="DT39" s="470"/>
      <c r="DU39" s="707"/>
      <c r="DV39" s="410"/>
      <c r="DW39" s="430"/>
      <c r="DX39" s="430"/>
      <c r="DY39" s="430"/>
      <c r="DZ39" s="744"/>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8"/>
      <c r="BA40" s="618"/>
      <c r="BB40" s="618"/>
      <c r="BC40" s="618"/>
      <c r="BD40" s="618"/>
      <c r="BE40" s="582"/>
      <c r="BF40" s="582"/>
      <c r="BG40" s="582"/>
      <c r="BH40" s="582"/>
      <c r="BI40" s="609"/>
      <c r="BJ40" s="386"/>
      <c r="BK40" s="386"/>
      <c r="BL40" s="386"/>
      <c r="BM40" s="386"/>
      <c r="BN40" s="386"/>
      <c r="BO40" s="385"/>
      <c r="BP40" s="385"/>
      <c r="BQ40" s="381">
        <v>34</v>
      </c>
      <c r="BR40" s="661"/>
      <c r="BS40" s="410"/>
      <c r="BT40" s="430"/>
      <c r="BU40" s="430"/>
      <c r="BV40" s="430"/>
      <c r="BW40" s="430"/>
      <c r="BX40" s="430"/>
      <c r="BY40" s="430"/>
      <c r="BZ40" s="430"/>
      <c r="CA40" s="430"/>
      <c r="CB40" s="430"/>
      <c r="CC40" s="430"/>
      <c r="CD40" s="430"/>
      <c r="CE40" s="430"/>
      <c r="CF40" s="430"/>
      <c r="CG40" s="446"/>
      <c r="CH40" s="458"/>
      <c r="CI40" s="470"/>
      <c r="CJ40" s="470"/>
      <c r="CK40" s="470"/>
      <c r="CL40" s="707"/>
      <c r="CM40" s="458"/>
      <c r="CN40" s="470"/>
      <c r="CO40" s="470"/>
      <c r="CP40" s="470"/>
      <c r="CQ40" s="707"/>
      <c r="CR40" s="458"/>
      <c r="CS40" s="470"/>
      <c r="CT40" s="470"/>
      <c r="CU40" s="470"/>
      <c r="CV40" s="707"/>
      <c r="CW40" s="458"/>
      <c r="CX40" s="470"/>
      <c r="CY40" s="470"/>
      <c r="CZ40" s="470"/>
      <c r="DA40" s="707"/>
      <c r="DB40" s="458"/>
      <c r="DC40" s="470"/>
      <c r="DD40" s="470"/>
      <c r="DE40" s="470"/>
      <c r="DF40" s="707"/>
      <c r="DG40" s="458"/>
      <c r="DH40" s="470"/>
      <c r="DI40" s="470"/>
      <c r="DJ40" s="470"/>
      <c r="DK40" s="707"/>
      <c r="DL40" s="458"/>
      <c r="DM40" s="470"/>
      <c r="DN40" s="470"/>
      <c r="DO40" s="470"/>
      <c r="DP40" s="707"/>
      <c r="DQ40" s="458"/>
      <c r="DR40" s="470"/>
      <c r="DS40" s="470"/>
      <c r="DT40" s="470"/>
      <c r="DU40" s="707"/>
      <c r="DV40" s="410"/>
      <c r="DW40" s="430"/>
      <c r="DX40" s="430"/>
      <c r="DY40" s="430"/>
      <c r="DZ40" s="744"/>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8"/>
      <c r="BA41" s="618"/>
      <c r="BB41" s="618"/>
      <c r="BC41" s="618"/>
      <c r="BD41" s="618"/>
      <c r="BE41" s="582"/>
      <c r="BF41" s="582"/>
      <c r="BG41" s="582"/>
      <c r="BH41" s="582"/>
      <c r="BI41" s="609"/>
      <c r="BJ41" s="386"/>
      <c r="BK41" s="386"/>
      <c r="BL41" s="386"/>
      <c r="BM41" s="386"/>
      <c r="BN41" s="386"/>
      <c r="BO41" s="385"/>
      <c r="BP41" s="385"/>
      <c r="BQ41" s="381">
        <v>35</v>
      </c>
      <c r="BR41" s="661"/>
      <c r="BS41" s="410"/>
      <c r="BT41" s="430"/>
      <c r="BU41" s="430"/>
      <c r="BV41" s="430"/>
      <c r="BW41" s="430"/>
      <c r="BX41" s="430"/>
      <c r="BY41" s="430"/>
      <c r="BZ41" s="430"/>
      <c r="CA41" s="430"/>
      <c r="CB41" s="430"/>
      <c r="CC41" s="430"/>
      <c r="CD41" s="430"/>
      <c r="CE41" s="430"/>
      <c r="CF41" s="430"/>
      <c r="CG41" s="446"/>
      <c r="CH41" s="458"/>
      <c r="CI41" s="470"/>
      <c r="CJ41" s="470"/>
      <c r="CK41" s="470"/>
      <c r="CL41" s="707"/>
      <c r="CM41" s="458"/>
      <c r="CN41" s="470"/>
      <c r="CO41" s="470"/>
      <c r="CP41" s="470"/>
      <c r="CQ41" s="707"/>
      <c r="CR41" s="458"/>
      <c r="CS41" s="470"/>
      <c r="CT41" s="470"/>
      <c r="CU41" s="470"/>
      <c r="CV41" s="707"/>
      <c r="CW41" s="458"/>
      <c r="CX41" s="470"/>
      <c r="CY41" s="470"/>
      <c r="CZ41" s="470"/>
      <c r="DA41" s="707"/>
      <c r="DB41" s="458"/>
      <c r="DC41" s="470"/>
      <c r="DD41" s="470"/>
      <c r="DE41" s="470"/>
      <c r="DF41" s="707"/>
      <c r="DG41" s="458"/>
      <c r="DH41" s="470"/>
      <c r="DI41" s="470"/>
      <c r="DJ41" s="470"/>
      <c r="DK41" s="707"/>
      <c r="DL41" s="458"/>
      <c r="DM41" s="470"/>
      <c r="DN41" s="470"/>
      <c r="DO41" s="470"/>
      <c r="DP41" s="707"/>
      <c r="DQ41" s="458"/>
      <c r="DR41" s="470"/>
      <c r="DS41" s="470"/>
      <c r="DT41" s="470"/>
      <c r="DU41" s="707"/>
      <c r="DV41" s="410"/>
      <c r="DW41" s="430"/>
      <c r="DX41" s="430"/>
      <c r="DY41" s="430"/>
      <c r="DZ41" s="744"/>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8"/>
      <c r="BA42" s="618"/>
      <c r="BB42" s="618"/>
      <c r="BC42" s="618"/>
      <c r="BD42" s="618"/>
      <c r="BE42" s="582"/>
      <c r="BF42" s="582"/>
      <c r="BG42" s="582"/>
      <c r="BH42" s="582"/>
      <c r="BI42" s="609"/>
      <c r="BJ42" s="386"/>
      <c r="BK42" s="386"/>
      <c r="BL42" s="386"/>
      <c r="BM42" s="386"/>
      <c r="BN42" s="386"/>
      <c r="BO42" s="385"/>
      <c r="BP42" s="385"/>
      <c r="BQ42" s="381">
        <v>36</v>
      </c>
      <c r="BR42" s="661"/>
      <c r="BS42" s="410"/>
      <c r="BT42" s="430"/>
      <c r="BU42" s="430"/>
      <c r="BV42" s="430"/>
      <c r="BW42" s="430"/>
      <c r="BX42" s="430"/>
      <c r="BY42" s="430"/>
      <c r="BZ42" s="430"/>
      <c r="CA42" s="430"/>
      <c r="CB42" s="430"/>
      <c r="CC42" s="430"/>
      <c r="CD42" s="430"/>
      <c r="CE42" s="430"/>
      <c r="CF42" s="430"/>
      <c r="CG42" s="446"/>
      <c r="CH42" s="458"/>
      <c r="CI42" s="470"/>
      <c r="CJ42" s="470"/>
      <c r="CK42" s="470"/>
      <c r="CL42" s="707"/>
      <c r="CM42" s="458"/>
      <c r="CN42" s="470"/>
      <c r="CO42" s="470"/>
      <c r="CP42" s="470"/>
      <c r="CQ42" s="707"/>
      <c r="CR42" s="458"/>
      <c r="CS42" s="470"/>
      <c r="CT42" s="470"/>
      <c r="CU42" s="470"/>
      <c r="CV42" s="707"/>
      <c r="CW42" s="458"/>
      <c r="CX42" s="470"/>
      <c r="CY42" s="470"/>
      <c r="CZ42" s="470"/>
      <c r="DA42" s="707"/>
      <c r="DB42" s="458"/>
      <c r="DC42" s="470"/>
      <c r="DD42" s="470"/>
      <c r="DE42" s="470"/>
      <c r="DF42" s="707"/>
      <c r="DG42" s="458"/>
      <c r="DH42" s="470"/>
      <c r="DI42" s="470"/>
      <c r="DJ42" s="470"/>
      <c r="DK42" s="707"/>
      <c r="DL42" s="458"/>
      <c r="DM42" s="470"/>
      <c r="DN42" s="470"/>
      <c r="DO42" s="470"/>
      <c r="DP42" s="707"/>
      <c r="DQ42" s="458"/>
      <c r="DR42" s="470"/>
      <c r="DS42" s="470"/>
      <c r="DT42" s="470"/>
      <c r="DU42" s="707"/>
      <c r="DV42" s="410"/>
      <c r="DW42" s="430"/>
      <c r="DX42" s="430"/>
      <c r="DY42" s="430"/>
      <c r="DZ42" s="744"/>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8"/>
      <c r="BA43" s="618"/>
      <c r="BB43" s="618"/>
      <c r="BC43" s="618"/>
      <c r="BD43" s="618"/>
      <c r="BE43" s="582"/>
      <c r="BF43" s="582"/>
      <c r="BG43" s="582"/>
      <c r="BH43" s="582"/>
      <c r="BI43" s="609"/>
      <c r="BJ43" s="386"/>
      <c r="BK43" s="386"/>
      <c r="BL43" s="386"/>
      <c r="BM43" s="386"/>
      <c r="BN43" s="386"/>
      <c r="BO43" s="385"/>
      <c r="BP43" s="385"/>
      <c r="BQ43" s="381">
        <v>37</v>
      </c>
      <c r="BR43" s="661"/>
      <c r="BS43" s="410"/>
      <c r="BT43" s="430"/>
      <c r="BU43" s="430"/>
      <c r="BV43" s="430"/>
      <c r="BW43" s="430"/>
      <c r="BX43" s="430"/>
      <c r="BY43" s="430"/>
      <c r="BZ43" s="430"/>
      <c r="CA43" s="430"/>
      <c r="CB43" s="430"/>
      <c r="CC43" s="430"/>
      <c r="CD43" s="430"/>
      <c r="CE43" s="430"/>
      <c r="CF43" s="430"/>
      <c r="CG43" s="446"/>
      <c r="CH43" s="458"/>
      <c r="CI43" s="470"/>
      <c r="CJ43" s="470"/>
      <c r="CK43" s="470"/>
      <c r="CL43" s="707"/>
      <c r="CM43" s="458"/>
      <c r="CN43" s="470"/>
      <c r="CO43" s="470"/>
      <c r="CP43" s="470"/>
      <c r="CQ43" s="707"/>
      <c r="CR43" s="458"/>
      <c r="CS43" s="470"/>
      <c r="CT43" s="470"/>
      <c r="CU43" s="470"/>
      <c r="CV43" s="707"/>
      <c r="CW43" s="458"/>
      <c r="CX43" s="470"/>
      <c r="CY43" s="470"/>
      <c r="CZ43" s="470"/>
      <c r="DA43" s="707"/>
      <c r="DB43" s="458"/>
      <c r="DC43" s="470"/>
      <c r="DD43" s="470"/>
      <c r="DE43" s="470"/>
      <c r="DF43" s="707"/>
      <c r="DG43" s="458"/>
      <c r="DH43" s="470"/>
      <c r="DI43" s="470"/>
      <c r="DJ43" s="470"/>
      <c r="DK43" s="707"/>
      <c r="DL43" s="458"/>
      <c r="DM43" s="470"/>
      <c r="DN43" s="470"/>
      <c r="DO43" s="470"/>
      <c r="DP43" s="707"/>
      <c r="DQ43" s="458"/>
      <c r="DR43" s="470"/>
      <c r="DS43" s="470"/>
      <c r="DT43" s="470"/>
      <c r="DU43" s="707"/>
      <c r="DV43" s="410"/>
      <c r="DW43" s="430"/>
      <c r="DX43" s="430"/>
      <c r="DY43" s="430"/>
      <c r="DZ43" s="744"/>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8"/>
      <c r="BA44" s="618"/>
      <c r="BB44" s="618"/>
      <c r="BC44" s="618"/>
      <c r="BD44" s="618"/>
      <c r="BE44" s="582"/>
      <c r="BF44" s="582"/>
      <c r="BG44" s="582"/>
      <c r="BH44" s="582"/>
      <c r="BI44" s="609"/>
      <c r="BJ44" s="386"/>
      <c r="BK44" s="386"/>
      <c r="BL44" s="386"/>
      <c r="BM44" s="386"/>
      <c r="BN44" s="386"/>
      <c r="BO44" s="385"/>
      <c r="BP44" s="385"/>
      <c r="BQ44" s="381">
        <v>38</v>
      </c>
      <c r="BR44" s="661"/>
      <c r="BS44" s="410"/>
      <c r="BT44" s="430"/>
      <c r="BU44" s="430"/>
      <c r="BV44" s="430"/>
      <c r="BW44" s="430"/>
      <c r="BX44" s="430"/>
      <c r="BY44" s="430"/>
      <c r="BZ44" s="430"/>
      <c r="CA44" s="430"/>
      <c r="CB44" s="430"/>
      <c r="CC44" s="430"/>
      <c r="CD44" s="430"/>
      <c r="CE44" s="430"/>
      <c r="CF44" s="430"/>
      <c r="CG44" s="446"/>
      <c r="CH44" s="458"/>
      <c r="CI44" s="470"/>
      <c r="CJ44" s="470"/>
      <c r="CK44" s="470"/>
      <c r="CL44" s="707"/>
      <c r="CM44" s="458"/>
      <c r="CN44" s="470"/>
      <c r="CO44" s="470"/>
      <c r="CP44" s="470"/>
      <c r="CQ44" s="707"/>
      <c r="CR44" s="458"/>
      <c r="CS44" s="470"/>
      <c r="CT44" s="470"/>
      <c r="CU44" s="470"/>
      <c r="CV44" s="707"/>
      <c r="CW44" s="458"/>
      <c r="CX44" s="470"/>
      <c r="CY44" s="470"/>
      <c r="CZ44" s="470"/>
      <c r="DA44" s="707"/>
      <c r="DB44" s="458"/>
      <c r="DC44" s="470"/>
      <c r="DD44" s="470"/>
      <c r="DE44" s="470"/>
      <c r="DF44" s="707"/>
      <c r="DG44" s="458"/>
      <c r="DH44" s="470"/>
      <c r="DI44" s="470"/>
      <c r="DJ44" s="470"/>
      <c r="DK44" s="707"/>
      <c r="DL44" s="458"/>
      <c r="DM44" s="470"/>
      <c r="DN44" s="470"/>
      <c r="DO44" s="470"/>
      <c r="DP44" s="707"/>
      <c r="DQ44" s="458"/>
      <c r="DR44" s="470"/>
      <c r="DS44" s="470"/>
      <c r="DT44" s="470"/>
      <c r="DU44" s="707"/>
      <c r="DV44" s="410"/>
      <c r="DW44" s="430"/>
      <c r="DX44" s="430"/>
      <c r="DY44" s="430"/>
      <c r="DZ44" s="744"/>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8"/>
      <c r="BA45" s="618"/>
      <c r="BB45" s="618"/>
      <c r="BC45" s="618"/>
      <c r="BD45" s="618"/>
      <c r="BE45" s="582"/>
      <c r="BF45" s="582"/>
      <c r="BG45" s="582"/>
      <c r="BH45" s="582"/>
      <c r="BI45" s="609"/>
      <c r="BJ45" s="386"/>
      <c r="BK45" s="386"/>
      <c r="BL45" s="386"/>
      <c r="BM45" s="386"/>
      <c r="BN45" s="386"/>
      <c r="BO45" s="385"/>
      <c r="BP45" s="385"/>
      <c r="BQ45" s="381">
        <v>39</v>
      </c>
      <c r="BR45" s="661"/>
      <c r="BS45" s="410"/>
      <c r="BT45" s="430"/>
      <c r="BU45" s="430"/>
      <c r="BV45" s="430"/>
      <c r="BW45" s="430"/>
      <c r="BX45" s="430"/>
      <c r="BY45" s="430"/>
      <c r="BZ45" s="430"/>
      <c r="CA45" s="430"/>
      <c r="CB45" s="430"/>
      <c r="CC45" s="430"/>
      <c r="CD45" s="430"/>
      <c r="CE45" s="430"/>
      <c r="CF45" s="430"/>
      <c r="CG45" s="446"/>
      <c r="CH45" s="458"/>
      <c r="CI45" s="470"/>
      <c r="CJ45" s="470"/>
      <c r="CK45" s="470"/>
      <c r="CL45" s="707"/>
      <c r="CM45" s="458"/>
      <c r="CN45" s="470"/>
      <c r="CO45" s="470"/>
      <c r="CP45" s="470"/>
      <c r="CQ45" s="707"/>
      <c r="CR45" s="458"/>
      <c r="CS45" s="470"/>
      <c r="CT45" s="470"/>
      <c r="CU45" s="470"/>
      <c r="CV45" s="707"/>
      <c r="CW45" s="458"/>
      <c r="CX45" s="470"/>
      <c r="CY45" s="470"/>
      <c r="CZ45" s="470"/>
      <c r="DA45" s="707"/>
      <c r="DB45" s="458"/>
      <c r="DC45" s="470"/>
      <c r="DD45" s="470"/>
      <c r="DE45" s="470"/>
      <c r="DF45" s="707"/>
      <c r="DG45" s="458"/>
      <c r="DH45" s="470"/>
      <c r="DI45" s="470"/>
      <c r="DJ45" s="470"/>
      <c r="DK45" s="707"/>
      <c r="DL45" s="458"/>
      <c r="DM45" s="470"/>
      <c r="DN45" s="470"/>
      <c r="DO45" s="470"/>
      <c r="DP45" s="707"/>
      <c r="DQ45" s="458"/>
      <c r="DR45" s="470"/>
      <c r="DS45" s="470"/>
      <c r="DT45" s="470"/>
      <c r="DU45" s="707"/>
      <c r="DV45" s="410"/>
      <c r="DW45" s="430"/>
      <c r="DX45" s="430"/>
      <c r="DY45" s="430"/>
      <c r="DZ45" s="744"/>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8"/>
      <c r="BA46" s="618"/>
      <c r="BB46" s="618"/>
      <c r="BC46" s="618"/>
      <c r="BD46" s="618"/>
      <c r="BE46" s="582"/>
      <c r="BF46" s="582"/>
      <c r="BG46" s="582"/>
      <c r="BH46" s="582"/>
      <c r="BI46" s="609"/>
      <c r="BJ46" s="386"/>
      <c r="BK46" s="386"/>
      <c r="BL46" s="386"/>
      <c r="BM46" s="386"/>
      <c r="BN46" s="386"/>
      <c r="BO46" s="385"/>
      <c r="BP46" s="385"/>
      <c r="BQ46" s="381">
        <v>40</v>
      </c>
      <c r="BR46" s="661"/>
      <c r="BS46" s="410"/>
      <c r="BT46" s="430"/>
      <c r="BU46" s="430"/>
      <c r="BV46" s="430"/>
      <c r="BW46" s="430"/>
      <c r="BX46" s="430"/>
      <c r="BY46" s="430"/>
      <c r="BZ46" s="430"/>
      <c r="CA46" s="430"/>
      <c r="CB46" s="430"/>
      <c r="CC46" s="430"/>
      <c r="CD46" s="430"/>
      <c r="CE46" s="430"/>
      <c r="CF46" s="430"/>
      <c r="CG46" s="446"/>
      <c r="CH46" s="458"/>
      <c r="CI46" s="470"/>
      <c r="CJ46" s="470"/>
      <c r="CK46" s="470"/>
      <c r="CL46" s="707"/>
      <c r="CM46" s="458"/>
      <c r="CN46" s="470"/>
      <c r="CO46" s="470"/>
      <c r="CP46" s="470"/>
      <c r="CQ46" s="707"/>
      <c r="CR46" s="458"/>
      <c r="CS46" s="470"/>
      <c r="CT46" s="470"/>
      <c r="CU46" s="470"/>
      <c r="CV46" s="707"/>
      <c r="CW46" s="458"/>
      <c r="CX46" s="470"/>
      <c r="CY46" s="470"/>
      <c r="CZ46" s="470"/>
      <c r="DA46" s="707"/>
      <c r="DB46" s="458"/>
      <c r="DC46" s="470"/>
      <c r="DD46" s="470"/>
      <c r="DE46" s="470"/>
      <c r="DF46" s="707"/>
      <c r="DG46" s="458"/>
      <c r="DH46" s="470"/>
      <c r="DI46" s="470"/>
      <c r="DJ46" s="470"/>
      <c r="DK46" s="707"/>
      <c r="DL46" s="458"/>
      <c r="DM46" s="470"/>
      <c r="DN46" s="470"/>
      <c r="DO46" s="470"/>
      <c r="DP46" s="707"/>
      <c r="DQ46" s="458"/>
      <c r="DR46" s="470"/>
      <c r="DS46" s="470"/>
      <c r="DT46" s="470"/>
      <c r="DU46" s="707"/>
      <c r="DV46" s="410"/>
      <c r="DW46" s="430"/>
      <c r="DX46" s="430"/>
      <c r="DY46" s="430"/>
      <c r="DZ46" s="744"/>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8"/>
      <c r="BA47" s="618"/>
      <c r="BB47" s="618"/>
      <c r="BC47" s="618"/>
      <c r="BD47" s="618"/>
      <c r="BE47" s="582"/>
      <c r="BF47" s="582"/>
      <c r="BG47" s="582"/>
      <c r="BH47" s="582"/>
      <c r="BI47" s="609"/>
      <c r="BJ47" s="386"/>
      <c r="BK47" s="386"/>
      <c r="BL47" s="386"/>
      <c r="BM47" s="386"/>
      <c r="BN47" s="386"/>
      <c r="BO47" s="385"/>
      <c r="BP47" s="385"/>
      <c r="BQ47" s="381">
        <v>41</v>
      </c>
      <c r="BR47" s="661"/>
      <c r="BS47" s="410"/>
      <c r="BT47" s="430"/>
      <c r="BU47" s="430"/>
      <c r="BV47" s="430"/>
      <c r="BW47" s="430"/>
      <c r="BX47" s="430"/>
      <c r="BY47" s="430"/>
      <c r="BZ47" s="430"/>
      <c r="CA47" s="430"/>
      <c r="CB47" s="430"/>
      <c r="CC47" s="430"/>
      <c r="CD47" s="430"/>
      <c r="CE47" s="430"/>
      <c r="CF47" s="430"/>
      <c r="CG47" s="446"/>
      <c r="CH47" s="458"/>
      <c r="CI47" s="470"/>
      <c r="CJ47" s="470"/>
      <c r="CK47" s="470"/>
      <c r="CL47" s="707"/>
      <c r="CM47" s="458"/>
      <c r="CN47" s="470"/>
      <c r="CO47" s="470"/>
      <c r="CP47" s="470"/>
      <c r="CQ47" s="707"/>
      <c r="CR47" s="458"/>
      <c r="CS47" s="470"/>
      <c r="CT47" s="470"/>
      <c r="CU47" s="470"/>
      <c r="CV47" s="707"/>
      <c r="CW47" s="458"/>
      <c r="CX47" s="470"/>
      <c r="CY47" s="470"/>
      <c r="CZ47" s="470"/>
      <c r="DA47" s="707"/>
      <c r="DB47" s="458"/>
      <c r="DC47" s="470"/>
      <c r="DD47" s="470"/>
      <c r="DE47" s="470"/>
      <c r="DF47" s="707"/>
      <c r="DG47" s="458"/>
      <c r="DH47" s="470"/>
      <c r="DI47" s="470"/>
      <c r="DJ47" s="470"/>
      <c r="DK47" s="707"/>
      <c r="DL47" s="458"/>
      <c r="DM47" s="470"/>
      <c r="DN47" s="470"/>
      <c r="DO47" s="470"/>
      <c r="DP47" s="707"/>
      <c r="DQ47" s="458"/>
      <c r="DR47" s="470"/>
      <c r="DS47" s="470"/>
      <c r="DT47" s="470"/>
      <c r="DU47" s="707"/>
      <c r="DV47" s="410"/>
      <c r="DW47" s="430"/>
      <c r="DX47" s="430"/>
      <c r="DY47" s="430"/>
      <c r="DZ47" s="744"/>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8"/>
      <c r="BA48" s="618"/>
      <c r="BB48" s="618"/>
      <c r="BC48" s="618"/>
      <c r="BD48" s="618"/>
      <c r="BE48" s="582"/>
      <c r="BF48" s="582"/>
      <c r="BG48" s="582"/>
      <c r="BH48" s="582"/>
      <c r="BI48" s="609"/>
      <c r="BJ48" s="386"/>
      <c r="BK48" s="386"/>
      <c r="BL48" s="386"/>
      <c r="BM48" s="386"/>
      <c r="BN48" s="386"/>
      <c r="BO48" s="385"/>
      <c r="BP48" s="385"/>
      <c r="BQ48" s="381">
        <v>42</v>
      </c>
      <c r="BR48" s="661"/>
      <c r="BS48" s="410"/>
      <c r="BT48" s="430"/>
      <c r="BU48" s="430"/>
      <c r="BV48" s="430"/>
      <c r="BW48" s="430"/>
      <c r="BX48" s="430"/>
      <c r="BY48" s="430"/>
      <c r="BZ48" s="430"/>
      <c r="CA48" s="430"/>
      <c r="CB48" s="430"/>
      <c r="CC48" s="430"/>
      <c r="CD48" s="430"/>
      <c r="CE48" s="430"/>
      <c r="CF48" s="430"/>
      <c r="CG48" s="446"/>
      <c r="CH48" s="458"/>
      <c r="CI48" s="470"/>
      <c r="CJ48" s="470"/>
      <c r="CK48" s="470"/>
      <c r="CL48" s="707"/>
      <c r="CM48" s="458"/>
      <c r="CN48" s="470"/>
      <c r="CO48" s="470"/>
      <c r="CP48" s="470"/>
      <c r="CQ48" s="707"/>
      <c r="CR48" s="458"/>
      <c r="CS48" s="470"/>
      <c r="CT48" s="470"/>
      <c r="CU48" s="470"/>
      <c r="CV48" s="707"/>
      <c r="CW48" s="458"/>
      <c r="CX48" s="470"/>
      <c r="CY48" s="470"/>
      <c r="CZ48" s="470"/>
      <c r="DA48" s="707"/>
      <c r="DB48" s="458"/>
      <c r="DC48" s="470"/>
      <c r="DD48" s="470"/>
      <c r="DE48" s="470"/>
      <c r="DF48" s="707"/>
      <c r="DG48" s="458"/>
      <c r="DH48" s="470"/>
      <c r="DI48" s="470"/>
      <c r="DJ48" s="470"/>
      <c r="DK48" s="707"/>
      <c r="DL48" s="458"/>
      <c r="DM48" s="470"/>
      <c r="DN48" s="470"/>
      <c r="DO48" s="470"/>
      <c r="DP48" s="707"/>
      <c r="DQ48" s="458"/>
      <c r="DR48" s="470"/>
      <c r="DS48" s="470"/>
      <c r="DT48" s="470"/>
      <c r="DU48" s="707"/>
      <c r="DV48" s="410"/>
      <c r="DW48" s="430"/>
      <c r="DX48" s="430"/>
      <c r="DY48" s="430"/>
      <c r="DZ48" s="744"/>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8"/>
      <c r="BA49" s="618"/>
      <c r="BB49" s="618"/>
      <c r="BC49" s="618"/>
      <c r="BD49" s="618"/>
      <c r="BE49" s="582"/>
      <c r="BF49" s="582"/>
      <c r="BG49" s="582"/>
      <c r="BH49" s="582"/>
      <c r="BI49" s="609"/>
      <c r="BJ49" s="386"/>
      <c r="BK49" s="386"/>
      <c r="BL49" s="386"/>
      <c r="BM49" s="386"/>
      <c r="BN49" s="386"/>
      <c r="BO49" s="385"/>
      <c r="BP49" s="385"/>
      <c r="BQ49" s="381">
        <v>43</v>
      </c>
      <c r="BR49" s="661"/>
      <c r="BS49" s="410"/>
      <c r="BT49" s="430"/>
      <c r="BU49" s="430"/>
      <c r="BV49" s="430"/>
      <c r="BW49" s="430"/>
      <c r="BX49" s="430"/>
      <c r="BY49" s="430"/>
      <c r="BZ49" s="430"/>
      <c r="CA49" s="430"/>
      <c r="CB49" s="430"/>
      <c r="CC49" s="430"/>
      <c r="CD49" s="430"/>
      <c r="CE49" s="430"/>
      <c r="CF49" s="430"/>
      <c r="CG49" s="446"/>
      <c r="CH49" s="458"/>
      <c r="CI49" s="470"/>
      <c r="CJ49" s="470"/>
      <c r="CK49" s="470"/>
      <c r="CL49" s="707"/>
      <c r="CM49" s="458"/>
      <c r="CN49" s="470"/>
      <c r="CO49" s="470"/>
      <c r="CP49" s="470"/>
      <c r="CQ49" s="707"/>
      <c r="CR49" s="458"/>
      <c r="CS49" s="470"/>
      <c r="CT49" s="470"/>
      <c r="CU49" s="470"/>
      <c r="CV49" s="707"/>
      <c r="CW49" s="458"/>
      <c r="CX49" s="470"/>
      <c r="CY49" s="470"/>
      <c r="CZ49" s="470"/>
      <c r="DA49" s="707"/>
      <c r="DB49" s="458"/>
      <c r="DC49" s="470"/>
      <c r="DD49" s="470"/>
      <c r="DE49" s="470"/>
      <c r="DF49" s="707"/>
      <c r="DG49" s="458"/>
      <c r="DH49" s="470"/>
      <c r="DI49" s="470"/>
      <c r="DJ49" s="470"/>
      <c r="DK49" s="707"/>
      <c r="DL49" s="458"/>
      <c r="DM49" s="470"/>
      <c r="DN49" s="470"/>
      <c r="DO49" s="470"/>
      <c r="DP49" s="707"/>
      <c r="DQ49" s="458"/>
      <c r="DR49" s="470"/>
      <c r="DS49" s="470"/>
      <c r="DT49" s="470"/>
      <c r="DU49" s="707"/>
      <c r="DV49" s="410"/>
      <c r="DW49" s="430"/>
      <c r="DX49" s="430"/>
      <c r="DY49" s="430"/>
      <c r="DZ49" s="744"/>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19"/>
      <c r="BA50" s="619"/>
      <c r="BB50" s="619"/>
      <c r="BC50" s="619"/>
      <c r="BD50" s="619"/>
      <c r="BE50" s="582"/>
      <c r="BF50" s="582"/>
      <c r="BG50" s="582"/>
      <c r="BH50" s="582"/>
      <c r="BI50" s="609"/>
      <c r="BJ50" s="386"/>
      <c r="BK50" s="386"/>
      <c r="BL50" s="386"/>
      <c r="BM50" s="386"/>
      <c r="BN50" s="386"/>
      <c r="BO50" s="385"/>
      <c r="BP50" s="385"/>
      <c r="BQ50" s="381">
        <v>44</v>
      </c>
      <c r="BR50" s="661"/>
      <c r="BS50" s="410"/>
      <c r="BT50" s="430"/>
      <c r="BU50" s="430"/>
      <c r="BV50" s="430"/>
      <c r="BW50" s="430"/>
      <c r="BX50" s="430"/>
      <c r="BY50" s="430"/>
      <c r="BZ50" s="430"/>
      <c r="CA50" s="430"/>
      <c r="CB50" s="430"/>
      <c r="CC50" s="430"/>
      <c r="CD50" s="430"/>
      <c r="CE50" s="430"/>
      <c r="CF50" s="430"/>
      <c r="CG50" s="446"/>
      <c r="CH50" s="458"/>
      <c r="CI50" s="470"/>
      <c r="CJ50" s="470"/>
      <c r="CK50" s="470"/>
      <c r="CL50" s="707"/>
      <c r="CM50" s="458"/>
      <c r="CN50" s="470"/>
      <c r="CO50" s="470"/>
      <c r="CP50" s="470"/>
      <c r="CQ50" s="707"/>
      <c r="CR50" s="458"/>
      <c r="CS50" s="470"/>
      <c r="CT50" s="470"/>
      <c r="CU50" s="470"/>
      <c r="CV50" s="707"/>
      <c r="CW50" s="458"/>
      <c r="CX50" s="470"/>
      <c r="CY50" s="470"/>
      <c r="CZ50" s="470"/>
      <c r="DA50" s="707"/>
      <c r="DB50" s="458"/>
      <c r="DC50" s="470"/>
      <c r="DD50" s="470"/>
      <c r="DE50" s="470"/>
      <c r="DF50" s="707"/>
      <c r="DG50" s="458"/>
      <c r="DH50" s="470"/>
      <c r="DI50" s="470"/>
      <c r="DJ50" s="470"/>
      <c r="DK50" s="707"/>
      <c r="DL50" s="458"/>
      <c r="DM50" s="470"/>
      <c r="DN50" s="470"/>
      <c r="DO50" s="470"/>
      <c r="DP50" s="707"/>
      <c r="DQ50" s="458"/>
      <c r="DR50" s="470"/>
      <c r="DS50" s="470"/>
      <c r="DT50" s="470"/>
      <c r="DU50" s="707"/>
      <c r="DV50" s="410"/>
      <c r="DW50" s="430"/>
      <c r="DX50" s="430"/>
      <c r="DY50" s="430"/>
      <c r="DZ50" s="744"/>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19"/>
      <c r="BA51" s="619"/>
      <c r="BB51" s="619"/>
      <c r="BC51" s="619"/>
      <c r="BD51" s="619"/>
      <c r="BE51" s="582"/>
      <c r="BF51" s="582"/>
      <c r="BG51" s="582"/>
      <c r="BH51" s="582"/>
      <c r="BI51" s="609"/>
      <c r="BJ51" s="386"/>
      <c r="BK51" s="386"/>
      <c r="BL51" s="386"/>
      <c r="BM51" s="386"/>
      <c r="BN51" s="386"/>
      <c r="BO51" s="385"/>
      <c r="BP51" s="385"/>
      <c r="BQ51" s="381">
        <v>45</v>
      </c>
      <c r="BR51" s="661"/>
      <c r="BS51" s="410"/>
      <c r="BT51" s="430"/>
      <c r="BU51" s="430"/>
      <c r="BV51" s="430"/>
      <c r="BW51" s="430"/>
      <c r="BX51" s="430"/>
      <c r="BY51" s="430"/>
      <c r="BZ51" s="430"/>
      <c r="CA51" s="430"/>
      <c r="CB51" s="430"/>
      <c r="CC51" s="430"/>
      <c r="CD51" s="430"/>
      <c r="CE51" s="430"/>
      <c r="CF51" s="430"/>
      <c r="CG51" s="446"/>
      <c r="CH51" s="458"/>
      <c r="CI51" s="470"/>
      <c r="CJ51" s="470"/>
      <c r="CK51" s="470"/>
      <c r="CL51" s="707"/>
      <c r="CM51" s="458"/>
      <c r="CN51" s="470"/>
      <c r="CO51" s="470"/>
      <c r="CP51" s="470"/>
      <c r="CQ51" s="707"/>
      <c r="CR51" s="458"/>
      <c r="CS51" s="470"/>
      <c r="CT51" s="470"/>
      <c r="CU51" s="470"/>
      <c r="CV51" s="707"/>
      <c r="CW51" s="458"/>
      <c r="CX51" s="470"/>
      <c r="CY51" s="470"/>
      <c r="CZ51" s="470"/>
      <c r="DA51" s="707"/>
      <c r="DB51" s="458"/>
      <c r="DC51" s="470"/>
      <c r="DD51" s="470"/>
      <c r="DE51" s="470"/>
      <c r="DF51" s="707"/>
      <c r="DG51" s="458"/>
      <c r="DH51" s="470"/>
      <c r="DI51" s="470"/>
      <c r="DJ51" s="470"/>
      <c r="DK51" s="707"/>
      <c r="DL51" s="458"/>
      <c r="DM51" s="470"/>
      <c r="DN51" s="470"/>
      <c r="DO51" s="470"/>
      <c r="DP51" s="707"/>
      <c r="DQ51" s="458"/>
      <c r="DR51" s="470"/>
      <c r="DS51" s="470"/>
      <c r="DT51" s="470"/>
      <c r="DU51" s="707"/>
      <c r="DV51" s="410"/>
      <c r="DW51" s="430"/>
      <c r="DX51" s="430"/>
      <c r="DY51" s="430"/>
      <c r="DZ51" s="744"/>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19"/>
      <c r="BA52" s="619"/>
      <c r="BB52" s="619"/>
      <c r="BC52" s="619"/>
      <c r="BD52" s="619"/>
      <c r="BE52" s="582"/>
      <c r="BF52" s="582"/>
      <c r="BG52" s="582"/>
      <c r="BH52" s="582"/>
      <c r="BI52" s="609"/>
      <c r="BJ52" s="386"/>
      <c r="BK52" s="386"/>
      <c r="BL52" s="386"/>
      <c r="BM52" s="386"/>
      <c r="BN52" s="386"/>
      <c r="BO52" s="385"/>
      <c r="BP52" s="385"/>
      <c r="BQ52" s="381">
        <v>46</v>
      </c>
      <c r="BR52" s="661"/>
      <c r="BS52" s="410"/>
      <c r="BT52" s="430"/>
      <c r="BU52" s="430"/>
      <c r="BV52" s="430"/>
      <c r="BW52" s="430"/>
      <c r="BX52" s="430"/>
      <c r="BY52" s="430"/>
      <c r="BZ52" s="430"/>
      <c r="CA52" s="430"/>
      <c r="CB52" s="430"/>
      <c r="CC52" s="430"/>
      <c r="CD52" s="430"/>
      <c r="CE52" s="430"/>
      <c r="CF52" s="430"/>
      <c r="CG52" s="446"/>
      <c r="CH52" s="458"/>
      <c r="CI52" s="470"/>
      <c r="CJ52" s="470"/>
      <c r="CK52" s="470"/>
      <c r="CL52" s="707"/>
      <c r="CM52" s="458"/>
      <c r="CN52" s="470"/>
      <c r="CO52" s="470"/>
      <c r="CP52" s="470"/>
      <c r="CQ52" s="707"/>
      <c r="CR52" s="458"/>
      <c r="CS52" s="470"/>
      <c r="CT52" s="470"/>
      <c r="CU52" s="470"/>
      <c r="CV52" s="707"/>
      <c r="CW52" s="458"/>
      <c r="CX52" s="470"/>
      <c r="CY52" s="470"/>
      <c r="CZ52" s="470"/>
      <c r="DA52" s="707"/>
      <c r="DB52" s="458"/>
      <c r="DC52" s="470"/>
      <c r="DD52" s="470"/>
      <c r="DE52" s="470"/>
      <c r="DF52" s="707"/>
      <c r="DG52" s="458"/>
      <c r="DH52" s="470"/>
      <c r="DI52" s="470"/>
      <c r="DJ52" s="470"/>
      <c r="DK52" s="707"/>
      <c r="DL52" s="458"/>
      <c r="DM52" s="470"/>
      <c r="DN52" s="470"/>
      <c r="DO52" s="470"/>
      <c r="DP52" s="707"/>
      <c r="DQ52" s="458"/>
      <c r="DR52" s="470"/>
      <c r="DS52" s="470"/>
      <c r="DT52" s="470"/>
      <c r="DU52" s="707"/>
      <c r="DV52" s="410"/>
      <c r="DW52" s="430"/>
      <c r="DX52" s="430"/>
      <c r="DY52" s="430"/>
      <c r="DZ52" s="744"/>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19"/>
      <c r="BA53" s="619"/>
      <c r="BB53" s="619"/>
      <c r="BC53" s="619"/>
      <c r="BD53" s="619"/>
      <c r="BE53" s="582"/>
      <c r="BF53" s="582"/>
      <c r="BG53" s="582"/>
      <c r="BH53" s="582"/>
      <c r="BI53" s="609"/>
      <c r="BJ53" s="386"/>
      <c r="BK53" s="386"/>
      <c r="BL53" s="386"/>
      <c r="BM53" s="386"/>
      <c r="BN53" s="386"/>
      <c r="BO53" s="385"/>
      <c r="BP53" s="385"/>
      <c r="BQ53" s="381">
        <v>47</v>
      </c>
      <c r="BR53" s="661"/>
      <c r="BS53" s="410"/>
      <c r="BT53" s="430"/>
      <c r="BU53" s="430"/>
      <c r="BV53" s="430"/>
      <c r="BW53" s="430"/>
      <c r="BX53" s="430"/>
      <c r="BY53" s="430"/>
      <c r="BZ53" s="430"/>
      <c r="CA53" s="430"/>
      <c r="CB53" s="430"/>
      <c r="CC53" s="430"/>
      <c r="CD53" s="430"/>
      <c r="CE53" s="430"/>
      <c r="CF53" s="430"/>
      <c r="CG53" s="446"/>
      <c r="CH53" s="458"/>
      <c r="CI53" s="470"/>
      <c r="CJ53" s="470"/>
      <c r="CK53" s="470"/>
      <c r="CL53" s="707"/>
      <c r="CM53" s="458"/>
      <c r="CN53" s="470"/>
      <c r="CO53" s="470"/>
      <c r="CP53" s="470"/>
      <c r="CQ53" s="707"/>
      <c r="CR53" s="458"/>
      <c r="CS53" s="470"/>
      <c r="CT53" s="470"/>
      <c r="CU53" s="470"/>
      <c r="CV53" s="707"/>
      <c r="CW53" s="458"/>
      <c r="CX53" s="470"/>
      <c r="CY53" s="470"/>
      <c r="CZ53" s="470"/>
      <c r="DA53" s="707"/>
      <c r="DB53" s="458"/>
      <c r="DC53" s="470"/>
      <c r="DD53" s="470"/>
      <c r="DE53" s="470"/>
      <c r="DF53" s="707"/>
      <c r="DG53" s="458"/>
      <c r="DH53" s="470"/>
      <c r="DI53" s="470"/>
      <c r="DJ53" s="470"/>
      <c r="DK53" s="707"/>
      <c r="DL53" s="458"/>
      <c r="DM53" s="470"/>
      <c r="DN53" s="470"/>
      <c r="DO53" s="470"/>
      <c r="DP53" s="707"/>
      <c r="DQ53" s="458"/>
      <c r="DR53" s="470"/>
      <c r="DS53" s="470"/>
      <c r="DT53" s="470"/>
      <c r="DU53" s="707"/>
      <c r="DV53" s="410"/>
      <c r="DW53" s="430"/>
      <c r="DX53" s="430"/>
      <c r="DY53" s="430"/>
      <c r="DZ53" s="744"/>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19"/>
      <c r="BA54" s="619"/>
      <c r="BB54" s="619"/>
      <c r="BC54" s="619"/>
      <c r="BD54" s="619"/>
      <c r="BE54" s="582"/>
      <c r="BF54" s="582"/>
      <c r="BG54" s="582"/>
      <c r="BH54" s="582"/>
      <c r="BI54" s="609"/>
      <c r="BJ54" s="386"/>
      <c r="BK54" s="386"/>
      <c r="BL54" s="386"/>
      <c r="BM54" s="386"/>
      <c r="BN54" s="386"/>
      <c r="BO54" s="385"/>
      <c r="BP54" s="385"/>
      <c r="BQ54" s="381">
        <v>48</v>
      </c>
      <c r="BR54" s="661"/>
      <c r="BS54" s="410"/>
      <c r="BT54" s="430"/>
      <c r="BU54" s="430"/>
      <c r="BV54" s="430"/>
      <c r="BW54" s="430"/>
      <c r="BX54" s="430"/>
      <c r="BY54" s="430"/>
      <c r="BZ54" s="430"/>
      <c r="CA54" s="430"/>
      <c r="CB54" s="430"/>
      <c r="CC54" s="430"/>
      <c r="CD54" s="430"/>
      <c r="CE54" s="430"/>
      <c r="CF54" s="430"/>
      <c r="CG54" s="446"/>
      <c r="CH54" s="458"/>
      <c r="CI54" s="470"/>
      <c r="CJ54" s="470"/>
      <c r="CK54" s="470"/>
      <c r="CL54" s="707"/>
      <c r="CM54" s="458"/>
      <c r="CN54" s="470"/>
      <c r="CO54" s="470"/>
      <c r="CP54" s="470"/>
      <c r="CQ54" s="707"/>
      <c r="CR54" s="458"/>
      <c r="CS54" s="470"/>
      <c r="CT54" s="470"/>
      <c r="CU54" s="470"/>
      <c r="CV54" s="707"/>
      <c r="CW54" s="458"/>
      <c r="CX54" s="470"/>
      <c r="CY54" s="470"/>
      <c r="CZ54" s="470"/>
      <c r="DA54" s="707"/>
      <c r="DB54" s="458"/>
      <c r="DC54" s="470"/>
      <c r="DD54" s="470"/>
      <c r="DE54" s="470"/>
      <c r="DF54" s="707"/>
      <c r="DG54" s="458"/>
      <c r="DH54" s="470"/>
      <c r="DI54" s="470"/>
      <c r="DJ54" s="470"/>
      <c r="DK54" s="707"/>
      <c r="DL54" s="458"/>
      <c r="DM54" s="470"/>
      <c r="DN54" s="470"/>
      <c r="DO54" s="470"/>
      <c r="DP54" s="707"/>
      <c r="DQ54" s="458"/>
      <c r="DR54" s="470"/>
      <c r="DS54" s="470"/>
      <c r="DT54" s="470"/>
      <c r="DU54" s="707"/>
      <c r="DV54" s="410"/>
      <c r="DW54" s="430"/>
      <c r="DX54" s="430"/>
      <c r="DY54" s="430"/>
      <c r="DZ54" s="744"/>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19"/>
      <c r="BA55" s="619"/>
      <c r="BB55" s="619"/>
      <c r="BC55" s="619"/>
      <c r="BD55" s="619"/>
      <c r="BE55" s="582"/>
      <c r="BF55" s="582"/>
      <c r="BG55" s="582"/>
      <c r="BH55" s="582"/>
      <c r="BI55" s="609"/>
      <c r="BJ55" s="386"/>
      <c r="BK55" s="386"/>
      <c r="BL55" s="386"/>
      <c r="BM55" s="386"/>
      <c r="BN55" s="386"/>
      <c r="BO55" s="385"/>
      <c r="BP55" s="385"/>
      <c r="BQ55" s="381">
        <v>49</v>
      </c>
      <c r="BR55" s="661"/>
      <c r="BS55" s="410"/>
      <c r="BT55" s="430"/>
      <c r="BU55" s="430"/>
      <c r="BV55" s="430"/>
      <c r="BW55" s="430"/>
      <c r="BX55" s="430"/>
      <c r="BY55" s="430"/>
      <c r="BZ55" s="430"/>
      <c r="CA55" s="430"/>
      <c r="CB55" s="430"/>
      <c r="CC55" s="430"/>
      <c r="CD55" s="430"/>
      <c r="CE55" s="430"/>
      <c r="CF55" s="430"/>
      <c r="CG55" s="446"/>
      <c r="CH55" s="458"/>
      <c r="CI55" s="470"/>
      <c r="CJ55" s="470"/>
      <c r="CK55" s="470"/>
      <c r="CL55" s="707"/>
      <c r="CM55" s="458"/>
      <c r="CN55" s="470"/>
      <c r="CO55" s="470"/>
      <c r="CP55" s="470"/>
      <c r="CQ55" s="707"/>
      <c r="CR55" s="458"/>
      <c r="CS55" s="470"/>
      <c r="CT55" s="470"/>
      <c r="CU55" s="470"/>
      <c r="CV55" s="707"/>
      <c r="CW55" s="458"/>
      <c r="CX55" s="470"/>
      <c r="CY55" s="470"/>
      <c r="CZ55" s="470"/>
      <c r="DA55" s="707"/>
      <c r="DB55" s="458"/>
      <c r="DC55" s="470"/>
      <c r="DD55" s="470"/>
      <c r="DE55" s="470"/>
      <c r="DF55" s="707"/>
      <c r="DG55" s="458"/>
      <c r="DH55" s="470"/>
      <c r="DI55" s="470"/>
      <c r="DJ55" s="470"/>
      <c r="DK55" s="707"/>
      <c r="DL55" s="458"/>
      <c r="DM55" s="470"/>
      <c r="DN55" s="470"/>
      <c r="DO55" s="470"/>
      <c r="DP55" s="707"/>
      <c r="DQ55" s="458"/>
      <c r="DR55" s="470"/>
      <c r="DS55" s="470"/>
      <c r="DT55" s="470"/>
      <c r="DU55" s="707"/>
      <c r="DV55" s="410"/>
      <c r="DW55" s="430"/>
      <c r="DX55" s="430"/>
      <c r="DY55" s="430"/>
      <c r="DZ55" s="744"/>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19"/>
      <c r="BA56" s="619"/>
      <c r="BB56" s="619"/>
      <c r="BC56" s="619"/>
      <c r="BD56" s="619"/>
      <c r="BE56" s="582"/>
      <c r="BF56" s="582"/>
      <c r="BG56" s="582"/>
      <c r="BH56" s="582"/>
      <c r="BI56" s="609"/>
      <c r="BJ56" s="386"/>
      <c r="BK56" s="386"/>
      <c r="BL56" s="386"/>
      <c r="BM56" s="386"/>
      <c r="BN56" s="386"/>
      <c r="BO56" s="385"/>
      <c r="BP56" s="385"/>
      <c r="BQ56" s="381">
        <v>50</v>
      </c>
      <c r="BR56" s="661"/>
      <c r="BS56" s="410"/>
      <c r="BT56" s="430"/>
      <c r="BU56" s="430"/>
      <c r="BV56" s="430"/>
      <c r="BW56" s="430"/>
      <c r="BX56" s="430"/>
      <c r="BY56" s="430"/>
      <c r="BZ56" s="430"/>
      <c r="CA56" s="430"/>
      <c r="CB56" s="430"/>
      <c r="CC56" s="430"/>
      <c r="CD56" s="430"/>
      <c r="CE56" s="430"/>
      <c r="CF56" s="430"/>
      <c r="CG56" s="446"/>
      <c r="CH56" s="458"/>
      <c r="CI56" s="470"/>
      <c r="CJ56" s="470"/>
      <c r="CK56" s="470"/>
      <c r="CL56" s="707"/>
      <c r="CM56" s="458"/>
      <c r="CN56" s="470"/>
      <c r="CO56" s="470"/>
      <c r="CP56" s="470"/>
      <c r="CQ56" s="707"/>
      <c r="CR56" s="458"/>
      <c r="CS56" s="470"/>
      <c r="CT56" s="470"/>
      <c r="CU56" s="470"/>
      <c r="CV56" s="707"/>
      <c r="CW56" s="458"/>
      <c r="CX56" s="470"/>
      <c r="CY56" s="470"/>
      <c r="CZ56" s="470"/>
      <c r="DA56" s="707"/>
      <c r="DB56" s="458"/>
      <c r="DC56" s="470"/>
      <c r="DD56" s="470"/>
      <c r="DE56" s="470"/>
      <c r="DF56" s="707"/>
      <c r="DG56" s="458"/>
      <c r="DH56" s="470"/>
      <c r="DI56" s="470"/>
      <c r="DJ56" s="470"/>
      <c r="DK56" s="707"/>
      <c r="DL56" s="458"/>
      <c r="DM56" s="470"/>
      <c r="DN56" s="470"/>
      <c r="DO56" s="470"/>
      <c r="DP56" s="707"/>
      <c r="DQ56" s="458"/>
      <c r="DR56" s="470"/>
      <c r="DS56" s="470"/>
      <c r="DT56" s="470"/>
      <c r="DU56" s="707"/>
      <c r="DV56" s="410"/>
      <c r="DW56" s="430"/>
      <c r="DX56" s="430"/>
      <c r="DY56" s="430"/>
      <c r="DZ56" s="744"/>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19"/>
      <c r="BA57" s="619"/>
      <c r="BB57" s="619"/>
      <c r="BC57" s="619"/>
      <c r="BD57" s="619"/>
      <c r="BE57" s="582"/>
      <c r="BF57" s="582"/>
      <c r="BG57" s="582"/>
      <c r="BH57" s="582"/>
      <c r="BI57" s="609"/>
      <c r="BJ57" s="386"/>
      <c r="BK57" s="386"/>
      <c r="BL57" s="386"/>
      <c r="BM57" s="386"/>
      <c r="BN57" s="386"/>
      <c r="BO57" s="385"/>
      <c r="BP57" s="385"/>
      <c r="BQ57" s="381">
        <v>51</v>
      </c>
      <c r="BR57" s="661"/>
      <c r="BS57" s="410"/>
      <c r="BT57" s="430"/>
      <c r="BU57" s="430"/>
      <c r="BV57" s="430"/>
      <c r="BW57" s="430"/>
      <c r="BX57" s="430"/>
      <c r="BY57" s="430"/>
      <c r="BZ57" s="430"/>
      <c r="CA57" s="430"/>
      <c r="CB57" s="430"/>
      <c r="CC57" s="430"/>
      <c r="CD57" s="430"/>
      <c r="CE57" s="430"/>
      <c r="CF57" s="430"/>
      <c r="CG57" s="446"/>
      <c r="CH57" s="458"/>
      <c r="CI57" s="470"/>
      <c r="CJ57" s="470"/>
      <c r="CK57" s="470"/>
      <c r="CL57" s="707"/>
      <c r="CM57" s="458"/>
      <c r="CN57" s="470"/>
      <c r="CO57" s="470"/>
      <c r="CP57" s="470"/>
      <c r="CQ57" s="707"/>
      <c r="CR57" s="458"/>
      <c r="CS57" s="470"/>
      <c r="CT57" s="470"/>
      <c r="CU57" s="470"/>
      <c r="CV57" s="707"/>
      <c r="CW57" s="458"/>
      <c r="CX57" s="470"/>
      <c r="CY57" s="470"/>
      <c r="CZ57" s="470"/>
      <c r="DA57" s="707"/>
      <c r="DB57" s="458"/>
      <c r="DC57" s="470"/>
      <c r="DD57" s="470"/>
      <c r="DE57" s="470"/>
      <c r="DF57" s="707"/>
      <c r="DG57" s="458"/>
      <c r="DH57" s="470"/>
      <c r="DI57" s="470"/>
      <c r="DJ57" s="470"/>
      <c r="DK57" s="707"/>
      <c r="DL57" s="458"/>
      <c r="DM57" s="470"/>
      <c r="DN57" s="470"/>
      <c r="DO57" s="470"/>
      <c r="DP57" s="707"/>
      <c r="DQ57" s="458"/>
      <c r="DR57" s="470"/>
      <c r="DS57" s="470"/>
      <c r="DT57" s="470"/>
      <c r="DU57" s="707"/>
      <c r="DV57" s="410"/>
      <c r="DW57" s="430"/>
      <c r="DX57" s="430"/>
      <c r="DY57" s="430"/>
      <c r="DZ57" s="744"/>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19"/>
      <c r="BA58" s="619"/>
      <c r="BB58" s="619"/>
      <c r="BC58" s="619"/>
      <c r="BD58" s="619"/>
      <c r="BE58" s="582"/>
      <c r="BF58" s="582"/>
      <c r="BG58" s="582"/>
      <c r="BH58" s="582"/>
      <c r="BI58" s="609"/>
      <c r="BJ58" s="386"/>
      <c r="BK58" s="386"/>
      <c r="BL58" s="386"/>
      <c r="BM58" s="386"/>
      <c r="BN58" s="386"/>
      <c r="BO58" s="385"/>
      <c r="BP58" s="385"/>
      <c r="BQ58" s="381">
        <v>52</v>
      </c>
      <c r="BR58" s="661"/>
      <c r="BS58" s="410"/>
      <c r="BT58" s="430"/>
      <c r="BU58" s="430"/>
      <c r="BV58" s="430"/>
      <c r="BW58" s="430"/>
      <c r="BX58" s="430"/>
      <c r="BY58" s="430"/>
      <c r="BZ58" s="430"/>
      <c r="CA58" s="430"/>
      <c r="CB58" s="430"/>
      <c r="CC58" s="430"/>
      <c r="CD58" s="430"/>
      <c r="CE58" s="430"/>
      <c r="CF58" s="430"/>
      <c r="CG58" s="446"/>
      <c r="CH58" s="458"/>
      <c r="CI58" s="470"/>
      <c r="CJ58" s="470"/>
      <c r="CK58" s="470"/>
      <c r="CL58" s="707"/>
      <c r="CM58" s="458"/>
      <c r="CN58" s="470"/>
      <c r="CO58" s="470"/>
      <c r="CP58" s="470"/>
      <c r="CQ58" s="707"/>
      <c r="CR58" s="458"/>
      <c r="CS58" s="470"/>
      <c r="CT58" s="470"/>
      <c r="CU58" s="470"/>
      <c r="CV58" s="707"/>
      <c r="CW58" s="458"/>
      <c r="CX58" s="470"/>
      <c r="CY58" s="470"/>
      <c r="CZ58" s="470"/>
      <c r="DA58" s="707"/>
      <c r="DB58" s="458"/>
      <c r="DC58" s="470"/>
      <c r="DD58" s="470"/>
      <c r="DE58" s="470"/>
      <c r="DF58" s="707"/>
      <c r="DG58" s="458"/>
      <c r="DH58" s="470"/>
      <c r="DI58" s="470"/>
      <c r="DJ58" s="470"/>
      <c r="DK58" s="707"/>
      <c r="DL58" s="458"/>
      <c r="DM58" s="470"/>
      <c r="DN58" s="470"/>
      <c r="DO58" s="470"/>
      <c r="DP58" s="707"/>
      <c r="DQ58" s="458"/>
      <c r="DR58" s="470"/>
      <c r="DS58" s="470"/>
      <c r="DT58" s="470"/>
      <c r="DU58" s="707"/>
      <c r="DV58" s="410"/>
      <c r="DW58" s="430"/>
      <c r="DX58" s="430"/>
      <c r="DY58" s="430"/>
      <c r="DZ58" s="744"/>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19"/>
      <c r="BA59" s="619"/>
      <c r="BB59" s="619"/>
      <c r="BC59" s="619"/>
      <c r="BD59" s="619"/>
      <c r="BE59" s="582"/>
      <c r="BF59" s="582"/>
      <c r="BG59" s="582"/>
      <c r="BH59" s="582"/>
      <c r="BI59" s="609"/>
      <c r="BJ59" s="386"/>
      <c r="BK59" s="386"/>
      <c r="BL59" s="386"/>
      <c r="BM59" s="386"/>
      <c r="BN59" s="386"/>
      <c r="BO59" s="385"/>
      <c r="BP59" s="385"/>
      <c r="BQ59" s="381">
        <v>53</v>
      </c>
      <c r="BR59" s="661"/>
      <c r="BS59" s="410"/>
      <c r="BT59" s="430"/>
      <c r="BU59" s="430"/>
      <c r="BV59" s="430"/>
      <c r="BW59" s="430"/>
      <c r="BX59" s="430"/>
      <c r="BY59" s="430"/>
      <c r="BZ59" s="430"/>
      <c r="CA59" s="430"/>
      <c r="CB59" s="430"/>
      <c r="CC59" s="430"/>
      <c r="CD59" s="430"/>
      <c r="CE59" s="430"/>
      <c r="CF59" s="430"/>
      <c r="CG59" s="446"/>
      <c r="CH59" s="458"/>
      <c r="CI59" s="470"/>
      <c r="CJ59" s="470"/>
      <c r="CK59" s="470"/>
      <c r="CL59" s="707"/>
      <c r="CM59" s="458"/>
      <c r="CN59" s="470"/>
      <c r="CO59" s="470"/>
      <c r="CP59" s="470"/>
      <c r="CQ59" s="707"/>
      <c r="CR59" s="458"/>
      <c r="CS59" s="470"/>
      <c r="CT59" s="470"/>
      <c r="CU59" s="470"/>
      <c r="CV59" s="707"/>
      <c r="CW59" s="458"/>
      <c r="CX59" s="470"/>
      <c r="CY59" s="470"/>
      <c r="CZ59" s="470"/>
      <c r="DA59" s="707"/>
      <c r="DB59" s="458"/>
      <c r="DC59" s="470"/>
      <c r="DD59" s="470"/>
      <c r="DE59" s="470"/>
      <c r="DF59" s="707"/>
      <c r="DG59" s="458"/>
      <c r="DH59" s="470"/>
      <c r="DI59" s="470"/>
      <c r="DJ59" s="470"/>
      <c r="DK59" s="707"/>
      <c r="DL59" s="458"/>
      <c r="DM59" s="470"/>
      <c r="DN59" s="470"/>
      <c r="DO59" s="470"/>
      <c r="DP59" s="707"/>
      <c r="DQ59" s="458"/>
      <c r="DR59" s="470"/>
      <c r="DS59" s="470"/>
      <c r="DT59" s="470"/>
      <c r="DU59" s="707"/>
      <c r="DV59" s="410"/>
      <c r="DW59" s="430"/>
      <c r="DX59" s="430"/>
      <c r="DY59" s="430"/>
      <c r="DZ59" s="744"/>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19"/>
      <c r="BA60" s="619"/>
      <c r="BB60" s="619"/>
      <c r="BC60" s="619"/>
      <c r="BD60" s="619"/>
      <c r="BE60" s="582"/>
      <c r="BF60" s="582"/>
      <c r="BG60" s="582"/>
      <c r="BH60" s="582"/>
      <c r="BI60" s="609"/>
      <c r="BJ60" s="386"/>
      <c r="BK60" s="386"/>
      <c r="BL60" s="386"/>
      <c r="BM60" s="386"/>
      <c r="BN60" s="386"/>
      <c r="BO60" s="385"/>
      <c r="BP60" s="385"/>
      <c r="BQ60" s="381">
        <v>54</v>
      </c>
      <c r="BR60" s="661"/>
      <c r="BS60" s="410"/>
      <c r="BT60" s="430"/>
      <c r="BU60" s="430"/>
      <c r="BV60" s="430"/>
      <c r="BW60" s="430"/>
      <c r="BX60" s="430"/>
      <c r="BY60" s="430"/>
      <c r="BZ60" s="430"/>
      <c r="CA60" s="430"/>
      <c r="CB60" s="430"/>
      <c r="CC60" s="430"/>
      <c r="CD60" s="430"/>
      <c r="CE60" s="430"/>
      <c r="CF60" s="430"/>
      <c r="CG60" s="446"/>
      <c r="CH60" s="458"/>
      <c r="CI60" s="470"/>
      <c r="CJ60" s="470"/>
      <c r="CK60" s="470"/>
      <c r="CL60" s="707"/>
      <c r="CM60" s="458"/>
      <c r="CN60" s="470"/>
      <c r="CO60" s="470"/>
      <c r="CP60" s="470"/>
      <c r="CQ60" s="707"/>
      <c r="CR60" s="458"/>
      <c r="CS60" s="470"/>
      <c r="CT60" s="470"/>
      <c r="CU60" s="470"/>
      <c r="CV60" s="707"/>
      <c r="CW60" s="458"/>
      <c r="CX60" s="470"/>
      <c r="CY60" s="470"/>
      <c r="CZ60" s="470"/>
      <c r="DA60" s="707"/>
      <c r="DB60" s="458"/>
      <c r="DC60" s="470"/>
      <c r="DD60" s="470"/>
      <c r="DE60" s="470"/>
      <c r="DF60" s="707"/>
      <c r="DG60" s="458"/>
      <c r="DH60" s="470"/>
      <c r="DI60" s="470"/>
      <c r="DJ60" s="470"/>
      <c r="DK60" s="707"/>
      <c r="DL60" s="458"/>
      <c r="DM60" s="470"/>
      <c r="DN60" s="470"/>
      <c r="DO60" s="470"/>
      <c r="DP60" s="707"/>
      <c r="DQ60" s="458"/>
      <c r="DR60" s="470"/>
      <c r="DS60" s="470"/>
      <c r="DT60" s="470"/>
      <c r="DU60" s="707"/>
      <c r="DV60" s="410"/>
      <c r="DW60" s="430"/>
      <c r="DX60" s="430"/>
      <c r="DY60" s="430"/>
      <c r="DZ60" s="744"/>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19"/>
      <c r="BA61" s="619"/>
      <c r="BB61" s="619"/>
      <c r="BC61" s="619"/>
      <c r="BD61" s="619"/>
      <c r="BE61" s="582"/>
      <c r="BF61" s="582"/>
      <c r="BG61" s="582"/>
      <c r="BH61" s="582"/>
      <c r="BI61" s="609"/>
      <c r="BJ61" s="386"/>
      <c r="BK61" s="386"/>
      <c r="BL61" s="386"/>
      <c r="BM61" s="386"/>
      <c r="BN61" s="386"/>
      <c r="BO61" s="385"/>
      <c r="BP61" s="385"/>
      <c r="BQ61" s="381">
        <v>55</v>
      </c>
      <c r="BR61" s="661"/>
      <c r="BS61" s="410"/>
      <c r="BT61" s="430"/>
      <c r="BU61" s="430"/>
      <c r="BV61" s="430"/>
      <c r="BW61" s="430"/>
      <c r="BX61" s="430"/>
      <c r="BY61" s="430"/>
      <c r="BZ61" s="430"/>
      <c r="CA61" s="430"/>
      <c r="CB61" s="430"/>
      <c r="CC61" s="430"/>
      <c r="CD61" s="430"/>
      <c r="CE61" s="430"/>
      <c r="CF61" s="430"/>
      <c r="CG61" s="446"/>
      <c r="CH61" s="458"/>
      <c r="CI61" s="470"/>
      <c r="CJ61" s="470"/>
      <c r="CK61" s="470"/>
      <c r="CL61" s="707"/>
      <c r="CM61" s="458"/>
      <c r="CN61" s="470"/>
      <c r="CO61" s="470"/>
      <c r="CP61" s="470"/>
      <c r="CQ61" s="707"/>
      <c r="CR61" s="458"/>
      <c r="CS61" s="470"/>
      <c r="CT61" s="470"/>
      <c r="CU61" s="470"/>
      <c r="CV61" s="707"/>
      <c r="CW61" s="458"/>
      <c r="CX61" s="470"/>
      <c r="CY61" s="470"/>
      <c r="CZ61" s="470"/>
      <c r="DA61" s="707"/>
      <c r="DB61" s="458"/>
      <c r="DC61" s="470"/>
      <c r="DD61" s="470"/>
      <c r="DE61" s="470"/>
      <c r="DF61" s="707"/>
      <c r="DG61" s="458"/>
      <c r="DH61" s="470"/>
      <c r="DI61" s="470"/>
      <c r="DJ61" s="470"/>
      <c r="DK61" s="707"/>
      <c r="DL61" s="458"/>
      <c r="DM61" s="470"/>
      <c r="DN61" s="470"/>
      <c r="DO61" s="470"/>
      <c r="DP61" s="707"/>
      <c r="DQ61" s="458"/>
      <c r="DR61" s="470"/>
      <c r="DS61" s="470"/>
      <c r="DT61" s="470"/>
      <c r="DU61" s="707"/>
      <c r="DV61" s="410"/>
      <c r="DW61" s="430"/>
      <c r="DX61" s="430"/>
      <c r="DY61" s="430"/>
      <c r="DZ61" s="744"/>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19"/>
      <c r="BA62" s="619"/>
      <c r="BB62" s="619"/>
      <c r="BC62" s="619"/>
      <c r="BD62" s="619"/>
      <c r="BE62" s="582"/>
      <c r="BF62" s="582"/>
      <c r="BG62" s="582"/>
      <c r="BH62" s="582"/>
      <c r="BI62" s="609"/>
      <c r="BJ62" s="645" t="s">
        <v>441</v>
      </c>
      <c r="BK62" s="616"/>
      <c r="BL62" s="616"/>
      <c r="BM62" s="616"/>
      <c r="BN62" s="628"/>
      <c r="BO62" s="385"/>
      <c r="BP62" s="385"/>
      <c r="BQ62" s="381">
        <v>56</v>
      </c>
      <c r="BR62" s="661"/>
      <c r="BS62" s="410"/>
      <c r="BT62" s="430"/>
      <c r="BU62" s="430"/>
      <c r="BV62" s="430"/>
      <c r="BW62" s="430"/>
      <c r="BX62" s="430"/>
      <c r="BY62" s="430"/>
      <c r="BZ62" s="430"/>
      <c r="CA62" s="430"/>
      <c r="CB62" s="430"/>
      <c r="CC62" s="430"/>
      <c r="CD62" s="430"/>
      <c r="CE62" s="430"/>
      <c r="CF62" s="430"/>
      <c r="CG62" s="446"/>
      <c r="CH62" s="458"/>
      <c r="CI62" s="470"/>
      <c r="CJ62" s="470"/>
      <c r="CK62" s="470"/>
      <c r="CL62" s="707"/>
      <c r="CM62" s="458"/>
      <c r="CN62" s="470"/>
      <c r="CO62" s="470"/>
      <c r="CP62" s="470"/>
      <c r="CQ62" s="707"/>
      <c r="CR62" s="458"/>
      <c r="CS62" s="470"/>
      <c r="CT62" s="470"/>
      <c r="CU62" s="470"/>
      <c r="CV62" s="707"/>
      <c r="CW62" s="458"/>
      <c r="CX62" s="470"/>
      <c r="CY62" s="470"/>
      <c r="CZ62" s="470"/>
      <c r="DA62" s="707"/>
      <c r="DB62" s="458"/>
      <c r="DC62" s="470"/>
      <c r="DD62" s="470"/>
      <c r="DE62" s="470"/>
      <c r="DF62" s="707"/>
      <c r="DG62" s="458"/>
      <c r="DH62" s="470"/>
      <c r="DI62" s="470"/>
      <c r="DJ62" s="470"/>
      <c r="DK62" s="707"/>
      <c r="DL62" s="458"/>
      <c r="DM62" s="470"/>
      <c r="DN62" s="470"/>
      <c r="DO62" s="470"/>
      <c r="DP62" s="707"/>
      <c r="DQ62" s="458"/>
      <c r="DR62" s="470"/>
      <c r="DS62" s="470"/>
      <c r="DT62" s="470"/>
      <c r="DU62" s="707"/>
      <c r="DV62" s="410"/>
      <c r="DW62" s="430"/>
      <c r="DX62" s="430"/>
      <c r="DY62" s="430"/>
      <c r="DZ62" s="744"/>
      <c r="EA62" s="373"/>
    </row>
    <row r="63" spans="1:131" s="370" customFormat="1" ht="26.25" customHeight="1">
      <c r="A63" s="382" t="s">
        <v>130</v>
      </c>
      <c r="B63" s="411" t="s">
        <v>492</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4155</v>
      </c>
      <c r="AG63" s="466"/>
      <c r="AH63" s="466"/>
      <c r="AI63" s="466"/>
      <c r="AJ63" s="543"/>
      <c r="AK63" s="551"/>
      <c r="AL63" s="469"/>
      <c r="AM63" s="469"/>
      <c r="AN63" s="469"/>
      <c r="AO63" s="469"/>
      <c r="AP63" s="466">
        <v>12590</v>
      </c>
      <c r="AQ63" s="466"/>
      <c r="AR63" s="466"/>
      <c r="AS63" s="466"/>
      <c r="AT63" s="466"/>
      <c r="AU63" s="466">
        <v>9025</v>
      </c>
      <c r="AV63" s="466"/>
      <c r="AW63" s="466"/>
      <c r="AX63" s="466"/>
      <c r="AY63" s="466"/>
      <c r="AZ63" s="620"/>
      <c r="BA63" s="620"/>
      <c r="BB63" s="620"/>
      <c r="BC63" s="620"/>
      <c r="BD63" s="620"/>
      <c r="BE63" s="584"/>
      <c r="BF63" s="584"/>
      <c r="BG63" s="584"/>
      <c r="BH63" s="584"/>
      <c r="BI63" s="611"/>
      <c r="BJ63" s="617" t="s">
        <v>360</v>
      </c>
      <c r="BK63" s="627"/>
      <c r="BL63" s="627"/>
      <c r="BM63" s="627"/>
      <c r="BN63" s="629"/>
      <c r="BO63" s="385"/>
      <c r="BP63" s="385"/>
      <c r="BQ63" s="381">
        <v>57</v>
      </c>
      <c r="BR63" s="661"/>
      <c r="BS63" s="410"/>
      <c r="BT63" s="430"/>
      <c r="BU63" s="430"/>
      <c r="BV63" s="430"/>
      <c r="BW63" s="430"/>
      <c r="BX63" s="430"/>
      <c r="BY63" s="430"/>
      <c r="BZ63" s="430"/>
      <c r="CA63" s="430"/>
      <c r="CB63" s="430"/>
      <c r="CC63" s="430"/>
      <c r="CD63" s="430"/>
      <c r="CE63" s="430"/>
      <c r="CF63" s="430"/>
      <c r="CG63" s="446"/>
      <c r="CH63" s="458"/>
      <c r="CI63" s="470"/>
      <c r="CJ63" s="470"/>
      <c r="CK63" s="470"/>
      <c r="CL63" s="707"/>
      <c r="CM63" s="458"/>
      <c r="CN63" s="470"/>
      <c r="CO63" s="470"/>
      <c r="CP63" s="470"/>
      <c r="CQ63" s="707"/>
      <c r="CR63" s="458"/>
      <c r="CS63" s="470"/>
      <c r="CT63" s="470"/>
      <c r="CU63" s="470"/>
      <c r="CV63" s="707"/>
      <c r="CW63" s="458"/>
      <c r="CX63" s="470"/>
      <c r="CY63" s="470"/>
      <c r="CZ63" s="470"/>
      <c r="DA63" s="707"/>
      <c r="DB63" s="458"/>
      <c r="DC63" s="470"/>
      <c r="DD63" s="470"/>
      <c r="DE63" s="470"/>
      <c r="DF63" s="707"/>
      <c r="DG63" s="458"/>
      <c r="DH63" s="470"/>
      <c r="DI63" s="470"/>
      <c r="DJ63" s="470"/>
      <c r="DK63" s="707"/>
      <c r="DL63" s="458"/>
      <c r="DM63" s="470"/>
      <c r="DN63" s="470"/>
      <c r="DO63" s="470"/>
      <c r="DP63" s="707"/>
      <c r="DQ63" s="458"/>
      <c r="DR63" s="470"/>
      <c r="DS63" s="470"/>
      <c r="DT63" s="470"/>
      <c r="DU63" s="707"/>
      <c r="DV63" s="410"/>
      <c r="DW63" s="430"/>
      <c r="DX63" s="430"/>
      <c r="DY63" s="430"/>
      <c r="DZ63" s="744"/>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1"/>
      <c r="BS64" s="410"/>
      <c r="BT64" s="430"/>
      <c r="BU64" s="430"/>
      <c r="BV64" s="430"/>
      <c r="BW64" s="430"/>
      <c r="BX64" s="430"/>
      <c r="BY64" s="430"/>
      <c r="BZ64" s="430"/>
      <c r="CA64" s="430"/>
      <c r="CB64" s="430"/>
      <c r="CC64" s="430"/>
      <c r="CD64" s="430"/>
      <c r="CE64" s="430"/>
      <c r="CF64" s="430"/>
      <c r="CG64" s="446"/>
      <c r="CH64" s="458"/>
      <c r="CI64" s="470"/>
      <c r="CJ64" s="470"/>
      <c r="CK64" s="470"/>
      <c r="CL64" s="707"/>
      <c r="CM64" s="458"/>
      <c r="CN64" s="470"/>
      <c r="CO64" s="470"/>
      <c r="CP64" s="470"/>
      <c r="CQ64" s="707"/>
      <c r="CR64" s="458"/>
      <c r="CS64" s="470"/>
      <c r="CT64" s="470"/>
      <c r="CU64" s="470"/>
      <c r="CV64" s="707"/>
      <c r="CW64" s="458"/>
      <c r="CX64" s="470"/>
      <c r="CY64" s="470"/>
      <c r="CZ64" s="470"/>
      <c r="DA64" s="707"/>
      <c r="DB64" s="458"/>
      <c r="DC64" s="470"/>
      <c r="DD64" s="470"/>
      <c r="DE64" s="470"/>
      <c r="DF64" s="707"/>
      <c r="DG64" s="458"/>
      <c r="DH64" s="470"/>
      <c r="DI64" s="470"/>
      <c r="DJ64" s="470"/>
      <c r="DK64" s="707"/>
      <c r="DL64" s="458"/>
      <c r="DM64" s="470"/>
      <c r="DN64" s="470"/>
      <c r="DO64" s="470"/>
      <c r="DP64" s="707"/>
      <c r="DQ64" s="458"/>
      <c r="DR64" s="470"/>
      <c r="DS64" s="470"/>
      <c r="DT64" s="470"/>
      <c r="DU64" s="707"/>
      <c r="DV64" s="410"/>
      <c r="DW64" s="430"/>
      <c r="DX64" s="430"/>
      <c r="DY64" s="430"/>
      <c r="DZ64" s="744"/>
      <c r="EA64" s="373"/>
    </row>
    <row r="65" spans="1:131" s="370" customFormat="1" ht="26.25" customHeight="1">
      <c r="A65" s="386" t="s">
        <v>61</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1"/>
      <c r="BS65" s="410"/>
      <c r="BT65" s="430"/>
      <c r="BU65" s="430"/>
      <c r="BV65" s="430"/>
      <c r="BW65" s="430"/>
      <c r="BX65" s="430"/>
      <c r="BY65" s="430"/>
      <c r="BZ65" s="430"/>
      <c r="CA65" s="430"/>
      <c r="CB65" s="430"/>
      <c r="CC65" s="430"/>
      <c r="CD65" s="430"/>
      <c r="CE65" s="430"/>
      <c r="CF65" s="430"/>
      <c r="CG65" s="446"/>
      <c r="CH65" s="458"/>
      <c r="CI65" s="470"/>
      <c r="CJ65" s="470"/>
      <c r="CK65" s="470"/>
      <c r="CL65" s="707"/>
      <c r="CM65" s="458"/>
      <c r="CN65" s="470"/>
      <c r="CO65" s="470"/>
      <c r="CP65" s="470"/>
      <c r="CQ65" s="707"/>
      <c r="CR65" s="458"/>
      <c r="CS65" s="470"/>
      <c r="CT65" s="470"/>
      <c r="CU65" s="470"/>
      <c r="CV65" s="707"/>
      <c r="CW65" s="458"/>
      <c r="CX65" s="470"/>
      <c r="CY65" s="470"/>
      <c r="CZ65" s="470"/>
      <c r="DA65" s="707"/>
      <c r="DB65" s="458"/>
      <c r="DC65" s="470"/>
      <c r="DD65" s="470"/>
      <c r="DE65" s="470"/>
      <c r="DF65" s="707"/>
      <c r="DG65" s="458"/>
      <c r="DH65" s="470"/>
      <c r="DI65" s="470"/>
      <c r="DJ65" s="470"/>
      <c r="DK65" s="707"/>
      <c r="DL65" s="458"/>
      <c r="DM65" s="470"/>
      <c r="DN65" s="470"/>
      <c r="DO65" s="470"/>
      <c r="DP65" s="707"/>
      <c r="DQ65" s="458"/>
      <c r="DR65" s="470"/>
      <c r="DS65" s="470"/>
      <c r="DT65" s="470"/>
      <c r="DU65" s="707"/>
      <c r="DV65" s="410"/>
      <c r="DW65" s="430"/>
      <c r="DX65" s="430"/>
      <c r="DY65" s="430"/>
      <c r="DZ65" s="744"/>
      <c r="EA65" s="373"/>
    </row>
    <row r="66" spans="1:131" s="370" customFormat="1" ht="26.25" customHeight="1">
      <c r="A66" s="378" t="s">
        <v>341</v>
      </c>
      <c r="B66" s="407"/>
      <c r="C66" s="407"/>
      <c r="D66" s="407"/>
      <c r="E66" s="407"/>
      <c r="F66" s="407"/>
      <c r="G66" s="407"/>
      <c r="H66" s="407"/>
      <c r="I66" s="407"/>
      <c r="J66" s="407"/>
      <c r="K66" s="407"/>
      <c r="L66" s="407"/>
      <c r="M66" s="407"/>
      <c r="N66" s="407"/>
      <c r="O66" s="407"/>
      <c r="P66" s="443"/>
      <c r="Q66" s="449" t="s">
        <v>442</v>
      </c>
      <c r="R66" s="461"/>
      <c r="S66" s="461"/>
      <c r="T66" s="461"/>
      <c r="U66" s="472"/>
      <c r="V66" s="449" t="s">
        <v>383</v>
      </c>
      <c r="W66" s="461"/>
      <c r="X66" s="461"/>
      <c r="Y66" s="461"/>
      <c r="Z66" s="472"/>
      <c r="AA66" s="449" t="s">
        <v>216</v>
      </c>
      <c r="AB66" s="461"/>
      <c r="AC66" s="461"/>
      <c r="AD66" s="461"/>
      <c r="AE66" s="472"/>
      <c r="AF66" s="529" t="s">
        <v>432</v>
      </c>
      <c r="AG66" s="537"/>
      <c r="AH66" s="537"/>
      <c r="AI66" s="537"/>
      <c r="AJ66" s="547"/>
      <c r="AK66" s="449" t="s">
        <v>193</v>
      </c>
      <c r="AL66" s="407"/>
      <c r="AM66" s="407"/>
      <c r="AN66" s="407"/>
      <c r="AO66" s="443"/>
      <c r="AP66" s="449" t="s">
        <v>201</v>
      </c>
      <c r="AQ66" s="461"/>
      <c r="AR66" s="461"/>
      <c r="AS66" s="461"/>
      <c r="AT66" s="472"/>
      <c r="AU66" s="449" t="s">
        <v>437</v>
      </c>
      <c r="AV66" s="461"/>
      <c r="AW66" s="461"/>
      <c r="AX66" s="461"/>
      <c r="AY66" s="472"/>
      <c r="AZ66" s="449" t="s">
        <v>511</v>
      </c>
      <c r="BA66" s="461"/>
      <c r="BB66" s="461"/>
      <c r="BC66" s="461"/>
      <c r="BD66" s="539"/>
      <c r="BE66" s="385"/>
      <c r="BF66" s="385"/>
      <c r="BG66" s="385"/>
      <c r="BH66" s="385"/>
      <c r="BI66" s="385"/>
      <c r="BJ66" s="385"/>
      <c r="BK66" s="385"/>
      <c r="BL66" s="385"/>
      <c r="BM66" s="385"/>
      <c r="BN66" s="385"/>
      <c r="BO66" s="385"/>
      <c r="BP66" s="385"/>
      <c r="BQ66" s="381">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3"/>
    </row>
    <row r="68" spans="1:131" s="370" customFormat="1" ht="26.25" customHeight="1">
      <c r="A68" s="380">
        <v>1</v>
      </c>
      <c r="B68" s="409" t="s">
        <v>551</v>
      </c>
      <c r="C68" s="429"/>
      <c r="D68" s="429"/>
      <c r="E68" s="429"/>
      <c r="F68" s="429"/>
      <c r="G68" s="429"/>
      <c r="H68" s="429"/>
      <c r="I68" s="429"/>
      <c r="J68" s="429"/>
      <c r="K68" s="429"/>
      <c r="L68" s="429"/>
      <c r="M68" s="429"/>
      <c r="N68" s="429"/>
      <c r="O68" s="429"/>
      <c r="P68" s="445"/>
      <c r="Q68" s="451">
        <v>55</v>
      </c>
      <c r="R68" s="463"/>
      <c r="S68" s="463"/>
      <c r="T68" s="463"/>
      <c r="U68" s="463"/>
      <c r="V68" s="463">
        <v>50</v>
      </c>
      <c r="W68" s="463"/>
      <c r="X68" s="463"/>
      <c r="Y68" s="463"/>
      <c r="Z68" s="463"/>
      <c r="AA68" s="463">
        <v>4</v>
      </c>
      <c r="AB68" s="463"/>
      <c r="AC68" s="463"/>
      <c r="AD68" s="463"/>
      <c r="AE68" s="463"/>
      <c r="AF68" s="463">
        <v>4</v>
      </c>
      <c r="AG68" s="463"/>
      <c r="AH68" s="463"/>
      <c r="AI68" s="463"/>
      <c r="AJ68" s="463"/>
      <c r="AK68" s="463" t="s">
        <v>360</v>
      </c>
      <c r="AL68" s="463"/>
      <c r="AM68" s="463"/>
      <c r="AN68" s="463"/>
      <c r="AO68" s="463"/>
      <c r="AP68" s="463" t="s">
        <v>360</v>
      </c>
      <c r="AQ68" s="463"/>
      <c r="AR68" s="463"/>
      <c r="AS68" s="463"/>
      <c r="AT68" s="463"/>
      <c r="AU68" s="463" t="s">
        <v>360</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3"/>
    </row>
    <row r="69" spans="1:131" s="370" customFormat="1" ht="26.25" customHeight="1">
      <c r="A69" s="381">
        <v>2</v>
      </c>
      <c r="B69" s="410" t="s">
        <v>3</v>
      </c>
      <c r="C69" s="430"/>
      <c r="D69" s="430"/>
      <c r="E69" s="430"/>
      <c r="F69" s="430"/>
      <c r="G69" s="430"/>
      <c r="H69" s="430"/>
      <c r="I69" s="430"/>
      <c r="J69" s="430"/>
      <c r="K69" s="430"/>
      <c r="L69" s="430"/>
      <c r="M69" s="430"/>
      <c r="N69" s="430"/>
      <c r="O69" s="430"/>
      <c r="P69" s="446"/>
      <c r="Q69" s="452">
        <v>174</v>
      </c>
      <c r="R69" s="464"/>
      <c r="S69" s="464"/>
      <c r="T69" s="464"/>
      <c r="U69" s="464"/>
      <c r="V69" s="464">
        <v>158</v>
      </c>
      <c r="W69" s="464"/>
      <c r="X69" s="464"/>
      <c r="Y69" s="464"/>
      <c r="Z69" s="464"/>
      <c r="AA69" s="464">
        <v>17</v>
      </c>
      <c r="AB69" s="464"/>
      <c r="AC69" s="464"/>
      <c r="AD69" s="464"/>
      <c r="AE69" s="464"/>
      <c r="AF69" s="464">
        <v>17</v>
      </c>
      <c r="AG69" s="464"/>
      <c r="AH69" s="464"/>
      <c r="AI69" s="464"/>
      <c r="AJ69" s="464"/>
      <c r="AK69" s="464" t="s">
        <v>360</v>
      </c>
      <c r="AL69" s="464"/>
      <c r="AM69" s="464"/>
      <c r="AN69" s="464"/>
      <c r="AO69" s="464"/>
      <c r="AP69" s="464" t="s">
        <v>360</v>
      </c>
      <c r="AQ69" s="464"/>
      <c r="AR69" s="464"/>
      <c r="AS69" s="464"/>
      <c r="AT69" s="464"/>
      <c r="AU69" s="464" t="s">
        <v>360</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3"/>
    </row>
    <row r="70" spans="1:131" s="370" customFormat="1" ht="26.25" customHeight="1">
      <c r="A70" s="381">
        <v>3</v>
      </c>
      <c r="B70" s="410" t="s">
        <v>550</v>
      </c>
      <c r="C70" s="430"/>
      <c r="D70" s="430"/>
      <c r="E70" s="430"/>
      <c r="F70" s="430"/>
      <c r="G70" s="430"/>
      <c r="H70" s="430"/>
      <c r="I70" s="430"/>
      <c r="J70" s="430"/>
      <c r="K70" s="430"/>
      <c r="L70" s="430"/>
      <c r="M70" s="430"/>
      <c r="N70" s="430"/>
      <c r="O70" s="430"/>
      <c r="P70" s="446"/>
      <c r="Q70" s="452">
        <v>16027</v>
      </c>
      <c r="R70" s="464"/>
      <c r="S70" s="464"/>
      <c r="T70" s="464"/>
      <c r="U70" s="464"/>
      <c r="V70" s="464">
        <v>16007</v>
      </c>
      <c r="W70" s="464"/>
      <c r="X70" s="464"/>
      <c r="Y70" s="464"/>
      <c r="Z70" s="464"/>
      <c r="AA70" s="464">
        <v>20</v>
      </c>
      <c r="AB70" s="464"/>
      <c r="AC70" s="464"/>
      <c r="AD70" s="464"/>
      <c r="AE70" s="464"/>
      <c r="AF70" s="464">
        <v>20</v>
      </c>
      <c r="AG70" s="464"/>
      <c r="AH70" s="464"/>
      <c r="AI70" s="464"/>
      <c r="AJ70" s="464"/>
      <c r="AK70" s="464">
        <v>67</v>
      </c>
      <c r="AL70" s="464"/>
      <c r="AM70" s="464"/>
      <c r="AN70" s="464"/>
      <c r="AO70" s="464"/>
      <c r="AP70" s="464" t="s">
        <v>360</v>
      </c>
      <c r="AQ70" s="464"/>
      <c r="AR70" s="464"/>
      <c r="AS70" s="464"/>
      <c r="AT70" s="464"/>
      <c r="AU70" s="464" t="s">
        <v>360</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3"/>
    </row>
    <row r="71" spans="1:131" s="370" customFormat="1" ht="26.25" customHeight="1">
      <c r="A71" s="381">
        <v>4</v>
      </c>
      <c r="B71" s="410" t="s">
        <v>52</v>
      </c>
      <c r="C71" s="430"/>
      <c r="D71" s="430"/>
      <c r="E71" s="430"/>
      <c r="F71" s="430"/>
      <c r="G71" s="430"/>
      <c r="H71" s="430"/>
      <c r="I71" s="430"/>
      <c r="J71" s="430"/>
      <c r="K71" s="430"/>
      <c r="L71" s="430"/>
      <c r="M71" s="430"/>
      <c r="N71" s="430"/>
      <c r="O71" s="430"/>
      <c r="P71" s="446"/>
      <c r="Q71" s="452">
        <v>112</v>
      </c>
      <c r="R71" s="464"/>
      <c r="S71" s="464"/>
      <c r="T71" s="464"/>
      <c r="U71" s="464"/>
      <c r="V71" s="464">
        <v>111</v>
      </c>
      <c r="W71" s="464"/>
      <c r="X71" s="464"/>
      <c r="Y71" s="464"/>
      <c r="Z71" s="464"/>
      <c r="AA71" s="464">
        <v>1</v>
      </c>
      <c r="AB71" s="464"/>
      <c r="AC71" s="464"/>
      <c r="AD71" s="464"/>
      <c r="AE71" s="464"/>
      <c r="AF71" s="464">
        <v>1</v>
      </c>
      <c r="AG71" s="464"/>
      <c r="AH71" s="464"/>
      <c r="AI71" s="464"/>
      <c r="AJ71" s="464"/>
      <c r="AK71" s="464">
        <v>11</v>
      </c>
      <c r="AL71" s="464"/>
      <c r="AM71" s="464"/>
      <c r="AN71" s="464"/>
      <c r="AO71" s="464"/>
      <c r="AP71" s="464" t="s">
        <v>360</v>
      </c>
      <c r="AQ71" s="464"/>
      <c r="AR71" s="464"/>
      <c r="AS71" s="464"/>
      <c r="AT71" s="464"/>
      <c r="AU71" s="464" t="s">
        <v>360</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3"/>
    </row>
    <row r="72" spans="1:131" s="370" customFormat="1" ht="26.25" customHeight="1">
      <c r="A72" s="381">
        <v>5</v>
      </c>
      <c r="B72" s="410" t="s">
        <v>116</v>
      </c>
      <c r="C72" s="430"/>
      <c r="D72" s="430"/>
      <c r="E72" s="430"/>
      <c r="F72" s="430"/>
      <c r="G72" s="430"/>
      <c r="H72" s="430"/>
      <c r="I72" s="430"/>
      <c r="J72" s="430"/>
      <c r="K72" s="430"/>
      <c r="L72" s="430"/>
      <c r="M72" s="430"/>
      <c r="N72" s="430"/>
      <c r="O72" s="430"/>
      <c r="P72" s="446"/>
      <c r="Q72" s="452">
        <v>115</v>
      </c>
      <c r="R72" s="464"/>
      <c r="S72" s="464"/>
      <c r="T72" s="464"/>
      <c r="U72" s="464"/>
      <c r="V72" s="464">
        <v>99</v>
      </c>
      <c r="W72" s="464"/>
      <c r="X72" s="464"/>
      <c r="Y72" s="464"/>
      <c r="Z72" s="464"/>
      <c r="AA72" s="464">
        <v>15</v>
      </c>
      <c r="AB72" s="464"/>
      <c r="AC72" s="464"/>
      <c r="AD72" s="464"/>
      <c r="AE72" s="464"/>
      <c r="AF72" s="464">
        <v>15</v>
      </c>
      <c r="AG72" s="464"/>
      <c r="AH72" s="464"/>
      <c r="AI72" s="464"/>
      <c r="AJ72" s="464"/>
      <c r="AK72" s="464">
        <v>102</v>
      </c>
      <c r="AL72" s="464"/>
      <c r="AM72" s="464"/>
      <c r="AN72" s="464"/>
      <c r="AO72" s="464"/>
      <c r="AP72" s="464" t="s">
        <v>360</v>
      </c>
      <c r="AQ72" s="464"/>
      <c r="AR72" s="464"/>
      <c r="AS72" s="464"/>
      <c r="AT72" s="464"/>
      <c r="AU72" s="464" t="s">
        <v>360</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3"/>
    </row>
    <row r="73" spans="1:131" s="370" customFormat="1" ht="26.25" customHeight="1">
      <c r="A73" s="381">
        <v>6</v>
      </c>
      <c r="B73" s="410" t="s">
        <v>210</v>
      </c>
      <c r="C73" s="430"/>
      <c r="D73" s="430"/>
      <c r="E73" s="430"/>
      <c r="F73" s="430"/>
      <c r="G73" s="430"/>
      <c r="H73" s="430"/>
      <c r="I73" s="430"/>
      <c r="J73" s="430"/>
      <c r="K73" s="430"/>
      <c r="L73" s="430"/>
      <c r="M73" s="430"/>
      <c r="N73" s="430"/>
      <c r="O73" s="430"/>
      <c r="P73" s="446"/>
      <c r="Q73" s="452">
        <v>6197</v>
      </c>
      <c r="R73" s="464"/>
      <c r="S73" s="464"/>
      <c r="T73" s="464"/>
      <c r="U73" s="464"/>
      <c r="V73" s="464">
        <v>2024</v>
      </c>
      <c r="W73" s="464"/>
      <c r="X73" s="464"/>
      <c r="Y73" s="464"/>
      <c r="Z73" s="464"/>
      <c r="AA73" s="464">
        <v>4173</v>
      </c>
      <c r="AB73" s="464"/>
      <c r="AC73" s="464"/>
      <c r="AD73" s="464"/>
      <c r="AE73" s="464"/>
      <c r="AF73" s="464">
        <v>187</v>
      </c>
      <c r="AG73" s="464"/>
      <c r="AH73" s="464"/>
      <c r="AI73" s="464"/>
      <c r="AJ73" s="464"/>
      <c r="AK73" s="464">
        <v>145</v>
      </c>
      <c r="AL73" s="464"/>
      <c r="AM73" s="464"/>
      <c r="AN73" s="464"/>
      <c r="AO73" s="464"/>
      <c r="AP73" s="464">
        <v>87</v>
      </c>
      <c r="AQ73" s="464"/>
      <c r="AR73" s="464"/>
      <c r="AS73" s="464"/>
      <c r="AT73" s="464"/>
      <c r="AU73" s="464">
        <v>50</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3"/>
    </row>
    <row r="74" spans="1:131" s="370" customFormat="1" ht="26.25" customHeight="1">
      <c r="A74" s="381">
        <v>7</v>
      </c>
      <c r="B74" s="410" t="s">
        <v>552</v>
      </c>
      <c r="C74" s="430"/>
      <c r="D74" s="430"/>
      <c r="E74" s="430"/>
      <c r="F74" s="430"/>
      <c r="G74" s="430"/>
      <c r="H74" s="430"/>
      <c r="I74" s="430"/>
      <c r="J74" s="430"/>
      <c r="K74" s="430"/>
      <c r="L74" s="430"/>
      <c r="M74" s="430"/>
      <c r="N74" s="430"/>
      <c r="O74" s="430"/>
      <c r="P74" s="446"/>
      <c r="Q74" s="452">
        <v>3455</v>
      </c>
      <c r="R74" s="464"/>
      <c r="S74" s="464"/>
      <c r="T74" s="464"/>
      <c r="U74" s="464"/>
      <c r="V74" s="464">
        <v>3310</v>
      </c>
      <c r="W74" s="464"/>
      <c r="X74" s="464"/>
      <c r="Y74" s="464"/>
      <c r="Z74" s="464"/>
      <c r="AA74" s="464">
        <v>145</v>
      </c>
      <c r="AB74" s="464"/>
      <c r="AC74" s="464"/>
      <c r="AD74" s="464"/>
      <c r="AE74" s="464"/>
      <c r="AF74" s="464">
        <v>145</v>
      </c>
      <c r="AG74" s="464"/>
      <c r="AH74" s="464"/>
      <c r="AI74" s="464"/>
      <c r="AJ74" s="464"/>
      <c r="AK74" s="464">
        <v>108</v>
      </c>
      <c r="AL74" s="464"/>
      <c r="AM74" s="464"/>
      <c r="AN74" s="464"/>
      <c r="AO74" s="464"/>
      <c r="AP74" s="464">
        <v>821</v>
      </c>
      <c r="AQ74" s="464"/>
      <c r="AR74" s="464"/>
      <c r="AS74" s="464"/>
      <c r="AT74" s="464"/>
      <c r="AU74" s="464">
        <v>522</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3"/>
    </row>
    <row r="75" spans="1:131" s="370" customFormat="1" ht="26.25" customHeight="1">
      <c r="A75" s="381">
        <v>8</v>
      </c>
      <c r="B75" s="410" t="s">
        <v>311</v>
      </c>
      <c r="C75" s="430"/>
      <c r="D75" s="430"/>
      <c r="E75" s="430"/>
      <c r="F75" s="430"/>
      <c r="G75" s="430"/>
      <c r="H75" s="430"/>
      <c r="I75" s="430"/>
      <c r="J75" s="430"/>
      <c r="K75" s="430"/>
      <c r="L75" s="430"/>
      <c r="M75" s="430"/>
      <c r="N75" s="430"/>
      <c r="O75" s="430"/>
      <c r="P75" s="446"/>
      <c r="Q75" s="458">
        <v>55</v>
      </c>
      <c r="R75" s="470"/>
      <c r="S75" s="470"/>
      <c r="T75" s="470"/>
      <c r="U75" s="474"/>
      <c r="V75" s="475">
        <v>52</v>
      </c>
      <c r="W75" s="470"/>
      <c r="X75" s="470"/>
      <c r="Y75" s="470"/>
      <c r="Z75" s="474"/>
      <c r="AA75" s="475">
        <v>4</v>
      </c>
      <c r="AB75" s="470"/>
      <c r="AC75" s="470"/>
      <c r="AD75" s="470"/>
      <c r="AE75" s="474"/>
      <c r="AF75" s="475">
        <v>10</v>
      </c>
      <c r="AG75" s="470"/>
      <c r="AH75" s="470"/>
      <c r="AI75" s="470"/>
      <c r="AJ75" s="474"/>
      <c r="AK75" s="475">
        <v>0</v>
      </c>
      <c r="AL75" s="470"/>
      <c r="AM75" s="470"/>
      <c r="AN75" s="470"/>
      <c r="AO75" s="474"/>
      <c r="AP75" s="475">
        <v>1044</v>
      </c>
      <c r="AQ75" s="470"/>
      <c r="AR75" s="470"/>
      <c r="AS75" s="470"/>
      <c r="AT75" s="474"/>
      <c r="AU75" s="475">
        <v>377</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3"/>
    </row>
    <row r="76" spans="1:131" s="370" customFormat="1" ht="26.25" customHeight="1">
      <c r="A76" s="381">
        <v>9</v>
      </c>
      <c r="B76" s="410" t="s">
        <v>297</v>
      </c>
      <c r="C76" s="430"/>
      <c r="D76" s="430"/>
      <c r="E76" s="430"/>
      <c r="F76" s="430"/>
      <c r="G76" s="430"/>
      <c r="H76" s="430"/>
      <c r="I76" s="430"/>
      <c r="J76" s="430"/>
      <c r="K76" s="430"/>
      <c r="L76" s="430"/>
      <c r="M76" s="430"/>
      <c r="N76" s="430"/>
      <c r="O76" s="430"/>
      <c r="P76" s="446"/>
      <c r="Q76" s="458">
        <v>519</v>
      </c>
      <c r="R76" s="470"/>
      <c r="S76" s="470"/>
      <c r="T76" s="470"/>
      <c r="U76" s="474"/>
      <c r="V76" s="475">
        <v>299</v>
      </c>
      <c r="W76" s="470"/>
      <c r="X76" s="470"/>
      <c r="Y76" s="470"/>
      <c r="Z76" s="474"/>
      <c r="AA76" s="475">
        <v>220</v>
      </c>
      <c r="AB76" s="470"/>
      <c r="AC76" s="470"/>
      <c r="AD76" s="470"/>
      <c r="AE76" s="474"/>
      <c r="AF76" s="475">
        <v>220</v>
      </c>
      <c r="AG76" s="470"/>
      <c r="AH76" s="470"/>
      <c r="AI76" s="470"/>
      <c r="AJ76" s="474"/>
      <c r="AK76" s="475" t="s">
        <v>360</v>
      </c>
      <c r="AL76" s="470"/>
      <c r="AM76" s="470"/>
      <c r="AN76" s="470"/>
      <c r="AO76" s="474"/>
      <c r="AP76" s="475" t="s">
        <v>360</v>
      </c>
      <c r="AQ76" s="470"/>
      <c r="AR76" s="470"/>
      <c r="AS76" s="470"/>
      <c r="AT76" s="474"/>
      <c r="AU76" s="475" t="s">
        <v>360</v>
      </c>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3"/>
    </row>
    <row r="77" spans="1:131" s="370" customFormat="1" ht="26.25" customHeight="1">
      <c r="A77" s="381">
        <v>10</v>
      </c>
      <c r="B77" s="410" t="s">
        <v>144</v>
      </c>
      <c r="C77" s="430"/>
      <c r="D77" s="430"/>
      <c r="E77" s="430"/>
      <c r="F77" s="430"/>
      <c r="G77" s="430"/>
      <c r="H77" s="430"/>
      <c r="I77" s="430"/>
      <c r="J77" s="430"/>
      <c r="K77" s="430"/>
      <c r="L77" s="430"/>
      <c r="M77" s="430"/>
      <c r="N77" s="430"/>
      <c r="O77" s="430"/>
      <c r="P77" s="446"/>
      <c r="Q77" s="458">
        <v>971</v>
      </c>
      <c r="R77" s="470"/>
      <c r="S77" s="470"/>
      <c r="T77" s="470"/>
      <c r="U77" s="474"/>
      <c r="V77" s="475">
        <v>961</v>
      </c>
      <c r="W77" s="470"/>
      <c r="X77" s="470"/>
      <c r="Y77" s="470"/>
      <c r="Z77" s="474"/>
      <c r="AA77" s="475">
        <v>10</v>
      </c>
      <c r="AB77" s="470"/>
      <c r="AC77" s="470"/>
      <c r="AD77" s="470"/>
      <c r="AE77" s="474"/>
      <c r="AF77" s="475">
        <v>10</v>
      </c>
      <c r="AG77" s="470"/>
      <c r="AH77" s="470"/>
      <c r="AI77" s="470"/>
      <c r="AJ77" s="474"/>
      <c r="AK77" s="475" t="s">
        <v>360</v>
      </c>
      <c r="AL77" s="470"/>
      <c r="AM77" s="470"/>
      <c r="AN77" s="470"/>
      <c r="AO77" s="474"/>
      <c r="AP77" s="475" t="s">
        <v>360</v>
      </c>
      <c r="AQ77" s="470"/>
      <c r="AR77" s="470"/>
      <c r="AS77" s="470"/>
      <c r="AT77" s="474"/>
      <c r="AU77" s="475" t="s">
        <v>360</v>
      </c>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3"/>
    </row>
    <row r="78" spans="1:131" s="370" customFormat="1" ht="26.25" customHeight="1">
      <c r="A78" s="381">
        <v>11</v>
      </c>
      <c r="B78" s="410" t="s">
        <v>50</v>
      </c>
      <c r="C78" s="430"/>
      <c r="D78" s="430"/>
      <c r="E78" s="430"/>
      <c r="F78" s="430"/>
      <c r="G78" s="430"/>
      <c r="H78" s="430"/>
      <c r="I78" s="430"/>
      <c r="J78" s="430"/>
      <c r="K78" s="430"/>
      <c r="L78" s="430"/>
      <c r="M78" s="430"/>
      <c r="N78" s="430"/>
      <c r="O78" s="430"/>
      <c r="P78" s="446"/>
      <c r="Q78" s="452">
        <v>346250</v>
      </c>
      <c r="R78" s="464"/>
      <c r="S78" s="464"/>
      <c r="T78" s="464"/>
      <c r="U78" s="464"/>
      <c r="V78" s="464">
        <v>330270</v>
      </c>
      <c r="W78" s="464"/>
      <c r="X78" s="464"/>
      <c r="Y78" s="464"/>
      <c r="Z78" s="464"/>
      <c r="AA78" s="464">
        <v>15980</v>
      </c>
      <c r="AB78" s="464"/>
      <c r="AC78" s="464"/>
      <c r="AD78" s="464"/>
      <c r="AE78" s="464"/>
      <c r="AF78" s="464">
        <v>15980</v>
      </c>
      <c r="AG78" s="464"/>
      <c r="AH78" s="464"/>
      <c r="AI78" s="464"/>
      <c r="AJ78" s="464"/>
      <c r="AK78" s="464">
        <v>702</v>
      </c>
      <c r="AL78" s="464"/>
      <c r="AM78" s="464"/>
      <c r="AN78" s="464"/>
      <c r="AO78" s="464"/>
      <c r="AP78" s="464" t="s">
        <v>360</v>
      </c>
      <c r="AQ78" s="464"/>
      <c r="AR78" s="464"/>
      <c r="AS78" s="464"/>
      <c r="AT78" s="464"/>
      <c r="AU78" s="464" t="s">
        <v>360</v>
      </c>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1"/>
      <c r="BA87" s="621"/>
      <c r="BB87" s="621"/>
      <c r="BC87" s="621"/>
      <c r="BD87" s="630"/>
      <c r="BE87" s="385"/>
      <c r="BF87" s="385"/>
      <c r="BG87" s="385"/>
      <c r="BH87" s="385"/>
      <c r="BI87" s="385"/>
      <c r="BJ87" s="385"/>
      <c r="BK87" s="385"/>
      <c r="BL87" s="385"/>
      <c r="BM87" s="385"/>
      <c r="BN87" s="385"/>
      <c r="BO87" s="385"/>
      <c r="BP87" s="385"/>
      <c r="BQ87" s="381">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3"/>
    </row>
    <row r="88" spans="1:131" s="370" customFormat="1" ht="26.25" customHeight="1">
      <c r="A88" s="382" t="s">
        <v>130</v>
      </c>
      <c r="B88" s="411" t="s">
        <v>364</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16609</v>
      </c>
      <c r="AG88" s="466"/>
      <c r="AH88" s="466"/>
      <c r="AI88" s="466"/>
      <c r="AJ88" s="466"/>
      <c r="AK88" s="469"/>
      <c r="AL88" s="469"/>
      <c r="AM88" s="469"/>
      <c r="AN88" s="469"/>
      <c r="AO88" s="469"/>
      <c r="AP88" s="466">
        <v>1952</v>
      </c>
      <c r="AQ88" s="466"/>
      <c r="AR88" s="466"/>
      <c r="AS88" s="466"/>
      <c r="AT88" s="466"/>
      <c r="AU88" s="466">
        <v>949</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2"/>
      <c r="BA89" s="622"/>
      <c r="BB89" s="622"/>
      <c r="BC89" s="622"/>
      <c r="BD89" s="622"/>
      <c r="BE89" s="385"/>
      <c r="BF89" s="385"/>
      <c r="BG89" s="385"/>
      <c r="BH89" s="385"/>
      <c r="BI89" s="385"/>
      <c r="BJ89" s="385"/>
      <c r="BK89" s="385"/>
      <c r="BL89" s="385"/>
      <c r="BM89" s="385"/>
      <c r="BN89" s="385"/>
      <c r="BO89" s="385"/>
      <c r="BP89" s="385"/>
      <c r="BQ89" s="381">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2"/>
      <c r="BA90" s="622"/>
      <c r="BB90" s="622"/>
      <c r="BC90" s="622"/>
      <c r="BD90" s="622"/>
      <c r="BE90" s="385"/>
      <c r="BF90" s="385"/>
      <c r="BG90" s="385"/>
      <c r="BH90" s="385"/>
      <c r="BI90" s="385"/>
      <c r="BJ90" s="385"/>
      <c r="BK90" s="385"/>
      <c r="BL90" s="385"/>
      <c r="BM90" s="385"/>
      <c r="BN90" s="385"/>
      <c r="BO90" s="385"/>
      <c r="BP90" s="385"/>
      <c r="BQ90" s="381">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2"/>
      <c r="BA91" s="622"/>
      <c r="BB91" s="622"/>
      <c r="BC91" s="622"/>
      <c r="BD91" s="622"/>
      <c r="BE91" s="385"/>
      <c r="BF91" s="385"/>
      <c r="BG91" s="385"/>
      <c r="BH91" s="385"/>
      <c r="BI91" s="385"/>
      <c r="BJ91" s="385"/>
      <c r="BK91" s="385"/>
      <c r="BL91" s="385"/>
      <c r="BM91" s="385"/>
      <c r="BN91" s="385"/>
      <c r="BO91" s="385"/>
      <c r="BP91" s="385"/>
      <c r="BQ91" s="381">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2"/>
      <c r="BA92" s="622"/>
      <c r="BB92" s="622"/>
      <c r="BC92" s="622"/>
      <c r="BD92" s="622"/>
      <c r="BE92" s="385"/>
      <c r="BF92" s="385"/>
      <c r="BG92" s="385"/>
      <c r="BH92" s="385"/>
      <c r="BI92" s="385"/>
      <c r="BJ92" s="385"/>
      <c r="BK92" s="385"/>
      <c r="BL92" s="385"/>
      <c r="BM92" s="385"/>
      <c r="BN92" s="385"/>
      <c r="BO92" s="385"/>
      <c r="BP92" s="385"/>
      <c r="BQ92" s="381">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2"/>
      <c r="BA93" s="622"/>
      <c r="BB93" s="622"/>
      <c r="BC93" s="622"/>
      <c r="BD93" s="622"/>
      <c r="BE93" s="385"/>
      <c r="BF93" s="385"/>
      <c r="BG93" s="385"/>
      <c r="BH93" s="385"/>
      <c r="BI93" s="385"/>
      <c r="BJ93" s="385"/>
      <c r="BK93" s="385"/>
      <c r="BL93" s="385"/>
      <c r="BM93" s="385"/>
      <c r="BN93" s="385"/>
      <c r="BO93" s="385"/>
      <c r="BP93" s="385"/>
      <c r="BQ93" s="381">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2"/>
      <c r="BA94" s="622"/>
      <c r="BB94" s="622"/>
      <c r="BC94" s="622"/>
      <c r="BD94" s="622"/>
      <c r="BE94" s="385"/>
      <c r="BF94" s="385"/>
      <c r="BG94" s="385"/>
      <c r="BH94" s="385"/>
      <c r="BI94" s="385"/>
      <c r="BJ94" s="385"/>
      <c r="BK94" s="385"/>
      <c r="BL94" s="385"/>
      <c r="BM94" s="385"/>
      <c r="BN94" s="385"/>
      <c r="BO94" s="385"/>
      <c r="BP94" s="385"/>
      <c r="BQ94" s="381">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2"/>
      <c r="BA95" s="622"/>
      <c r="BB95" s="622"/>
      <c r="BC95" s="622"/>
      <c r="BD95" s="622"/>
      <c r="BE95" s="385"/>
      <c r="BF95" s="385"/>
      <c r="BG95" s="385"/>
      <c r="BH95" s="385"/>
      <c r="BI95" s="385"/>
      <c r="BJ95" s="385"/>
      <c r="BK95" s="385"/>
      <c r="BL95" s="385"/>
      <c r="BM95" s="385"/>
      <c r="BN95" s="385"/>
      <c r="BO95" s="385"/>
      <c r="BP95" s="385"/>
      <c r="BQ95" s="381">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2"/>
      <c r="BA96" s="622"/>
      <c r="BB96" s="622"/>
      <c r="BC96" s="622"/>
      <c r="BD96" s="622"/>
      <c r="BE96" s="385"/>
      <c r="BF96" s="385"/>
      <c r="BG96" s="385"/>
      <c r="BH96" s="385"/>
      <c r="BI96" s="385"/>
      <c r="BJ96" s="385"/>
      <c r="BK96" s="385"/>
      <c r="BL96" s="385"/>
      <c r="BM96" s="385"/>
      <c r="BN96" s="385"/>
      <c r="BO96" s="385"/>
      <c r="BP96" s="385"/>
      <c r="BQ96" s="381">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2"/>
      <c r="BA97" s="622"/>
      <c r="BB97" s="622"/>
      <c r="BC97" s="622"/>
      <c r="BD97" s="622"/>
      <c r="BE97" s="385"/>
      <c r="BF97" s="385"/>
      <c r="BG97" s="385"/>
      <c r="BH97" s="385"/>
      <c r="BI97" s="385"/>
      <c r="BJ97" s="385"/>
      <c r="BK97" s="385"/>
      <c r="BL97" s="385"/>
      <c r="BM97" s="385"/>
      <c r="BN97" s="385"/>
      <c r="BO97" s="385"/>
      <c r="BP97" s="385"/>
      <c r="BQ97" s="381">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2"/>
      <c r="BA98" s="622"/>
      <c r="BB98" s="622"/>
      <c r="BC98" s="622"/>
      <c r="BD98" s="622"/>
      <c r="BE98" s="385"/>
      <c r="BF98" s="385"/>
      <c r="BG98" s="385"/>
      <c r="BH98" s="385"/>
      <c r="BI98" s="385"/>
      <c r="BJ98" s="385"/>
      <c r="BK98" s="385"/>
      <c r="BL98" s="385"/>
      <c r="BM98" s="385"/>
      <c r="BN98" s="385"/>
      <c r="BO98" s="385"/>
      <c r="BP98" s="385"/>
      <c r="BQ98" s="381">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2"/>
      <c r="BA99" s="622"/>
      <c r="BB99" s="622"/>
      <c r="BC99" s="622"/>
      <c r="BD99" s="622"/>
      <c r="BE99" s="385"/>
      <c r="BF99" s="385"/>
      <c r="BG99" s="385"/>
      <c r="BH99" s="385"/>
      <c r="BI99" s="385"/>
      <c r="BJ99" s="385"/>
      <c r="BK99" s="385"/>
      <c r="BL99" s="385"/>
      <c r="BM99" s="385"/>
      <c r="BN99" s="385"/>
      <c r="BO99" s="385"/>
      <c r="BP99" s="385"/>
      <c r="BQ99" s="381">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2"/>
      <c r="BA100" s="622"/>
      <c r="BB100" s="622"/>
      <c r="BC100" s="622"/>
      <c r="BD100" s="622"/>
      <c r="BE100" s="385"/>
      <c r="BF100" s="385"/>
      <c r="BG100" s="385"/>
      <c r="BH100" s="385"/>
      <c r="BI100" s="385"/>
      <c r="BJ100" s="385"/>
      <c r="BK100" s="385"/>
      <c r="BL100" s="385"/>
      <c r="BM100" s="385"/>
      <c r="BN100" s="385"/>
      <c r="BO100" s="385"/>
      <c r="BP100" s="385"/>
      <c r="BQ100" s="381">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2"/>
      <c r="BA101" s="622"/>
      <c r="BB101" s="622"/>
      <c r="BC101" s="622"/>
      <c r="BD101" s="622"/>
      <c r="BE101" s="385"/>
      <c r="BF101" s="385"/>
      <c r="BG101" s="385"/>
      <c r="BH101" s="385"/>
      <c r="BI101" s="385"/>
      <c r="BJ101" s="385"/>
      <c r="BK101" s="385"/>
      <c r="BL101" s="385"/>
      <c r="BM101" s="385"/>
      <c r="BN101" s="385"/>
      <c r="BO101" s="385"/>
      <c r="BP101" s="385"/>
      <c r="BQ101" s="381">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2"/>
      <c r="BA102" s="622"/>
      <c r="BB102" s="622"/>
      <c r="BC102" s="622"/>
      <c r="BD102" s="622"/>
      <c r="BE102" s="385"/>
      <c r="BF102" s="385"/>
      <c r="BG102" s="385"/>
      <c r="BH102" s="385"/>
      <c r="BI102" s="385"/>
      <c r="BJ102" s="385"/>
      <c r="BK102" s="385"/>
      <c r="BL102" s="385"/>
      <c r="BM102" s="385"/>
      <c r="BN102" s="385"/>
      <c r="BO102" s="385"/>
      <c r="BP102" s="385"/>
      <c r="BQ102" s="382" t="s">
        <v>130</v>
      </c>
      <c r="BR102" s="411" t="s">
        <v>372</v>
      </c>
      <c r="BS102" s="431"/>
      <c r="BT102" s="431"/>
      <c r="BU102" s="431"/>
      <c r="BV102" s="431"/>
      <c r="BW102" s="431"/>
      <c r="BX102" s="431"/>
      <c r="BY102" s="431"/>
      <c r="BZ102" s="431"/>
      <c r="CA102" s="431"/>
      <c r="CB102" s="431"/>
      <c r="CC102" s="431"/>
      <c r="CD102" s="431"/>
      <c r="CE102" s="431"/>
      <c r="CF102" s="431"/>
      <c r="CG102" s="447"/>
      <c r="CH102" s="690"/>
      <c r="CI102" s="693"/>
      <c r="CJ102" s="693"/>
      <c r="CK102" s="693"/>
      <c r="CL102" s="709"/>
      <c r="CM102" s="690"/>
      <c r="CN102" s="693"/>
      <c r="CO102" s="693"/>
      <c r="CP102" s="693"/>
      <c r="CQ102" s="709"/>
      <c r="CR102" s="721">
        <v>235</v>
      </c>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1"/>
      <c r="DW102" s="431"/>
      <c r="DX102" s="431"/>
      <c r="DY102" s="431"/>
      <c r="DZ102" s="746"/>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2"/>
      <c r="BA103" s="622"/>
      <c r="BB103" s="622"/>
      <c r="BC103" s="622"/>
      <c r="BD103" s="622"/>
      <c r="BE103" s="385"/>
      <c r="BF103" s="385"/>
      <c r="BG103" s="385"/>
      <c r="BH103" s="385"/>
      <c r="BI103" s="385"/>
      <c r="BJ103" s="385"/>
      <c r="BK103" s="385"/>
      <c r="BL103" s="385"/>
      <c r="BM103" s="385"/>
      <c r="BN103" s="385"/>
      <c r="BO103" s="385"/>
      <c r="BP103" s="385"/>
      <c r="BQ103" s="653" t="s">
        <v>137</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2"/>
      <c r="BA104" s="622"/>
      <c r="BB104" s="622"/>
      <c r="BC104" s="622"/>
      <c r="BD104" s="622"/>
      <c r="BE104" s="385"/>
      <c r="BF104" s="385"/>
      <c r="BG104" s="385"/>
      <c r="BH104" s="385"/>
      <c r="BI104" s="385"/>
      <c r="BJ104" s="385"/>
      <c r="BK104" s="385"/>
      <c r="BL104" s="385"/>
      <c r="BM104" s="385"/>
      <c r="BN104" s="385"/>
      <c r="BO104" s="385"/>
      <c r="BP104" s="385"/>
      <c r="BQ104" s="654" t="s">
        <v>446</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376</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91</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516</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274</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517</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518</v>
      </c>
      <c r="AB109" s="416"/>
      <c r="AC109" s="416"/>
      <c r="AD109" s="416"/>
      <c r="AE109" s="483"/>
      <c r="AF109" s="497" t="s">
        <v>336</v>
      </c>
      <c r="AG109" s="416"/>
      <c r="AH109" s="416"/>
      <c r="AI109" s="416"/>
      <c r="AJ109" s="483"/>
      <c r="AK109" s="497" t="s">
        <v>154</v>
      </c>
      <c r="AL109" s="416"/>
      <c r="AM109" s="416"/>
      <c r="AN109" s="416"/>
      <c r="AO109" s="483"/>
      <c r="AP109" s="497" t="s">
        <v>237</v>
      </c>
      <c r="AQ109" s="416"/>
      <c r="AR109" s="416"/>
      <c r="AS109" s="416"/>
      <c r="AT109" s="572"/>
      <c r="AU109" s="392" t="s">
        <v>517</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518</v>
      </c>
      <c r="BR109" s="416"/>
      <c r="BS109" s="416"/>
      <c r="BT109" s="416"/>
      <c r="BU109" s="483"/>
      <c r="BV109" s="497" t="s">
        <v>336</v>
      </c>
      <c r="BW109" s="416"/>
      <c r="BX109" s="416"/>
      <c r="BY109" s="416"/>
      <c r="BZ109" s="483"/>
      <c r="CA109" s="497" t="s">
        <v>154</v>
      </c>
      <c r="CB109" s="416"/>
      <c r="CC109" s="416"/>
      <c r="CD109" s="416"/>
      <c r="CE109" s="483"/>
      <c r="CF109" s="680" t="s">
        <v>237</v>
      </c>
      <c r="CG109" s="680"/>
      <c r="CH109" s="680"/>
      <c r="CI109" s="680"/>
      <c r="CJ109" s="680"/>
      <c r="CK109" s="497" t="s">
        <v>242</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518</v>
      </c>
      <c r="DH109" s="416"/>
      <c r="DI109" s="416"/>
      <c r="DJ109" s="416"/>
      <c r="DK109" s="483"/>
      <c r="DL109" s="497" t="s">
        <v>336</v>
      </c>
      <c r="DM109" s="416"/>
      <c r="DN109" s="416"/>
      <c r="DO109" s="416"/>
      <c r="DP109" s="483"/>
      <c r="DQ109" s="497" t="s">
        <v>154</v>
      </c>
      <c r="DR109" s="416"/>
      <c r="DS109" s="416"/>
      <c r="DT109" s="416"/>
      <c r="DU109" s="483"/>
      <c r="DV109" s="497" t="s">
        <v>237</v>
      </c>
      <c r="DW109" s="416"/>
      <c r="DX109" s="416"/>
      <c r="DY109" s="416"/>
      <c r="DZ109" s="572"/>
    </row>
    <row r="110" spans="1:131" s="373" customFormat="1" ht="26.25" customHeight="1">
      <c r="A110" s="393" t="s">
        <v>170</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1942276</v>
      </c>
      <c r="AB110" s="504"/>
      <c r="AC110" s="504"/>
      <c r="AD110" s="504"/>
      <c r="AE110" s="515"/>
      <c r="AF110" s="531">
        <v>1744498</v>
      </c>
      <c r="AG110" s="504"/>
      <c r="AH110" s="504"/>
      <c r="AI110" s="504"/>
      <c r="AJ110" s="515"/>
      <c r="AK110" s="531">
        <v>1563337</v>
      </c>
      <c r="AL110" s="504"/>
      <c r="AM110" s="504"/>
      <c r="AN110" s="504"/>
      <c r="AO110" s="515"/>
      <c r="AP110" s="555">
        <v>5.8</v>
      </c>
      <c r="AQ110" s="563"/>
      <c r="AR110" s="563"/>
      <c r="AS110" s="563"/>
      <c r="AT110" s="573"/>
      <c r="AU110" s="585" t="s">
        <v>282</v>
      </c>
      <c r="AV110" s="597"/>
      <c r="AW110" s="597"/>
      <c r="AX110" s="597"/>
      <c r="AY110" s="597"/>
      <c r="AZ110" s="623" t="s">
        <v>519</v>
      </c>
      <c r="BA110" s="417"/>
      <c r="BB110" s="417"/>
      <c r="BC110" s="417"/>
      <c r="BD110" s="417"/>
      <c r="BE110" s="417"/>
      <c r="BF110" s="417"/>
      <c r="BG110" s="417"/>
      <c r="BH110" s="417"/>
      <c r="BI110" s="417"/>
      <c r="BJ110" s="417"/>
      <c r="BK110" s="417"/>
      <c r="BL110" s="417"/>
      <c r="BM110" s="417"/>
      <c r="BN110" s="417"/>
      <c r="BO110" s="417"/>
      <c r="BP110" s="484"/>
      <c r="BQ110" s="655">
        <v>14314808</v>
      </c>
      <c r="BR110" s="663"/>
      <c r="BS110" s="663"/>
      <c r="BT110" s="663"/>
      <c r="BU110" s="663"/>
      <c r="BV110" s="663">
        <v>13603686</v>
      </c>
      <c r="BW110" s="663"/>
      <c r="BX110" s="663"/>
      <c r="BY110" s="663"/>
      <c r="BZ110" s="663"/>
      <c r="CA110" s="663">
        <v>14607704</v>
      </c>
      <c r="CB110" s="663"/>
      <c r="CC110" s="663"/>
      <c r="CD110" s="663"/>
      <c r="CE110" s="663"/>
      <c r="CF110" s="681">
        <v>54.2</v>
      </c>
      <c r="CG110" s="685"/>
      <c r="CH110" s="685"/>
      <c r="CI110" s="685"/>
      <c r="CJ110" s="685"/>
      <c r="CK110" s="697" t="s">
        <v>265</v>
      </c>
      <c r="CL110" s="422"/>
      <c r="CM110" s="435" t="s">
        <v>521</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5">
        <v>7548318</v>
      </c>
      <c r="DH110" s="663"/>
      <c r="DI110" s="663"/>
      <c r="DJ110" s="663"/>
      <c r="DK110" s="663"/>
      <c r="DL110" s="663">
        <v>7047500</v>
      </c>
      <c r="DM110" s="663"/>
      <c r="DN110" s="663"/>
      <c r="DO110" s="663"/>
      <c r="DP110" s="663"/>
      <c r="DQ110" s="663">
        <v>6546354</v>
      </c>
      <c r="DR110" s="663"/>
      <c r="DS110" s="663"/>
      <c r="DT110" s="663"/>
      <c r="DU110" s="663"/>
      <c r="DV110" s="738">
        <v>24.3</v>
      </c>
      <c r="DW110" s="738"/>
      <c r="DX110" s="738"/>
      <c r="DY110" s="738"/>
      <c r="DZ110" s="747"/>
    </row>
    <row r="111" spans="1:131" s="373" customFormat="1" ht="26.25" customHeight="1">
      <c r="A111" s="394" t="s">
        <v>97</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360</v>
      </c>
      <c r="AB111" s="460"/>
      <c r="AC111" s="460"/>
      <c r="AD111" s="460"/>
      <c r="AE111" s="516"/>
      <c r="AF111" s="532" t="s">
        <v>360</v>
      </c>
      <c r="AG111" s="460"/>
      <c r="AH111" s="460"/>
      <c r="AI111" s="460"/>
      <c r="AJ111" s="516"/>
      <c r="AK111" s="532" t="s">
        <v>360</v>
      </c>
      <c r="AL111" s="460"/>
      <c r="AM111" s="460"/>
      <c r="AN111" s="460"/>
      <c r="AO111" s="516"/>
      <c r="AP111" s="556" t="s">
        <v>360</v>
      </c>
      <c r="AQ111" s="564"/>
      <c r="AR111" s="564"/>
      <c r="AS111" s="564"/>
      <c r="AT111" s="574"/>
      <c r="AU111" s="586"/>
      <c r="AV111" s="598"/>
      <c r="AW111" s="598"/>
      <c r="AX111" s="598"/>
      <c r="AY111" s="598"/>
      <c r="AZ111" s="624" t="s">
        <v>522</v>
      </c>
      <c r="BA111" s="433"/>
      <c r="BB111" s="433"/>
      <c r="BC111" s="433"/>
      <c r="BD111" s="433"/>
      <c r="BE111" s="433"/>
      <c r="BF111" s="433"/>
      <c r="BG111" s="433"/>
      <c r="BH111" s="433"/>
      <c r="BI111" s="433"/>
      <c r="BJ111" s="433"/>
      <c r="BK111" s="433"/>
      <c r="BL111" s="433"/>
      <c r="BM111" s="433"/>
      <c r="BN111" s="433"/>
      <c r="BO111" s="433"/>
      <c r="BP111" s="486"/>
      <c r="BQ111" s="656">
        <v>7548318</v>
      </c>
      <c r="BR111" s="664"/>
      <c r="BS111" s="664"/>
      <c r="BT111" s="664"/>
      <c r="BU111" s="664"/>
      <c r="BV111" s="664">
        <v>7047500</v>
      </c>
      <c r="BW111" s="664"/>
      <c r="BX111" s="664"/>
      <c r="BY111" s="664"/>
      <c r="BZ111" s="664"/>
      <c r="CA111" s="664">
        <v>6546354</v>
      </c>
      <c r="CB111" s="664"/>
      <c r="CC111" s="664"/>
      <c r="CD111" s="664"/>
      <c r="CE111" s="664"/>
      <c r="CF111" s="682">
        <v>24.3</v>
      </c>
      <c r="CG111" s="686"/>
      <c r="CH111" s="686"/>
      <c r="CI111" s="686"/>
      <c r="CJ111" s="686"/>
      <c r="CK111" s="698"/>
      <c r="CL111" s="423"/>
      <c r="CM111" s="436" t="s">
        <v>306</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6" t="s">
        <v>360</v>
      </c>
      <c r="DH111" s="664"/>
      <c r="DI111" s="664"/>
      <c r="DJ111" s="664"/>
      <c r="DK111" s="664"/>
      <c r="DL111" s="664" t="s">
        <v>360</v>
      </c>
      <c r="DM111" s="664"/>
      <c r="DN111" s="664"/>
      <c r="DO111" s="664"/>
      <c r="DP111" s="664"/>
      <c r="DQ111" s="664" t="s">
        <v>360</v>
      </c>
      <c r="DR111" s="664"/>
      <c r="DS111" s="664"/>
      <c r="DT111" s="664"/>
      <c r="DU111" s="664"/>
      <c r="DV111" s="739" t="s">
        <v>360</v>
      </c>
      <c r="DW111" s="739"/>
      <c r="DX111" s="739"/>
      <c r="DY111" s="739"/>
      <c r="DZ111" s="748"/>
    </row>
    <row r="112" spans="1:131" s="373" customFormat="1" ht="26.25" customHeight="1">
      <c r="A112" s="395" t="s">
        <v>324</v>
      </c>
      <c r="B112" s="419"/>
      <c r="C112" s="433" t="s">
        <v>135</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360</v>
      </c>
      <c r="AB112" s="460"/>
      <c r="AC112" s="460"/>
      <c r="AD112" s="460"/>
      <c r="AE112" s="516"/>
      <c r="AF112" s="532" t="s">
        <v>360</v>
      </c>
      <c r="AG112" s="460"/>
      <c r="AH112" s="460"/>
      <c r="AI112" s="460"/>
      <c r="AJ112" s="516"/>
      <c r="AK112" s="532" t="s">
        <v>360</v>
      </c>
      <c r="AL112" s="460"/>
      <c r="AM112" s="460"/>
      <c r="AN112" s="460"/>
      <c r="AO112" s="516"/>
      <c r="AP112" s="556" t="s">
        <v>360</v>
      </c>
      <c r="AQ112" s="564"/>
      <c r="AR112" s="564"/>
      <c r="AS112" s="564"/>
      <c r="AT112" s="574"/>
      <c r="AU112" s="586"/>
      <c r="AV112" s="598"/>
      <c r="AW112" s="598"/>
      <c r="AX112" s="598"/>
      <c r="AY112" s="598"/>
      <c r="AZ112" s="624" t="s">
        <v>444</v>
      </c>
      <c r="BA112" s="433"/>
      <c r="BB112" s="433"/>
      <c r="BC112" s="433"/>
      <c r="BD112" s="433"/>
      <c r="BE112" s="433"/>
      <c r="BF112" s="433"/>
      <c r="BG112" s="433"/>
      <c r="BH112" s="433"/>
      <c r="BI112" s="433"/>
      <c r="BJ112" s="433"/>
      <c r="BK112" s="433"/>
      <c r="BL112" s="433"/>
      <c r="BM112" s="433"/>
      <c r="BN112" s="433"/>
      <c r="BO112" s="433"/>
      <c r="BP112" s="486"/>
      <c r="BQ112" s="656">
        <v>10552904</v>
      </c>
      <c r="BR112" s="664"/>
      <c r="BS112" s="664"/>
      <c r="BT112" s="664"/>
      <c r="BU112" s="664"/>
      <c r="BV112" s="664">
        <v>10176649</v>
      </c>
      <c r="BW112" s="664"/>
      <c r="BX112" s="664"/>
      <c r="BY112" s="664"/>
      <c r="BZ112" s="664"/>
      <c r="CA112" s="664">
        <v>9025913</v>
      </c>
      <c r="CB112" s="664"/>
      <c r="CC112" s="664"/>
      <c r="CD112" s="664"/>
      <c r="CE112" s="664"/>
      <c r="CF112" s="682">
        <v>33.5</v>
      </c>
      <c r="CG112" s="686"/>
      <c r="CH112" s="686"/>
      <c r="CI112" s="686"/>
      <c r="CJ112" s="686"/>
      <c r="CK112" s="698"/>
      <c r="CL112" s="423"/>
      <c r="CM112" s="436" t="s">
        <v>386</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6" t="s">
        <v>360</v>
      </c>
      <c r="DH112" s="664"/>
      <c r="DI112" s="664"/>
      <c r="DJ112" s="664"/>
      <c r="DK112" s="664"/>
      <c r="DL112" s="664" t="s">
        <v>360</v>
      </c>
      <c r="DM112" s="664"/>
      <c r="DN112" s="664"/>
      <c r="DO112" s="664"/>
      <c r="DP112" s="664"/>
      <c r="DQ112" s="664" t="s">
        <v>360</v>
      </c>
      <c r="DR112" s="664"/>
      <c r="DS112" s="664"/>
      <c r="DT112" s="664"/>
      <c r="DU112" s="664"/>
      <c r="DV112" s="739" t="s">
        <v>360</v>
      </c>
      <c r="DW112" s="739"/>
      <c r="DX112" s="739"/>
      <c r="DY112" s="739"/>
      <c r="DZ112" s="748"/>
    </row>
    <row r="113" spans="1:130" s="373" customFormat="1" ht="26.25" customHeight="1">
      <c r="A113" s="396"/>
      <c r="B113" s="420"/>
      <c r="C113" s="433" t="s">
        <v>162</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606799</v>
      </c>
      <c r="AB113" s="460"/>
      <c r="AC113" s="460"/>
      <c r="AD113" s="460"/>
      <c r="AE113" s="516"/>
      <c r="AF113" s="532">
        <v>508546</v>
      </c>
      <c r="AG113" s="460"/>
      <c r="AH113" s="460"/>
      <c r="AI113" s="460"/>
      <c r="AJ113" s="516"/>
      <c r="AK113" s="532">
        <v>451945</v>
      </c>
      <c r="AL113" s="460"/>
      <c r="AM113" s="460"/>
      <c r="AN113" s="460"/>
      <c r="AO113" s="516"/>
      <c r="AP113" s="556">
        <v>1.7</v>
      </c>
      <c r="AQ113" s="564"/>
      <c r="AR113" s="564"/>
      <c r="AS113" s="564"/>
      <c r="AT113" s="574"/>
      <c r="AU113" s="586"/>
      <c r="AV113" s="598"/>
      <c r="AW113" s="598"/>
      <c r="AX113" s="598"/>
      <c r="AY113" s="598"/>
      <c r="AZ113" s="624" t="s">
        <v>407</v>
      </c>
      <c r="BA113" s="433"/>
      <c r="BB113" s="433"/>
      <c r="BC113" s="433"/>
      <c r="BD113" s="433"/>
      <c r="BE113" s="433"/>
      <c r="BF113" s="433"/>
      <c r="BG113" s="433"/>
      <c r="BH113" s="433"/>
      <c r="BI113" s="433"/>
      <c r="BJ113" s="433"/>
      <c r="BK113" s="433"/>
      <c r="BL113" s="433"/>
      <c r="BM113" s="433"/>
      <c r="BN113" s="433"/>
      <c r="BO113" s="433"/>
      <c r="BP113" s="486"/>
      <c r="BQ113" s="656">
        <v>1097182</v>
      </c>
      <c r="BR113" s="664"/>
      <c r="BS113" s="664"/>
      <c r="BT113" s="664"/>
      <c r="BU113" s="664"/>
      <c r="BV113" s="664">
        <v>1015095</v>
      </c>
      <c r="BW113" s="664"/>
      <c r="BX113" s="664"/>
      <c r="BY113" s="664"/>
      <c r="BZ113" s="664"/>
      <c r="CA113" s="664">
        <v>949477</v>
      </c>
      <c r="CB113" s="664"/>
      <c r="CC113" s="664"/>
      <c r="CD113" s="664"/>
      <c r="CE113" s="664"/>
      <c r="CF113" s="682">
        <v>3.5</v>
      </c>
      <c r="CG113" s="686"/>
      <c r="CH113" s="686"/>
      <c r="CI113" s="686"/>
      <c r="CJ113" s="686"/>
      <c r="CK113" s="698"/>
      <c r="CL113" s="423"/>
      <c r="CM113" s="436" t="s">
        <v>369</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360</v>
      </c>
      <c r="DH113" s="460"/>
      <c r="DI113" s="460"/>
      <c r="DJ113" s="460"/>
      <c r="DK113" s="516"/>
      <c r="DL113" s="532" t="s">
        <v>360</v>
      </c>
      <c r="DM113" s="460"/>
      <c r="DN113" s="460"/>
      <c r="DO113" s="460"/>
      <c r="DP113" s="516"/>
      <c r="DQ113" s="532" t="s">
        <v>360</v>
      </c>
      <c r="DR113" s="460"/>
      <c r="DS113" s="460"/>
      <c r="DT113" s="460"/>
      <c r="DU113" s="516"/>
      <c r="DV113" s="556" t="s">
        <v>360</v>
      </c>
      <c r="DW113" s="564"/>
      <c r="DX113" s="564"/>
      <c r="DY113" s="564"/>
      <c r="DZ113" s="574"/>
    </row>
    <row r="114" spans="1:130" s="373" customFormat="1" ht="26.25" customHeight="1">
      <c r="A114" s="396"/>
      <c r="B114" s="420"/>
      <c r="C114" s="433" t="s">
        <v>457</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122221</v>
      </c>
      <c r="AB114" s="460"/>
      <c r="AC114" s="460"/>
      <c r="AD114" s="460"/>
      <c r="AE114" s="516"/>
      <c r="AF114" s="532">
        <v>139554</v>
      </c>
      <c r="AG114" s="460"/>
      <c r="AH114" s="460"/>
      <c r="AI114" s="460"/>
      <c r="AJ114" s="516"/>
      <c r="AK114" s="532">
        <v>235469</v>
      </c>
      <c r="AL114" s="460"/>
      <c r="AM114" s="460"/>
      <c r="AN114" s="460"/>
      <c r="AO114" s="516"/>
      <c r="AP114" s="556">
        <v>0.9</v>
      </c>
      <c r="AQ114" s="564"/>
      <c r="AR114" s="564"/>
      <c r="AS114" s="564"/>
      <c r="AT114" s="574"/>
      <c r="AU114" s="586"/>
      <c r="AV114" s="598"/>
      <c r="AW114" s="598"/>
      <c r="AX114" s="598"/>
      <c r="AY114" s="598"/>
      <c r="AZ114" s="624" t="s">
        <v>411</v>
      </c>
      <c r="BA114" s="433"/>
      <c r="BB114" s="433"/>
      <c r="BC114" s="433"/>
      <c r="BD114" s="433"/>
      <c r="BE114" s="433"/>
      <c r="BF114" s="433"/>
      <c r="BG114" s="433"/>
      <c r="BH114" s="433"/>
      <c r="BI114" s="433"/>
      <c r="BJ114" s="433"/>
      <c r="BK114" s="433"/>
      <c r="BL114" s="433"/>
      <c r="BM114" s="433"/>
      <c r="BN114" s="433"/>
      <c r="BO114" s="433"/>
      <c r="BP114" s="486"/>
      <c r="BQ114" s="656">
        <v>3671351</v>
      </c>
      <c r="BR114" s="664"/>
      <c r="BS114" s="664"/>
      <c r="BT114" s="664"/>
      <c r="BU114" s="664"/>
      <c r="BV114" s="664">
        <v>3071513</v>
      </c>
      <c r="BW114" s="664"/>
      <c r="BX114" s="664"/>
      <c r="BY114" s="664"/>
      <c r="BZ114" s="664"/>
      <c r="CA114" s="664">
        <v>2997666</v>
      </c>
      <c r="CB114" s="664"/>
      <c r="CC114" s="664"/>
      <c r="CD114" s="664"/>
      <c r="CE114" s="664"/>
      <c r="CF114" s="682">
        <v>11.1</v>
      </c>
      <c r="CG114" s="686"/>
      <c r="CH114" s="686"/>
      <c r="CI114" s="686"/>
      <c r="CJ114" s="686"/>
      <c r="CK114" s="698"/>
      <c r="CL114" s="423"/>
      <c r="CM114" s="436" t="s">
        <v>523</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360</v>
      </c>
      <c r="DH114" s="460"/>
      <c r="DI114" s="460"/>
      <c r="DJ114" s="460"/>
      <c r="DK114" s="516"/>
      <c r="DL114" s="532" t="s">
        <v>360</v>
      </c>
      <c r="DM114" s="460"/>
      <c r="DN114" s="460"/>
      <c r="DO114" s="460"/>
      <c r="DP114" s="516"/>
      <c r="DQ114" s="532" t="s">
        <v>360</v>
      </c>
      <c r="DR114" s="460"/>
      <c r="DS114" s="460"/>
      <c r="DT114" s="460"/>
      <c r="DU114" s="516"/>
      <c r="DV114" s="556" t="s">
        <v>360</v>
      </c>
      <c r="DW114" s="564"/>
      <c r="DX114" s="564"/>
      <c r="DY114" s="564"/>
      <c r="DZ114" s="574"/>
    </row>
    <row r="115" spans="1:130" s="373" customFormat="1" ht="26.25" customHeight="1">
      <c r="A115" s="396"/>
      <c r="B115" s="420"/>
      <c r="C115" s="433" t="s">
        <v>493</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1887296</v>
      </c>
      <c r="AB115" s="460"/>
      <c r="AC115" s="460"/>
      <c r="AD115" s="460"/>
      <c r="AE115" s="516"/>
      <c r="AF115" s="532">
        <v>548265</v>
      </c>
      <c r="AG115" s="460"/>
      <c r="AH115" s="460"/>
      <c r="AI115" s="460"/>
      <c r="AJ115" s="516"/>
      <c r="AK115" s="532">
        <v>566238</v>
      </c>
      <c r="AL115" s="460"/>
      <c r="AM115" s="460"/>
      <c r="AN115" s="460"/>
      <c r="AO115" s="516"/>
      <c r="AP115" s="556">
        <v>2.1</v>
      </c>
      <c r="AQ115" s="564"/>
      <c r="AR115" s="564"/>
      <c r="AS115" s="564"/>
      <c r="AT115" s="574"/>
      <c r="AU115" s="586"/>
      <c r="AV115" s="598"/>
      <c r="AW115" s="598"/>
      <c r="AX115" s="598"/>
      <c r="AY115" s="598"/>
      <c r="AZ115" s="624" t="s">
        <v>106</v>
      </c>
      <c r="BA115" s="433"/>
      <c r="BB115" s="433"/>
      <c r="BC115" s="433"/>
      <c r="BD115" s="433"/>
      <c r="BE115" s="433"/>
      <c r="BF115" s="433"/>
      <c r="BG115" s="433"/>
      <c r="BH115" s="433"/>
      <c r="BI115" s="433"/>
      <c r="BJ115" s="433"/>
      <c r="BK115" s="433"/>
      <c r="BL115" s="433"/>
      <c r="BM115" s="433"/>
      <c r="BN115" s="433"/>
      <c r="BO115" s="433"/>
      <c r="BP115" s="486"/>
      <c r="BQ115" s="656" t="s">
        <v>360</v>
      </c>
      <c r="BR115" s="664"/>
      <c r="BS115" s="664"/>
      <c r="BT115" s="664"/>
      <c r="BU115" s="664"/>
      <c r="BV115" s="664" t="s">
        <v>360</v>
      </c>
      <c r="BW115" s="664"/>
      <c r="BX115" s="664"/>
      <c r="BY115" s="664"/>
      <c r="BZ115" s="664"/>
      <c r="CA115" s="664" t="s">
        <v>360</v>
      </c>
      <c r="CB115" s="664"/>
      <c r="CC115" s="664"/>
      <c r="CD115" s="664"/>
      <c r="CE115" s="664"/>
      <c r="CF115" s="682" t="s">
        <v>360</v>
      </c>
      <c r="CG115" s="686"/>
      <c r="CH115" s="686"/>
      <c r="CI115" s="686"/>
      <c r="CJ115" s="686"/>
      <c r="CK115" s="698"/>
      <c r="CL115" s="423"/>
      <c r="CM115" s="624" t="s">
        <v>132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360</v>
      </c>
      <c r="DH115" s="460"/>
      <c r="DI115" s="460"/>
      <c r="DJ115" s="460"/>
      <c r="DK115" s="516"/>
      <c r="DL115" s="532" t="s">
        <v>360</v>
      </c>
      <c r="DM115" s="460"/>
      <c r="DN115" s="460"/>
      <c r="DO115" s="460"/>
      <c r="DP115" s="516"/>
      <c r="DQ115" s="532" t="s">
        <v>360</v>
      </c>
      <c r="DR115" s="460"/>
      <c r="DS115" s="460"/>
      <c r="DT115" s="460"/>
      <c r="DU115" s="516"/>
      <c r="DV115" s="556" t="s">
        <v>360</v>
      </c>
      <c r="DW115" s="564"/>
      <c r="DX115" s="564"/>
      <c r="DY115" s="564"/>
      <c r="DZ115" s="574"/>
    </row>
    <row r="116" spans="1:130" s="373" customFormat="1" ht="26.25" customHeight="1">
      <c r="A116" s="397"/>
      <c r="B116" s="421"/>
      <c r="C116" s="434" t="s">
        <v>8</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360</v>
      </c>
      <c r="AB116" s="460"/>
      <c r="AC116" s="460"/>
      <c r="AD116" s="460"/>
      <c r="AE116" s="516"/>
      <c r="AF116" s="532" t="s">
        <v>360</v>
      </c>
      <c r="AG116" s="460"/>
      <c r="AH116" s="460"/>
      <c r="AI116" s="460"/>
      <c r="AJ116" s="516"/>
      <c r="AK116" s="532" t="s">
        <v>360</v>
      </c>
      <c r="AL116" s="460"/>
      <c r="AM116" s="460"/>
      <c r="AN116" s="460"/>
      <c r="AO116" s="516"/>
      <c r="AP116" s="556" t="s">
        <v>360</v>
      </c>
      <c r="AQ116" s="564"/>
      <c r="AR116" s="564"/>
      <c r="AS116" s="564"/>
      <c r="AT116" s="574"/>
      <c r="AU116" s="586"/>
      <c r="AV116" s="598"/>
      <c r="AW116" s="598"/>
      <c r="AX116" s="598"/>
      <c r="AY116" s="598"/>
      <c r="AZ116" s="437" t="s">
        <v>406</v>
      </c>
      <c r="BA116" s="441"/>
      <c r="BB116" s="441"/>
      <c r="BC116" s="441"/>
      <c r="BD116" s="441"/>
      <c r="BE116" s="441"/>
      <c r="BF116" s="441"/>
      <c r="BG116" s="441"/>
      <c r="BH116" s="441"/>
      <c r="BI116" s="441"/>
      <c r="BJ116" s="441"/>
      <c r="BK116" s="441"/>
      <c r="BL116" s="441"/>
      <c r="BM116" s="441"/>
      <c r="BN116" s="441"/>
      <c r="BO116" s="441"/>
      <c r="BP116" s="490"/>
      <c r="BQ116" s="656" t="s">
        <v>360</v>
      </c>
      <c r="BR116" s="664"/>
      <c r="BS116" s="664"/>
      <c r="BT116" s="664"/>
      <c r="BU116" s="664"/>
      <c r="BV116" s="664" t="s">
        <v>360</v>
      </c>
      <c r="BW116" s="664"/>
      <c r="BX116" s="664"/>
      <c r="BY116" s="664"/>
      <c r="BZ116" s="664"/>
      <c r="CA116" s="664" t="s">
        <v>360</v>
      </c>
      <c r="CB116" s="664"/>
      <c r="CC116" s="664"/>
      <c r="CD116" s="664"/>
      <c r="CE116" s="664"/>
      <c r="CF116" s="682" t="s">
        <v>360</v>
      </c>
      <c r="CG116" s="686"/>
      <c r="CH116" s="686"/>
      <c r="CI116" s="686"/>
      <c r="CJ116" s="686"/>
      <c r="CK116" s="698"/>
      <c r="CL116" s="423"/>
      <c r="CM116" s="436" t="s">
        <v>464</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360</v>
      </c>
      <c r="DH116" s="460"/>
      <c r="DI116" s="460"/>
      <c r="DJ116" s="460"/>
      <c r="DK116" s="516"/>
      <c r="DL116" s="532" t="s">
        <v>360</v>
      </c>
      <c r="DM116" s="460"/>
      <c r="DN116" s="460"/>
      <c r="DO116" s="460"/>
      <c r="DP116" s="516"/>
      <c r="DQ116" s="532" t="s">
        <v>360</v>
      </c>
      <c r="DR116" s="460"/>
      <c r="DS116" s="460"/>
      <c r="DT116" s="460"/>
      <c r="DU116" s="516"/>
      <c r="DV116" s="556" t="s">
        <v>360</v>
      </c>
      <c r="DW116" s="564"/>
      <c r="DX116" s="564"/>
      <c r="DY116" s="564"/>
      <c r="DZ116" s="574"/>
    </row>
    <row r="117" spans="1:130" s="373" customFormat="1" ht="26.25" customHeight="1">
      <c r="A117" s="392" t="s">
        <v>449</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382</v>
      </c>
      <c r="Z117" s="483"/>
      <c r="AA117" s="500">
        <v>4558592</v>
      </c>
      <c r="AB117" s="505"/>
      <c r="AC117" s="505"/>
      <c r="AD117" s="505"/>
      <c r="AE117" s="517"/>
      <c r="AF117" s="533">
        <v>2940863</v>
      </c>
      <c r="AG117" s="505"/>
      <c r="AH117" s="505"/>
      <c r="AI117" s="505"/>
      <c r="AJ117" s="517"/>
      <c r="AK117" s="533">
        <v>2816989</v>
      </c>
      <c r="AL117" s="505"/>
      <c r="AM117" s="505"/>
      <c r="AN117" s="505"/>
      <c r="AO117" s="517"/>
      <c r="AP117" s="557"/>
      <c r="AQ117" s="565"/>
      <c r="AR117" s="565"/>
      <c r="AS117" s="565"/>
      <c r="AT117" s="575"/>
      <c r="AU117" s="586"/>
      <c r="AV117" s="598"/>
      <c r="AW117" s="598"/>
      <c r="AX117" s="598"/>
      <c r="AY117" s="598"/>
      <c r="AZ117" s="437" t="s">
        <v>524</v>
      </c>
      <c r="BA117" s="441"/>
      <c r="BB117" s="441"/>
      <c r="BC117" s="441"/>
      <c r="BD117" s="441"/>
      <c r="BE117" s="441"/>
      <c r="BF117" s="441"/>
      <c r="BG117" s="441"/>
      <c r="BH117" s="441"/>
      <c r="BI117" s="441"/>
      <c r="BJ117" s="441"/>
      <c r="BK117" s="441"/>
      <c r="BL117" s="441"/>
      <c r="BM117" s="441"/>
      <c r="BN117" s="441"/>
      <c r="BO117" s="441"/>
      <c r="BP117" s="490"/>
      <c r="BQ117" s="656" t="s">
        <v>360</v>
      </c>
      <c r="BR117" s="664"/>
      <c r="BS117" s="664"/>
      <c r="BT117" s="664"/>
      <c r="BU117" s="664"/>
      <c r="BV117" s="664" t="s">
        <v>360</v>
      </c>
      <c r="BW117" s="664"/>
      <c r="BX117" s="664"/>
      <c r="BY117" s="664"/>
      <c r="BZ117" s="664"/>
      <c r="CA117" s="664" t="s">
        <v>360</v>
      </c>
      <c r="CB117" s="664"/>
      <c r="CC117" s="664"/>
      <c r="CD117" s="664"/>
      <c r="CE117" s="664"/>
      <c r="CF117" s="682" t="s">
        <v>360</v>
      </c>
      <c r="CG117" s="686"/>
      <c r="CH117" s="686"/>
      <c r="CI117" s="686"/>
      <c r="CJ117" s="686"/>
      <c r="CK117" s="698"/>
      <c r="CL117" s="423"/>
      <c r="CM117" s="436" t="s">
        <v>353</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360</v>
      </c>
      <c r="DH117" s="460"/>
      <c r="DI117" s="460"/>
      <c r="DJ117" s="460"/>
      <c r="DK117" s="516"/>
      <c r="DL117" s="532" t="s">
        <v>360</v>
      </c>
      <c r="DM117" s="460"/>
      <c r="DN117" s="460"/>
      <c r="DO117" s="460"/>
      <c r="DP117" s="516"/>
      <c r="DQ117" s="532" t="s">
        <v>360</v>
      </c>
      <c r="DR117" s="460"/>
      <c r="DS117" s="460"/>
      <c r="DT117" s="460"/>
      <c r="DU117" s="516"/>
      <c r="DV117" s="556" t="s">
        <v>360</v>
      </c>
      <c r="DW117" s="564"/>
      <c r="DX117" s="564"/>
      <c r="DY117" s="564"/>
      <c r="DZ117" s="574"/>
    </row>
    <row r="118" spans="1:130" s="373" customFormat="1" ht="26.25" customHeight="1">
      <c r="A118" s="392" t="s">
        <v>242</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518</v>
      </c>
      <c r="AB118" s="416"/>
      <c r="AC118" s="416"/>
      <c r="AD118" s="416"/>
      <c r="AE118" s="483"/>
      <c r="AF118" s="497" t="s">
        <v>336</v>
      </c>
      <c r="AG118" s="416"/>
      <c r="AH118" s="416"/>
      <c r="AI118" s="416"/>
      <c r="AJ118" s="483"/>
      <c r="AK118" s="497" t="s">
        <v>154</v>
      </c>
      <c r="AL118" s="416"/>
      <c r="AM118" s="416"/>
      <c r="AN118" s="416"/>
      <c r="AO118" s="483"/>
      <c r="AP118" s="497" t="s">
        <v>237</v>
      </c>
      <c r="AQ118" s="416"/>
      <c r="AR118" s="416"/>
      <c r="AS118" s="416"/>
      <c r="AT118" s="572"/>
      <c r="AU118" s="586"/>
      <c r="AV118" s="598"/>
      <c r="AW118" s="598"/>
      <c r="AX118" s="598"/>
      <c r="AY118" s="598"/>
      <c r="AZ118" s="625" t="s">
        <v>310</v>
      </c>
      <c r="BA118" s="434"/>
      <c r="BB118" s="434"/>
      <c r="BC118" s="434"/>
      <c r="BD118" s="434"/>
      <c r="BE118" s="434"/>
      <c r="BF118" s="434"/>
      <c r="BG118" s="434"/>
      <c r="BH118" s="434"/>
      <c r="BI118" s="434"/>
      <c r="BJ118" s="434"/>
      <c r="BK118" s="434"/>
      <c r="BL118" s="434"/>
      <c r="BM118" s="434"/>
      <c r="BN118" s="434"/>
      <c r="BO118" s="434"/>
      <c r="BP118" s="487"/>
      <c r="BQ118" s="657" t="s">
        <v>360</v>
      </c>
      <c r="BR118" s="665"/>
      <c r="BS118" s="665"/>
      <c r="BT118" s="665"/>
      <c r="BU118" s="665"/>
      <c r="BV118" s="665" t="s">
        <v>360</v>
      </c>
      <c r="BW118" s="665"/>
      <c r="BX118" s="665"/>
      <c r="BY118" s="665"/>
      <c r="BZ118" s="665"/>
      <c r="CA118" s="665" t="s">
        <v>360</v>
      </c>
      <c r="CB118" s="665"/>
      <c r="CC118" s="665"/>
      <c r="CD118" s="665"/>
      <c r="CE118" s="665"/>
      <c r="CF118" s="682" t="s">
        <v>360</v>
      </c>
      <c r="CG118" s="686"/>
      <c r="CH118" s="686"/>
      <c r="CI118" s="686"/>
      <c r="CJ118" s="686"/>
      <c r="CK118" s="698"/>
      <c r="CL118" s="423"/>
      <c r="CM118" s="436" t="s">
        <v>525</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360</v>
      </c>
      <c r="DH118" s="460"/>
      <c r="DI118" s="460"/>
      <c r="DJ118" s="460"/>
      <c r="DK118" s="516"/>
      <c r="DL118" s="532" t="s">
        <v>360</v>
      </c>
      <c r="DM118" s="460"/>
      <c r="DN118" s="460"/>
      <c r="DO118" s="460"/>
      <c r="DP118" s="516"/>
      <c r="DQ118" s="532" t="s">
        <v>360</v>
      </c>
      <c r="DR118" s="460"/>
      <c r="DS118" s="460"/>
      <c r="DT118" s="460"/>
      <c r="DU118" s="516"/>
      <c r="DV118" s="556" t="s">
        <v>360</v>
      </c>
      <c r="DW118" s="564"/>
      <c r="DX118" s="564"/>
      <c r="DY118" s="564"/>
      <c r="DZ118" s="574"/>
    </row>
    <row r="119" spans="1:130" s="373" customFormat="1" ht="26.25" customHeight="1">
      <c r="A119" s="398" t="s">
        <v>265</v>
      </c>
      <c r="B119" s="422"/>
      <c r="C119" s="435" t="s">
        <v>521</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v>1835979</v>
      </c>
      <c r="AB119" s="504"/>
      <c r="AC119" s="504"/>
      <c r="AD119" s="504"/>
      <c r="AE119" s="515"/>
      <c r="AF119" s="531">
        <v>500818</v>
      </c>
      <c r="AG119" s="504"/>
      <c r="AH119" s="504"/>
      <c r="AI119" s="504"/>
      <c r="AJ119" s="515"/>
      <c r="AK119" s="531">
        <v>501146</v>
      </c>
      <c r="AL119" s="504"/>
      <c r="AM119" s="504"/>
      <c r="AN119" s="504"/>
      <c r="AO119" s="515"/>
      <c r="AP119" s="555">
        <v>1.9</v>
      </c>
      <c r="AQ119" s="563"/>
      <c r="AR119" s="563"/>
      <c r="AS119" s="563"/>
      <c r="AT119" s="573"/>
      <c r="AU119" s="587"/>
      <c r="AV119" s="599"/>
      <c r="AW119" s="599"/>
      <c r="AX119" s="599"/>
      <c r="AY119" s="599"/>
      <c r="AZ119" s="626" t="s">
        <v>449</v>
      </c>
      <c r="BA119" s="626"/>
      <c r="BB119" s="626"/>
      <c r="BC119" s="626"/>
      <c r="BD119" s="626"/>
      <c r="BE119" s="626"/>
      <c r="BF119" s="626"/>
      <c r="BG119" s="626"/>
      <c r="BH119" s="626"/>
      <c r="BI119" s="626"/>
      <c r="BJ119" s="626"/>
      <c r="BK119" s="626"/>
      <c r="BL119" s="626"/>
      <c r="BM119" s="626"/>
      <c r="BN119" s="626"/>
      <c r="BO119" s="482" t="s">
        <v>245</v>
      </c>
      <c r="BP119" s="651"/>
      <c r="BQ119" s="657">
        <v>37184563</v>
      </c>
      <c r="BR119" s="665"/>
      <c r="BS119" s="665"/>
      <c r="BT119" s="665"/>
      <c r="BU119" s="665"/>
      <c r="BV119" s="665">
        <v>34914443</v>
      </c>
      <c r="BW119" s="665"/>
      <c r="BX119" s="665"/>
      <c r="BY119" s="665"/>
      <c r="BZ119" s="665"/>
      <c r="CA119" s="665">
        <v>34127114</v>
      </c>
      <c r="CB119" s="665"/>
      <c r="CC119" s="665"/>
      <c r="CD119" s="665"/>
      <c r="CE119" s="665"/>
      <c r="CF119" s="561"/>
      <c r="CG119" s="569"/>
      <c r="CH119" s="569"/>
      <c r="CI119" s="569"/>
      <c r="CJ119" s="694"/>
      <c r="CK119" s="699"/>
      <c r="CL119" s="424"/>
      <c r="CM119" s="438" t="s">
        <v>526</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360</v>
      </c>
      <c r="DH119" s="506"/>
      <c r="DI119" s="506"/>
      <c r="DJ119" s="506"/>
      <c r="DK119" s="518"/>
      <c r="DL119" s="534" t="s">
        <v>360</v>
      </c>
      <c r="DM119" s="506"/>
      <c r="DN119" s="506"/>
      <c r="DO119" s="506"/>
      <c r="DP119" s="518"/>
      <c r="DQ119" s="534" t="s">
        <v>360</v>
      </c>
      <c r="DR119" s="506"/>
      <c r="DS119" s="506"/>
      <c r="DT119" s="506"/>
      <c r="DU119" s="518"/>
      <c r="DV119" s="740" t="s">
        <v>360</v>
      </c>
      <c r="DW119" s="742"/>
      <c r="DX119" s="742"/>
      <c r="DY119" s="742"/>
      <c r="DZ119" s="749"/>
    </row>
    <row r="120" spans="1:130" s="373" customFormat="1" ht="26.25" customHeight="1">
      <c r="A120" s="399"/>
      <c r="B120" s="423"/>
      <c r="C120" s="436" t="s">
        <v>306</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360</v>
      </c>
      <c r="AB120" s="460"/>
      <c r="AC120" s="460"/>
      <c r="AD120" s="460"/>
      <c r="AE120" s="516"/>
      <c r="AF120" s="532" t="s">
        <v>360</v>
      </c>
      <c r="AG120" s="460"/>
      <c r="AH120" s="460"/>
      <c r="AI120" s="460"/>
      <c r="AJ120" s="516"/>
      <c r="AK120" s="532" t="s">
        <v>360</v>
      </c>
      <c r="AL120" s="460"/>
      <c r="AM120" s="460"/>
      <c r="AN120" s="460"/>
      <c r="AO120" s="516"/>
      <c r="AP120" s="556" t="s">
        <v>360</v>
      </c>
      <c r="AQ120" s="564"/>
      <c r="AR120" s="564"/>
      <c r="AS120" s="564"/>
      <c r="AT120" s="574"/>
      <c r="AU120" s="588" t="s">
        <v>134</v>
      </c>
      <c r="AV120" s="600"/>
      <c r="AW120" s="600"/>
      <c r="AX120" s="600"/>
      <c r="AY120" s="612"/>
      <c r="AZ120" s="623" t="s">
        <v>394</v>
      </c>
      <c r="BA120" s="417"/>
      <c r="BB120" s="417"/>
      <c r="BC120" s="417"/>
      <c r="BD120" s="417"/>
      <c r="BE120" s="417"/>
      <c r="BF120" s="417"/>
      <c r="BG120" s="417"/>
      <c r="BH120" s="417"/>
      <c r="BI120" s="417"/>
      <c r="BJ120" s="417"/>
      <c r="BK120" s="417"/>
      <c r="BL120" s="417"/>
      <c r="BM120" s="417"/>
      <c r="BN120" s="417"/>
      <c r="BO120" s="417"/>
      <c r="BP120" s="484"/>
      <c r="BQ120" s="655">
        <v>13303430</v>
      </c>
      <c r="BR120" s="663"/>
      <c r="BS120" s="663"/>
      <c r="BT120" s="663"/>
      <c r="BU120" s="663"/>
      <c r="BV120" s="663">
        <v>10708102</v>
      </c>
      <c r="BW120" s="663"/>
      <c r="BX120" s="663"/>
      <c r="BY120" s="663"/>
      <c r="BZ120" s="663"/>
      <c r="CA120" s="663">
        <v>10651333</v>
      </c>
      <c r="CB120" s="663"/>
      <c r="CC120" s="663"/>
      <c r="CD120" s="663"/>
      <c r="CE120" s="663"/>
      <c r="CF120" s="681">
        <v>39.5</v>
      </c>
      <c r="CG120" s="685"/>
      <c r="CH120" s="685"/>
      <c r="CI120" s="685"/>
      <c r="CJ120" s="685"/>
      <c r="CK120" s="700" t="s">
        <v>445</v>
      </c>
      <c r="CL120" s="710"/>
      <c r="CM120" s="710"/>
      <c r="CN120" s="710"/>
      <c r="CO120" s="713"/>
      <c r="CP120" s="717" t="s">
        <v>252</v>
      </c>
      <c r="CQ120" s="720"/>
      <c r="CR120" s="720"/>
      <c r="CS120" s="720"/>
      <c r="CT120" s="720"/>
      <c r="CU120" s="720"/>
      <c r="CV120" s="720"/>
      <c r="CW120" s="720"/>
      <c r="CX120" s="720"/>
      <c r="CY120" s="720"/>
      <c r="CZ120" s="720"/>
      <c r="DA120" s="720"/>
      <c r="DB120" s="720"/>
      <c r="DC120" s="720"/>
      <c r="DD120" s="720"/>
      <c r="DE120" s="720"/>
      <c r="DF120" s="723"/>
      <c r="DG120" s="655" t="s">
        <v>360</v>
      </c>
      <c r="DH120" s="663"/>
      <c r="DI120" s="663"/>
      <c r="DJ120" s="663"/>
      <c r="DK120" s="663"/>
      <c r="DL120" s="663" t="s">
        <v>360</v>
      </c>
      <c r="DM120" s="663"/>
      <c r="DN120" s="663"/>
      <c r="DO120" s="663"/>
      <c r="DP120" s="663"/>
      <c r="DQ120" s="663">
        <v>7611474</v>
      </c>
      <c r="DR120" s="663"/>
      <c r="DS120" s="663"/>
      <c r="DT120" s="663"/>
      <c r="DU120" s="663"/>
      <c r="DV120" s="738">
        <v>28.2</v>
      </c>
      <c r="DW120" s="738"/>
      <c r="DX120" s="738"/>
      <c r="DY120" s="738"/>
      <c r="DZ120" s="747"/>
    </row>
    <row r="121" spans="1:130" s="373" customFormat="1" ht="26.25" customHeight="1">
      <c r="A121" s="399"/>
      <c r="B121" s="423"/>
      <c r="C121" s="437" t="s">
        <v>308</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360</v>
      </c>
      <c r="AB121" s="460"/>
      <c r="AC121" s="460"/>
      <c r="AD121" s="460"/>
      <c r="AE121" s="516"/>
      <c r="AF121" s="532" t="s">
        <v>360</v>
      </c>
      <c r="AG121" s="460"/>
      <c r="AH121" s="460"/>
      <c r="AI121" s="460"/>
      <c r="AJ121" s="516"/>
      <c r="AK121" s="532" t="s">
        <v>360</v>
      </c>
      <c r="AL121" s="460"/>
      <c r="AM121" s="460"/>
      <c r="AN121" s="460"/>
      <c r="AO121" s="516"/>
      <c r="AP121" s="556" t="s">
        <v>360</v>
      </c>
      <c r="AQ121" s="564"/>
      <c r="AR121" s="564"/>
      <c r="AS121" s="564"/>
      <c r="AT121" s="574"/>
      <c r="AU121" s="589"/>
      <c r="AV121" s="601"/>
      <c r="AW121" s="601"/>
      <c r="AX121" s="601"/>
      <c r="AY121" s="613"/>
      <c r="AZ121" s="624" t="s">
        <v>378</v>
      </c>
      <c r="BA121" s="433"/>
      <c r="BB121" s="433"/>
      <c r="BC121" s="433"/>
      <c r="BD121" s="433"/>
      <c r="BE121" s="433"/>
      <c r="BF121" s="433"/>
      <c r="BG121" s="433"/>
      <c r="BH121" s="433"/>
      <c r="BI121" s="433"/>
      <c r="BJ121" s="433"/>
      <c r="BK121" s="433"/>
      <c r="BL121" s="433"/>
      <c r="BM121" s="433"/>
      <c r="BN121" s="433"/>
      <c r="BO121" s="433"/>
      <c r="BP121" s="486"/>
      <c r="BQ121" s="656">
        <v>345382</v>
      </c>
      <c r="BR121" s="664"/>
      <c r="BS121" s="664"/>
      <c r="BT121" s="664"/>
      <c r="BU121" s="664"/>
      <c r="BV121" s="664">
        <v>331018</v>
      </c>
      <c r="BW121" s="664"/>
      <c r="BX121" s="664"/>
      <c r="BY121" s="664"/>
      <c r="BZ121" s="664"/>
      <c r="CA121" s="664">
        <v>294439</v>
      </c>
      <c r="CB121" s="664"/>
      <c r="CC121" s="664"/>
      <c r="CD121" s="664"/>
      <c r="CE121" s="664"/>
      <c r="CF121" s="682">
        <v>1.1000000000000001</v>
      </c>
      <c r="CG121" s="686"/>
      <c r="CH121" s="686"/>
      <c r="CI121" s="686"/>
      <c r="CJ121" s="686"/>
      <c r="CK121" s="701"/>
      <c r="CL121" s="711"/>
      <c r="CM121" s="711"/>
      <c r="CN121" s="711"/>
      <c r="CO121" s="714"/>
      <c r="CP121" s="718" t="s">
        <v>14</v>
      </c>
      <c r="CQ121" s="413"/>
      <c r="CR121" s="413"/>
      <c r="CS121" s="413"/>
      <c r="CT121" s="413"/>
      <c r="CU121" s="413"/>
      <c r="CV121" s="413"/>
      <c r="CW121" s="413"/>
      <c r="CX121" s="413"/>
      <c r="CY121" s="413"/>
      <c r="CZ121" s="413"/>
      <c r="DA121" s="413"/>
      <c r="DB121" s="413"/>
      <c r="DC121" s="413"/>
      <c r="DD121" s="413"/>
      <c r="DE121" s="413"/>
      <c r="DF121" s="724"/>
      <c r="DG121" s="656">
        <v>3078414</v>
      </c>
      <c r="DH121" s="664"/>
      <c r="DI121" s="664"/>
      <c r="DJ121" s="664"/>
      <c r="DK121" s="664"/>
      <c r="DL121" s="664">
        <v>2245918</v>
      </c>
      <c r="DM121" s="664"/>
      <c r="DN121" s="664"/>
      <c r="DO121" s="664"/>
      <c r="DP121" s="664"/>
      <c r="DQ121" s="664">
        <v>1414439</v>
      </c>
      <c r="DR121" s="664"/>
      <c r="DS121" s="664"/>
      <c r="DT121" s="664"/>
      <c r="DU121" s="664"/>
      <c r="DV121" s="739">
        <v>5.2</v>
      </c>
      <c r="DW121" s="739"/>
      <c r="DX121" s="739"/>
      <c r="DY121" s="739"/>
      <c r="DZ121" s="748"/>
    </row>
    <row r="122" spans="1:130" s="373" customFormat="1" ht="26.25" customHeight="1">
      <c r="A122" s="399"/>
      <c r="B122" s="423"/>
      <c r="C122" s="436" t="s">
        <v>523</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360</v>
      </c>
      <c r="AB122" s="460"/>
      <c r="AC122" s="460"/>
      <c r="AD122" s="460"/>
      <c r="AE122" s="516"/>
      <c r="AF122" s="532" t="s">
        <v>360</v>
      </c>
      <c r="AG122" s="460"/>
      <c r="AH122" s="460"/>
      <c r="AI122" s="460"/>
      <c r="AJ122" s="516"/>
      <c r="AK122" s="532" t="s">
        <v>360</v>
      </c>
      <c r="AL122" s="460"/>
      <c r="AM122" s="460"/>
      <c r="AN122" s="460"/>
      <c r="AO122" s="516"/>
      <c r="AP122" s="556" t="s">
        <v>360</v>
      </c>
      <c r="AQ122" s="564"/>
      <c r="AR122" s="564"/>
      <c r="AS122" s="564"/>
      <c r="AT122" s="574"/>
      <c r="AU122" s="589"/>
      <c r="AV122" s="601"/>
      <c r="AW122" s="601"/>
      <c r="AX122" s="601"/>
      <c r="AY122" s="613"/>
      <c r="AZ122" s="625" t="s">
        <v>528</v>
      </c>
      <c r="BA122" s="434"/>
      <c r="BB122" s="434"/>
      <c r="BC122" s="434"/>
      <c r="BD122" s="434"/>
      <c r="BE122" s="434"/>
      <c r="BF122" s="434"/>
      <c r="BG122" s="434"/>
      <c r="BH122" s="434"/>
      <c r="BI122" s="434"/>
      <c r="BJ122" s="434"/>
      <c r="BK122" s="434"/>
      <c r="BL122" s="434"/>
      <c r="BM122" s="434"/>
      <c r="BN122" s="434"/>
      <c r="BO122" s="434"/>
      <c r="BP122" s="487"/>
      <c r="BQ122" s="657">
        <v>17719576</v>
      </c>
      <c r="BR122" s="665"/>
      <c r="BS122" s="665"/>
      <c r="BT122" s="665"/>
      <c r="BU122" s="665"/>
      <c r="BV122" s="665">
        <v>16680188</v>
      </c>
      <c r="BW122" s="665"/>
      <c r="BX122" s="665"/>
      <c r="BY122" s="665"/>
      <c r="BZ122" s="665"/>
      <c r="CA122" s="665">
        <v>17665648</v>
      </c>
      <c r="CB122" s="665"/>
      <c r="CC122" s="665"/>
      <c r="CD122" s="665"/>
      <c r="CE122" s="665"/>
      <c r="CF122" s="683">
        <v>65.599999999999994</v>
      </c>
      <c r="CG122" s="687"/>
      <c r="CH122" s="687"/>
      <c r="CI122" s="687"/>
      <c r="CJ122" s="687"/>
      <c r="CK122" s="701"/>
      <c r="CL122" s="711"/>
      <c r="CM122" s="711"/>
      <c r="CN122" s="711"/>
      <c r="CO122" s="714"/>
      <c r="CP122" s="718" t="s">
        <v>351</v>
      </c>
      <c r="CQ122" s="413"/>
      <c r="CR122" s="413"/>
      <c r="CS122" s="413"/>
      <c r="CT122" s="413"/>
      <c r="CU122" s="413"/>
      <c r="CV122" s="413"/>
      <c r="CW122" s="413"/>
      <c r="CX122" s="413"/>
      <c r="CY122" s="413"/>
      <c r="CZ122" s="413"/>
      <c r="DA122" s="413"/>
      <c r="DB122" s="413"/>
      <c r="DC122" s="413"/>
      <c r="DD122" s="413"/>
      <c r="DE122" s="413"/>
      <c r="DF122" s="724"/>
      <c r="DG122" s="656" t="s">
        <v>360</v>
      </c>
      <c r="DH122" s="664"/>
      <c r="DI122" s="664"/>
      <c r="DJ122" s="664"/>
      <c r="DK122" s="664"/>
      <c r="DL122" s="664" t="s">
        <v>360</v>
      </c>
      <c r="DM122" s="664"/>
      <c r="DN122" s="664"/>
      <c r="DO122" s="664"/>
      <c r="DP122" s="664"/>
      <c r="DQ122" s="664" t="s">
        <v>360</v>
      </c>
      <c r="DR122" s="664"/>
      <c r="DS122" s="664"/>
      <c r="DT122" s="664"/>
      <c r="DU122" s="664"/>
      <c r="DV122" s="739" t="s">
        <v>360</v>
      </c>
      <c r="DW122" s="739"/>
      <c r="DX122" s="739"/>
      <c r="DY122" s="739"/>
      <c r="DZ122" s="748"/>
    </row>
    <row r="123" spans="1:130" s="373" customFormat="1" ht="26.25" customHeight="1">
      <c r="A123" s="399"/>
      <c r="B123" s="423"/>
      <c r="C123" s="436" t="s">
        <v>464</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360</v>
      </c>
      <c r="AB123" s="460"/>
      <c r="AC123" s="460"/>
      <c r="AD123" s="460"/>
      <c r="AE123" s="516"/>
      <c r="AF123" s="532" t="s">
        <v>360</v>
      </c>
      <c r="AG123" s="460"/>
      <c r="AH123" s="460"/>
      <c r="AI123" s="460"/>
      <c r="AJ123" s="516"/>
      <c r="AK123" s="532" t="s">
        <v>360</v>
      </c>
      <c r="AL123" s="460"/>
      <c r="AM123" s="460"/>
      <c r="AN123" s="460"/>
      <c r="AO123" s="516"/>
      <c r="AP123" s="556" t="s">
        <v>360</v>
      </c>
      <c r="AQ123" s="564"/>
      <c r="AR123" s="564"/>
      <c r="AS123" s="564"/>
      <c r="AT123" s="574"/>
      <c r="AU123" s="590"/>
      <c r="AV123" s="602"/>
      <c r="AW123" s="602"/>
      <c r="AX123" s="602"/>
      <c r="AY123" s="602"/>
      <c r="AZ123" s="626" t="s">
        <v>449</v>
      </c>
      <c r="BA123" s="626"/>
      <c r="BB123" s="626"/>
      <c r="BC123" s="626"/>
      <c r="BD123" s="626"/>
      <c r="BE123" s="626"/>
      <c r="BF123" s="626"/>
      <c r="BG123" s="626"/>
      <c r="BH123" s="626"/>
      <c r="BI123" s="626"/>
      <c r="BJ123" s="626"/>
      <c r="BK123" s="626"/>
      <c r="BL123" s="626"/>
      <c r="BM123" s="626"/>
      <c r="BN123" s="626"/>
      <c r="BO123" s="482" t="s">
        <v>433</v>
      </c>
      <c r="BP123" s="651"/>
      <c r="BQ123" s="658">
        <v>31368388</v>
      </c>
      <c r="BR123" s="666"/>
      <c r="BS123" s="666"/>
      <c r="BT123" s="666"/>
      <c r="BU123" s="666"/>
      <c r="BV123" s="666">
        <v>27719308</v>
      </c>
      <c r="BW123" s="666"/>
      <c r="BX123" s="666"/>
      <c r="BY123" s="666"/>
      <c r="BZ123" s="666"/>
      <c r="CA123" s="666">
        <v>28611420</v>
      </c>
      <c r="CB123" s="666"/>
      <c r="CC123" s="666"/>
      <c r="CD123" s="666"/>
      <c r="CE123" s="666"/>
      <c r="CF123" s="561"/>
      <c r="CG123" s="569"/>
      <c r="CH123" s="569"/>
      <c r="CI123" s="569"/>
      <c r="CJ123" s="694"/>
      <c r="CK123" s="701"/>
      <c r="CL123" s="711"/>
      <c r="CM123" s="711"/>
      <c r="CN123" s="711"/>
      <c r="CO123" s="714"/>
      <c r="CP123" s="718" t="s">
        <v>277</v>
      </c>
      <c r="CQ123" s="413"/>
      <c r="CR123" s="413"/>
      <c r="CS123" s="413"/>
      <c r="CT123" s="413"/>
      <c r="CU123" s="413"/>
      <c r="CV123" s="413"/>
      <c r="CW123" s="413"/>
      <c r="CX123" s="413"/>
      <c r="CY123" s="413"/>
      <c r="CZ123" s="413"/>
      <c r="DA123" s="413"/>
      <c r="DB123" s="413"/>
      <c r="DC123" s="413"/>
      <c r="DD123" s="413"/>
      <c r="DE123" s="413"/>
      <c r="DF123" s="724"/>
      <c r="DG123" s="499" t="s">
        <v>360</v>
      </c>
      <c r="DH123" s="460"/>
      <c r="DI123" s="460"/>
      <c r="DJ123" s="460"/>
      <c r="DK123" s="516"/>
      <c r="DL123" s="532" t="s">
        <v>360</v>
      </c>
      <c r="DM123" s="460"/>
      <c r="DN123" s="460"/>
      <c r="DO123" s="460"/>
      <c r="DP123" s="516"/>
      <c r="DQ123" s="532" t="s">
        <v>360</v>
      </c>
      <c r="DR123" s="460"/>
      <c r="DS123" s="460"/>
      <c r="DT123" s="460"/>
      <c r="DU123" s="516"/>
      <c r="DV123" s="556" t="s">
        <v>360</v>
      </c>
      <c r="DW123" s="564"/>
      <c r="DX123" s="564"/>
      <c r="DY123" s="564"/>
      <c r="DZ123" s="574"/>
    </row>
    <row r="124" spans="1:130" s="373" customFormat="1" ht="26.25" customHeight="1">
      <c r="A124" s="399"/>
      <c r="B124" s="423"/>
      <c r="C124" s="436" t="s">
        <v>353</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360</v>
      </c>
      <c r="AB124" s="460"/>
      <c r="AC124" s="460"/>
      <c r="AD124" s="460"/>
      <c r="AE124" s="516"/>
      <c r="AF124" s="532" t="s">
        <v>360</v>
      </c>
      <c r="AG124" s="460"/>
      <c r="AH124" s="460"/>
      <c r="AI124" s="460"/>
      <c r="AJ124" s="516"/>
      <c r="AK124" s="532" t="s">
        <v>360</v>
      </c>
      <c r="AL124" s="460"/>
      <c r="AM124" s="460"/>
      <c r="AN124" s="460"/>
      <c r="AO124" s="516"/>
      <c r="AP124" s="556" t="s">
        <v>360</v>
      </c>
      <c r="AQ124" s="564"/>
      <c r="AR124" s="564"/>
      <c r="AS124" s="564"/>
      <c r="AT124" s="574"/>
      <c r="AU124" s="591" t="s">
        <v>305</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2"/>
      <c r="BQ124" s="659">
        <v>22</v>
      </c>
      <c r="BR124" s="667"/>
      <c r="BS124" s="667"/>
      <c r="BT124" s="667"/>
      <c r="BU124" s="667"/>
      <c r="BV124" s="667">
        <v>26.6</v>
      </c>
      <c r="BW124" s="667"/>
      <c r="BX124" s="667"/>
      <c r="BY124" s="667"/>
      <c r="BZ124" s="667"/>
      <c r="CA124" s="667">
        <v>20.399999999999999</v>
      </c>
      <c r="CB124" s="667"/>
      <c r="CC124" s="667"/>
      <c r="CD124" s="667"/>
      <c r="CE124" s="667"/>
      <c r="CF124" s="562"/>
      <c r="CG124" s="570"/>
      <c r="CH124" s="570"/>
      <c r="CI124" s="570"/>
      <c r="CJ124" s="695"/>
      <c r="CK124" s="702"/>
      <c r="CL124" s="702"/>
      <c r="CM124" s="702"/>
      <c r="CN124" s="702"/>
      <c r="CO124" s="715"/>
      <c r="CP124" s="718" t="s">
        <v>447</v>
      </c>
      <c r="CQ124" s="413"/>
      <c r="CR124" s="413"/>
      <c r="CS124" s="413"/>
      <c r="CT124" s="413"/>
      <c r="CU124" s="413"/>
      <c r="CV124" s="413"/>
      <c r="CW124" s="413"/>
      <c r="CX124" s="413"/>
      <c r="CY124" s="413"/>
      <c r="CZ124" s="413"/>
      <c r="DA124" s="413"/>
      <c r="DB124" s="413"/>
      <c r="DC124" s="413"/>
      <c r="DD124" s="413"/>
      <c r="DE124" s="413"/>
      <c r="DF124" s="724"/>
      <c r="DG124" s="501">
        <v>7474490</v>
      </c>
      <c r="DH124" s="506"/>
      <c r="DI124" s="506"/>
      <c r="DJ124" s="506"/>
      <c r="DK124" s="518"/>
      <c r="DL124" s="534">
        <v>7930731</v>
      </c>
      <c r="DM124" s="506"/>
      <c r="DN124" s="506"/>
      <c r="DO124" s="506"/>
      <c r="DP124" s="518"/>
      <c r="DQ124" s="534" t="s">
        <v>360</v>
      </c>
      <c r="DR124" s="506"/>
      <c r="DS124" s="506"/>
      <c r="DT124" s="506"/>
      <c r="DU124" s="518"/>
      <c r="DV124" s="740" t="s">
        <v>360</v>
      </c>
      <c r="DW124" s="742"/>
      <c r="DX124" s="742"/>
      <c r="DY124" s="742"/>
      <c r="DZ124" s="749"/>
    </row>
    <row r="125" spans="1:130" s="373" customFormat="1" ht="26.25" customHeight="1">
      <c r="A125" s="399"/>
      <c r="B125" s="423"/>
      <c r="C125" s="436" t="s">
        <v>525</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360</v>
      </c>
      <c r="AB125" s="460"/>
      <c r="AC125" s="460"/>
      <c r="AD125" s="460"/>
      <c r="AE125" s="516"/>
      <c r="AF125" s="532" t="s">
        <v>360</v>
      </c>
      <c r="AG125" s="460"/>
      <c r="AH125" s="460"/>
      <c r="AI125" s="460"/>
      <c r="AJ125" s="516"/>
      <c r="AK125" s="532" t="s">
        <v>360</v>
      </c>
      <c r="AL125" s="460"/>
      <c r="AM125" s="460"/>
      <c r="AN125" s="460"/>
      <c r="AO125" s="516"/>
      <c r="AP125" s="556" t="s">
        <v>360</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6"/>
      <c r="CK125" s="703" t="s">
        <v>318</v>
      </c>
      <c r="CL125" s="710"/>
      <c r="CM125" s="710"/>
      <c r="CN125" s="710"/>
      <c r="CO125" s="713"/>
      <c r="CP125" s="623" t="s">
        <v>261</v>
      </c>
      <c r="CQ125" s="417"/>
      <c r="CR125" s="417"/>
      <c r="CS125" s="417"/>
      <c r="CT125" s="417"/>
      <c r="CU125" s="417"/>
      <c r="CV125" s="417"/>
      <c r="CW125" s="417"/>
      <c r="CX125" s="417"/>
      <c r="CY125" s="417"/>
      <c r="CZ125" s="417"/>
      <c r="DA125" s="417"/>
      <c r="DB125" s="417"/>
      <c r="DC125" s="417"/>
      <c r="DD125" s="417"/>
      <c r="DE125" s="417"/>
      <c r="DF125" s="484"/>
      <c r="DG125" s="655" t="s">
        <v>360</v>
      </c>
      <c r="DH125" s="663"/>
      <c r="DI125" s="663"/>
      <c r="DJ125" s="663"/>
      <c r="DK125" s="663"/>
      <c r="DL125" s="663" t="s">
        <v>360</v>
      </c>
      <c r="DM125" s="663"/>
      <c r="DN125" s="663"/>
      <c r="DO125" s="663"/>
      <c r="DP125" s="663"/>
      <c r="DQ125" s="663" t="s">
        <v>360</v>
      </c>
      <c r="DR125" s="663"/>
      <c r="DS125" s="663"/>
      <c r="DT125" s="663"/>
      <c r="DU125" s="663"/>
      <c r="DV125" s="738" t="s">
        <v>360</v>
      </c>
      <c r="DW125" s="738"/>
      <c r="DX125" s="738"/>
      <c r="DY125" s="738"/>
      <c r="DZ125" s="747"/>
    </row>
    <row r="126" spans="1:130" s="373" customFormat="1" ht="26.25" customHeight="1">
      <c r="A126" s="399"/>
      <c r="B126" s="423"/>
      <c r="C126" s="436" t="s">
        <v>526</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360</v>
      </c>
      <c r="AB126" s="460"/>
      <c r="AC126" s="460"/>
      <c r="AD126" s="460"/>
      <c r="AE126" s="516"/>
      <c r="AF126" s="532" t="s">
        <v>360</v>
      </c>
      <c r="AG126" s="460"/>
      <c r="AH126" s="460"/>
      <c r="AI126" s="460"/>
      <c r="AJ126" s="516"/>
      <c r="AK126" s="532" t="s">
        <v>360</v>
      </c>
      <c r="AL126" s="460"/>
      <c r="AM126" s="460"/>
      <c r="AN126" s="460"/>
      <c r="AO126" s="516"/>
      <c r="AP126" s="556" t="s">
        <v>360</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79"/>
      <c r="CE126" s="679"/>
      <c r="CF126" s="679"/>
      <c r="CG126" s="440"/>
      <c r="CH126" s="440"/>
      <c r="CI126" s="440"/>
      <c r="CJ126" s="696"/>
      <c r="CK126" s="704"/>
      <c r="CL126" s="711"/>
      <c r="CM126" s="711"/>
      <c r="CN126" s="711"/>
      <c r="CO126" s="714"/>
      <c r="CP126" s="624" t="s">
        <v>77</v>
      </c>
      <c r="CQ126" s="433"/>
      <c r="CR126" s="433"/>
      <c r="CS126" s="433"/>
      <c r="CT126" s="433"/>
      <c r="CU126" s="433"/>
      <c r="CV126" s="433"/>
      <c r="CW126" s="433"/>
      <c r="CX126" s="433"/>
      <c r="CY126" s="433"/>
      <c r="CZ126" s="433"/>
      <c r="DA126" s="433"/>
      <c r="DB126" s="433"/>
      <c r="DC126" s="433"/>
      <c r="DD126" s="433"/>
      <c r="DE126" s="433"/>
      <c r="DF126" s="486"/>
      <c r="DG126" s="656" t="s">
        <v>360</v>
      </c>
      <c r="DH126" s="664"/>
      <c r="DI126" s="664"/>
      <c r="DJ126" s="664"/>
      <c r="DK126" s="664"/>
      <c r="DL126" s="664" t="s">
        <v>360</v>
      </c>
      <c r="DM126" s="664"/>
      <c r="DN126" s="664"/>
      <c r="DO126" s="664"/>
      <c r="DP126" s="664"/>
      <c r="DQ126" s="664" t="s">
        <v>360</v>
      </c>
      <c r="DR126" s="664"/>
      <c r="DS126" s="664"/>
      <c r="DT126" s="664"/>
      <c r="DU126" s="664"/>
      <c r="DV126" s="739" t="s">
        <v>360</v>
      </c>
      <c r="DW126" s="739"/>
      <c r="DX126" s="739"/>
      <c r="DY126" s="739"/>
      <c r="DZ126" s="748"/>
    </row>
    <row r="127" spans="1:130" s="373" customFormat="1" ht="26.25" customHeight="1">
      <c r="A127" s="400"/>
      <c r="B127" s="424"/>
      <c r="C127" s="438" t="s">
        <v>191</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51317</v>
      </c>
      <c r="AB127" s="460"/>
      <c r="AC127" s="460"/>
      <c r="AD127" s="460"/>
      <c r="AE127" s="516"/>
      <c r="AF127" s="532">
        <v>47447</v>
      </c>
      <c r="AG127" s="460"/>
      <c r="AH127" s="460"/>
      <c r="AI127" s="460"/>
      <c r="AJ127" s="516"/>
      <c r="AK127" s="532">
        <v>65092</v>
      </c>
      <c r="AL127" s="460"/>
      <c r="AM127" s="460"/>
      <c r="AN127" s="460"/>
      <c r="AO127" s="516"/>
      <c r="AP127" s="556">
        <v>0.2</v>
      </c>
      <c r="AQ127" s="564"/>
      <c r="AR127" s="564"/>
      <c r="AS127" s="564"/>
      <c r="AT127" s="574"/>
      <c r="AU127" s="593"/>
      <c r="AV127" s="593"/>
      <c r="AW127" s="593"/>
      <c r="AX127" s="604" t="s">
        <v>448</v>
      </c>
      <c r="AY127" s="614"/>
      <c r="AZ127" s="614"/>
      <c r="BA127" s="614"/>
      <c r="BB127" s="614"/>
      <c r="BC127" s="614"/>
      <c r="BD127" s="614"/>
      <c r="BE127" s="633"/>
      <c r="BF127" s="635" t="s">
        <v>423</v>
      </c>
      <c r="BG127" s="614"/>
      <c r="BH127" s="614"/>
      <c r="BI127" s="614"/>
      <c r="BJ127" s="614"/>
      <c r="BK127" s="614"/>
      <c r="BL127" s="633"/>
      <c r="BM127" s="635" t="s">
        <v>79</v>
      </c>
      <c r="BN127" s="614"/>
      <c r="BO127" s="614"/>
      <c r="BP127" s="614"/>
      <c r="BQ127" s="614"/>
      <c r="BR127" s="614"/>
      <c r="BS127" s="633"/>
      <c r="BT127" s="635" t="s">
        <v>467</v>
      </c>
      <c r="BU127" s="614"/>
      <c r="BV127" s="614"/>
      <c r="BW127" s="614"/>
      <c r="BX127" s="614"/>
      <c r="BY127" s="614"/>
      <c r="BZ127" s="674"/>
      <c r="CA127" s="593"/>
      <c r="CB127" s="593"/>
      <c r="CC127" s="593"/>
      <c r="CD127" s="679"/>
      <c r="CE127" s="679"/>
      <c r="CF127" s="679"/>
      <c r="CG127" s="440"/>
      <c r="CH127" s="440"/>
      <c r="CI127" s="440"/>
      <c r="CJ127" s="696"/>
      <c r="CK127" s="704"/>
      <c r="CL127" s="711"/>
      <c r="CM127" s="711"/>
      <c r="CN127" s="711"/>
      <c r="CO127" s="714"/>
      <c r="CP127" s="624" t="s">
        <v>343</v>
      </c>
      <c r="CQ127" s="433"/>
      <c r="CR127" s="433"/>
      <c r="CS127" s="433"/>
      <c r="CT127" s="433"/>
      <c r="CU127" s="433"/>
      <c r="CV127" s="433"/>
      <c r="CW127" s="433"/>
      <c r="CX127" s="433"/>
      <c r="CY127" s="433"/>
      <c r="CZ127" s="433"/>
      <c r="DA127" s="433"/>
      <c r="DB127" s="433"/>
      <c r="DC127" s="433"/>
      <c r="DD127" s="433"/>
      <c r="DE127" s="433"/>
      <c r="DF127" s="486"/>
      <c r="DG127" s="656" t="s">
        <v>360</v>
      </c>
      <c r="DH127" s="664"/>
      <c r="DI127" s="664"/>
      <c r="DJ127" s="664"/>
      <c r="DK127" s="664"/>
      <c r="DL127" s="664" t="s">
        <v>360</v>
      </c>
      <c r="DM127" s="664"/>
      <c r="DN127" s="664"/>
      <c r="DO127" s="664"/>
      <c r="DP127" s="664"/>
      <c r="DQ127" s="664" t="s">
        <v>360</v>
      </c>
      <c r="DR127" s="664"/>
      <c r="DS127" s="664"/>
      <c r="DT127" s="664"/>
      <c r="DU127" s="664"/>
      <c r="DV127" s="739" t="s">
        <v>360</v>
      </c>
      <c r="DW127" s="739"/>
      <c r="DX127" s="739"/>
      <c r="DY127" s="739"/>
      <c r="DZ127" s="748"/>
    </row>
    <row r="128" spans="1:130" s="373" customFormat="1" ht="26.25" customHeight="1">
      <c r="A128" s="401" t="s">
        <v>217</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26</v>
      </c>
      <c r="X128" s="477"/>
      <c r="Y128" s="477"/>
      <c r="Z128" s="492"/>
      <c r="AA128" s="498">
        <v>43803</v>
      </c>
      <c r="AB128" s="504"/>
      <c r="AC128" s="504"/>
      <c r="AD128" s="504"/>
      <c r="AE128" s="515"/>
      <c r="AF128" s="531">
        <v>43117</v>
      </c>
      <c r="AG128" s="504"/>
      <c r="AH128" s="504"/>
      <c r="AI128" s="504"/>
      <c r="AJ128" s="515"/>
      <c r="AK128" s="531">
        <v>41840</v>
      </c>
      <c r="AL128" s="504"/>
      <c r="AM128" s="504"/>
      <c r="AN128" s="504"/>
      <c r="AO128" s="515"/>
      <c r="AP128" s="558"/>
      <c r="AQ128" s="566"/>
      <c r="AR128" s="566"/>
      <c r="AS128" s="566"/>
      <c r="AT128" s="576"/>
      <c r="AU128" s="593"/>
      <c r="AV128" s="593"/>
      <c r="AW128" s="593"/>
      <c r="AX128" s="393" t="s">
        <v>223</v>
      </c>
      <c r="AY128" s="417"/>
      <c r="AZ128" s="417"/>
      <c r="BA128" s="417"/>
      <c r="BB128" s="417"/>
      <c r="BC128" s="417"/>
      <c r="BD128" s="417"/>
      <c r="BE128" s="484"/>
      <c r="BF128" s="636" t="s">
        <v>360</v>
      </c>
      <c r="BG128" s="640"/>
      <c r="BH128" s="640"/>
      <c r="BI128" s="640"/>
      <c r="BJ128" s="640"/>
      <c r="BK128" s="640"/>
      <c r="BL128" s="646"/>
      <c r="BM128" s="636">
        <v>11.86</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40"/>
      <c r="CH128" s="440"/>
      <c r="CI128" s="440"/>
      <c r="CJ128" s="696"/>
      <c r="CK128" s="705"/>
      <c r="CL128" s="712"/>
      <c r="CM128" s="712"/>
      <c r="CN128" s="712"/>
      <c r="CO128" s="716"/>
      <c r="CP128" s="719" t="s">
        <v>248</v>
      </c>
      <c r="CQ128" s="615"/>
      <c r="CR128" s="615"/>
      <c r="CS128" s="615"/>
      <c r="CT128" s="615"/>
      <c r="CU128" s="615"/>
      <c r="CV128" s="615"/>
      <c r="CW128" s="615"/>
      <c r="CX128" s="615"/>
      <c r="CY128" s="615"/>
      <c r="CZ128" s="615"/>
      <c r="DA128" s="615"/>
      <c r="DB128" s="615"/>
      <c r="DC128" s="615"/>
      <c r="DD128" s="615"/>
      <c r="DE128" s="615"/>
      <c r="DF128" s="634"/>
      <c r="DG128" s="727" t="s">
        <v>360</v>
      </c>
      <c r="DH128" s="730"/>
      <c r="DI128" s="730"/>
      <c r="DJ128" s="730"/>
      <c r="DK128" s="730"/>
      <c r="DL128" s="730" t="s">
        <v>360</v>
      </c>
      <c r="DM128" s="730"/>
      <c r="DN128" s="730"/>
      <c r="DO128" s="730"/>
      <c r="DP128" s="730"/>
      <c r="DQ128" s="730" t="s">
        <v>360</v>
      </c>
      <c r="DR128" s="730"/>
      <c r="DS128" s="730"/>
      <c r="DT128" s="730"/>
      <c r="DU128" s="730"/>
      <c r="DV128" s="741" t="s">
        <v>360</v>
      </c>
      <c r="DW128" s="741"/>
      <c r="DX128" s="741"/>
      <c r="DY128" s="741"/>
      <c r="DZ128" s="750"/>
    </row>
    <row r="129" spans="1:131" s="373" customFormat="1" ht="26.25" customHeight="1">
      <c r="A129" s="394" t="s">
        <v>350</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300</v>
      </c>
      <c r="X129" s="480"/>
      <c r="Y129" s="480"/>
      <c r="Z129" s="493"/>
      <c r="AA129" s="499">
        <v>28381646</v>
      </c>
      <c r="AB129" s="460"/>
      <c r="AC129" s="460"/>
      <c r="AD129" s="460"/>
      <c r="AE129" s="516"/>
      <c r="AF129" s="532">
        <v>28818276</v>
      </c>
      <c r="AG129" s="460"/>
      <c r="AH129" s="460"/>
      <c r="AI129" s="460"/>
      <c r="AJ129" s="516"/>
      <c r="AK129" s="532">
        <v>28839165</v>
      </c>
      <c r="AL129" s="460"/>
      <c r="AM129" s="460"/>
      <c r="AN129" s="460"/>
      <c r="AO129" s="516"/>
      <c r="AP129" s="559"/>
      <c r="AQ129" s="567"/>
      <c r="AR129" s="567"/>
      <c r="AS129" s="567"/>
      <c r="AT129" s="577"/>
      <c r="AU129" s="595"/>
      <c r="AV129" s="595"/>
      <c r="AW129" s="595"/>
      <c r="AX129" s="605" t="s">
        <v>207</v>
      </c>
      <c r="AY129" s="433"/>
      <c r="AZ129" s="433"/>
      <c r="BA129" s="433"/>
      <c r="BB129" s="433"/>
      <c r="BC129" s="433"/>
      <c r="BD129" s="433"/>
      <c r="BE129" s="486"/>
      <c r="BF129" s="637" t="s">
        <v>360</v>
      </c>
      <c r="BG129" s="641"/>
      <c r="BH129" s="641"/>
      <c r="BI129" s="641"/>
      <c r="BJ129" s="641"/>
      <c r="BK129" s="641"/>
      <c r="BL129" s="647"/>
      <c r="BM129" s="637">
        <v>16.86</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7"/>
      <c r="DQ129" s="607"/>
      <c r="DR129" s="607"/>
      <c r="DS129" s="607"/>
      <c r="DT129" s="607"/>
      <c r="DU129" s="607"/>
      <c r="DV129" s="607"/>
      <c r="DW129" s="607"/>
      <c r="DX129" s="607"/>
      <c r="DY129" s="607"/>
      <c r="DZ129" s="631"/>
    </row>
    <row r="130" spans="1:131" s="373" customFormat="1" ht="26.25" customHeight="1">
      <c r="A130" s="394" t="s">
        <v>424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530</v>
      </c>
      <c r="X130" s="480"/>
      <c r="Y130" s="480"/>
      <c r="Z130" s="493"/>
      <c r="AA130" s="499">
        <v>2031855</v>
      </c>
      <c r="AB130" s="460"/>
      <c r="AC130" s="460"/>
      <c r="AD130" s="460"/>
      <c r="AE130" s="516"/>
      <c r="AF130" s="532">
        <v>1862451</v>
      </c>
      <c r="AG130" s="460"/>
      <c r="AH130" s="460"/>
      <c r="AI130" s="460"/>
      <c r="AJ130" s="516"/>
      <c r="AK130" s="532">
        <v>1891991</v>
      </c>
      <c r="AL130" s="460"/>
      <c r="AM130" s="460"/>
      <c r="AN130" s="460"/>
      <c r="AO130" s="516"/>
      <c r="AP130" s="559"/>
      <c r="AQ130" s="567"/>
      <c r="AR130" s="567"/>
      <c r="AS130" s="567"/>
      <c r="AT130" s="577"/>
      <c r="AU130" s="595"/>
      <c r="AV130" s="595"/>
      <c r="AW130" s="595"/>
      <c r="AX130" s="605" t="s">
        <v>426</v>
      </c>
      <c r="AY130" s="433"/>
      <c r="AZ130" s="433"/>
      <c r="BA130" s="433"/>
      <c r="BB130" s="433"/>
      <c r="BC130" s="433"/>
      <c r="BD130" s="433"/>
      <c r="BE130" s="486"/>
      <c r="BF130" s="638">
        <v>5.5</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7"/>
      <c r="DQ130" s="607"/>
      <c r="DR130" s="607"/>
      <c r="DS130" s="607"/>
      <c r="DT130" s="607"/>
      <c r="DU130" s="607"/>
      <c r="DV130" s="607"/>
      <c r="DW130" s="607"/>
      <c r="DX130" s="607"/>
      <c r="DY130" s="607"/>
      <c r="DZ130" s="631"/>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63</v>
      </c>
      <c r="X131" s="481"/>
      <c r="Y131" s="481"/>
      <c r="Z131" s="494"/>
      <c r="AA131" s="501">
        <v>26349791</v>
      </c>
      <c r="AB131" s="506"/>
      <c r="AC131" s="506"/>
      <c r="AD131" s="506"/>
      <c r="AE131" s="518"/>
      <c r="AF131" s="534">
        <v>26955825</v>
      </c>
      <c r="AG131" s="506"/>
      <c r="AH131" s="506"/>
      <c r="AI131" s="506"/>
      <c r="AJ131" s="518"/>
      <c r="AK131" s="534">
        <v>26947174</v>
      </c>
      <c r="AL131" s="506"/>
      <c r="AM131" s="506"/>
      <c r="AN131" s="506"/>
      <c r="AO131" s="518"/>
      <c r="AP131" s="560"/>
      <c r="AQ131" s="568"/>
      <c r="AR131" s="568"/>
      <c r="AS131" s="568"/>
      <c r="AT131" s="578"/>
      <c r="AU131" s="595"/>
      <c r="AV131" s="595"/>
      <c r="AW131" s="595"/>
      <c r="AX131" s="606" t="s">
        <v>520</v>
      </c>
      <c r="AY131" s="615"/>
      <c r="AZ131" s="615"/>
      <c r="BA131" s="615"/>
      <c r="BB131" s="615"/>
      <c r="BC131" s="615"/>
      <c r="BD131" s="615"/>
      <c r="BE131" s="634"/>
      <c r="BF131" s="639">
        <v>20.399999999999999</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7"/>
      <c r="DQ131" s="607"/>
      <c r="DR131" s="607"/>
      <c r="DS131" s="607"/>
      <c r="DT131" s="607"/>
      <c r="DU131" s="607"/>
      <c r="DV131" s="607"/>
      <c r="DW131" s="607"/>
      <c r="DX131" s="607"/>
      <c r="DY131" s="607"/>
      <c r="DZ131" s="631"/>
    </row>
    <row r="132" spans="1:131" s="373" customFormat="1" ht="26.25" customHeight="1">
      <c r="A132" s="403" t="s">
        <v>114</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531</v>
      </c>
      <c r="W132" s="476"/>
      <c r="X132" s="476"/>
      <c r="Y132" s="476"/>
      <c r="Z132" s="495"/>
      <c r="AA132" s="502">
        <v>9.4229741709999999</v>
      </c>
      <c r="AB132" s="507"/>
      <c r="AC132" s="507"/>
      <c r="AD132" s="507"/>
      <c r="AE132" s="519"/>
      <c r="AF132" s="535">
        <v>3.8407097540000001</v>
      </c>
      <c r="AG132" s="507"/>
      <c r="AH132" s="507"/>
      <c r="AI132" s="507"/>
      <c r="AJ132" s="519"/>
      <c r="AK132" s="535">
        <v>3.2773677860000001</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209</v>
      </c>
      <c r="W133" s="414"/>
      <c r="X133" s="414"/>
      <c r="Y133" s="414"/>
      <c r="Z133" s="496"/>
      <c r="AA133" s="503">
        <v>5.8</v>
      </c>
      <c r="AB133" s="508"/>
      <c r="AC133" s="508"/>
      <c r="AD133" s="508"/>
      <c r="AE133" s="520"/>
      <c r="AF133" s="503">
        <v>5.5</v>
      </c>
      <c r="AG133" s="508"/>
      <c r="AH133" s="508"/>
      <c r="AI133" s="508"/>
      <c r="AJ133" s="520"/>
      <c r="AK133" s="503">
        <v>5.5</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o/ODilE4h+UMjXaW6cqANSgxup48CrBaOfj/CZCND6IsXPWSfIO94/25Yik24nsc0mJGMpxNFj0NzaSvI01Elw==" saltValue="BuA/36LPjkrb7wpXI3Jhd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126</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cEzHu/uflj1IPvCU2CJg6fm80Pfzk8gU9K4GvBw1uEcFyj/yLi9iJoWg85JRkvq7uoKmzE6q53M0wZ+xtaJkGA==" saltValue="vrBPhYaVm1+rwporWO5+tg==" spinCount="100000" sheet="1" objects="1" scenarios="1"/>
  <phoneticPr fontId="6"/>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o0e1dAv7FsgFIYPX/8LTvhDpbM2XMLKRrI8FqleUuV8XSTyKMf9/BV0W84zVItsZfeIvG2aUOd+e6SYaAa6Pg==" saltValue="lp4NiTQSMy+8U4So3btcfg==" spinCount="100000" sheet="1" objects="1" scenarios="1"/>
  <phoneticPr fontId="6"/>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5" zoomScaleSheetLayoutView="75" workbookViewId="0"/>
  </sheetViews>
  <sheetFormatPr defaultColWidth="0" defaultRowHeight="13.5" customHeight="1" zeroHeight="1"/>
  <cols>
    <col min="1" max="36" width="2.5" style="369" customWidth="1"/>
    <col min="37" max="44" width="17" style="369" customWidth="1"/>
    <col min="45" max="45" width="6.125" style="754" customWidth="1"/>
    <col min="46" max="46" width="3" style="755" customWidth="1"/>
    <col min="47" max="47" width="19.125" style="369" hidden="1" customWidth="1"/>
    <col min="48" max="52" width="12.625" style="369" hidden="1" customWidth="1"/>
    <col min="53" max="16384" width="8.625" style="369" hidden="1" customWidth="1"/>
  </cols>
  <sheetData>
    <row r="1" spans="1:46">
      <c r="AS1" s="766"/>
      <c r="AT1" s="766"/>
    </row>
    <row r="2" spans="1:46">
      <c r="AS2" s="766"/>
      <c r="AT2" s="766"/>
    </row>
    <row r="3" spans="1:46">
      <c r="AS3" s="766"/>
      <c r="AT3" s="766"/>
    </row>
    <row r="4" spans="1:46">
      <c r="AS4" s="766"/>
      <c r="AT4" s="766"/>
    </row>
    <row r="5" spans="1:46" ht="17.25">
      <c r="A5" s="757" t="s">
        <v>532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358</v>
      </c>
      <c r="AL6" s="760"/>
      <c r="AM6" s="760"/>
      <c r="AN6" s="760"/>
      <c r="AO6" s="766"/>
      <c r="AP6" s="766"/>
      <c r="AQ6" s="766"/>
      <c r="AR6" s="766"/>
    </row>
    <row r="7" spans="1:46" ht="13.5" customHeight="1">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226</v>
      </c>
      <c r="AP7" s="823"/>
      <c r="AQ7" s="834" t="s">
        <v>533</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290</v>
      </c>
      <c r="AQ8" s="835" t="s">
        <v>497</v>
      </c>
      <c r="AR8" s="849" t="s">
        <v>408</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534</v>
      </c>
      <c r="AL9" s="783"/>
      <c r="AM9" s="783"/>
      <c r="AN9" s="800"/>
      <c r="AO9" s="813">
        <v>5466262</v>
      </c>
      <c r="AP9" s="813">
        <v>57216</v>
      </c>
      <c r="AQ9" s="836">
        <v>75076</v>
      </c>
      <c r="AR9" s="850">
        <v>-23.8</v>
      </c>
    </row>
    <row r="10" spans="1:46" ht="13.5" customHeight="1">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188</v>
      </c>
      <c r="AL10" s="783"/>
      <c r="AM10" s="783"/>
      <c r="AN10" s="800"/>
      <c r="AO10" s="814">
        <v>2845524</v>
      </c>
      <c r="AP10" s="814">
        <v>29785</v>
      </c>
      <c r="AQ10" s="837">
        <v>12085</v>
      </c>
      <c r="AR10" s="851">
        <v>146.5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157</v>
      </c>
      <c r="AL11" s="783"/>
      <c r="AM11" s="783"/>
      <c r="AN11" s="800"/>
      <c r="AO11" s="814">
        <v>123503</v>
      </c>
      <c r="AP11" s="814">
        <v>1293</v>
      </c>
      <c r="AQ11" s="837">
        <v>844</v>
      </c>
      <c r="AR11" s="851">
        <v>53.2</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112</v>
      </c>
      <c r="AL12" s="783"/>
      <c r="AM12" s="783"/>
      <c r="AN12" s="800"/>
      <c r="AO12" s="814" t="s">
        <v>360</v>
      </c>
      <c r="AP12" s="814" t="s">
        <v>360</v>
      </c>
      <c r="AQ12" s="837" t="s">
        <v>360</v>
      </c>
      <c r="AR12" s="851" t="s">
        <v>360</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333</v>
      </c>
      <c r="AL13" s="783"/>
      <c r="AM13" s="783"/>
      <c r="AN13" s="800"/>
      <c r="AO13" s="814">
        <v>286599</v>
      </c>
      <c r="AP13" s="814">
        <v>3000</v>
      </c>
      <c r="AQ13" s="837">
        <v>2760</v>
      </c>
      <c r="AR13" s="851">
        <v>8.6999999999999993</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463</v>
      </c>
      <c r="AL14" s="783"/>
      <c r="AM14" s="783"/>
      <c r="AN14" s="800"/>
      <c r="AO14" s="814">
        <v>129045</v>
      </c>
      <c r="AP14" s="814">
        <v>1351</v>
      </c>
      <c r="AQ14" s="837">
        <v>1530</v>
      </c>
      <c r="AR14" s="851">
        <v>-11.7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1" t="s">
        <v>414</v>
      </c>
      <c r="AL15" s="784"/>
      <c r="AM15" s="784"/>
      <c r="AN15" s="801"/>
      <c r="AO15" s="814">
        <v>-346253</v>
      </c>
      <c r="AP15" s="814">
        <v>-3624</v>
      </c>
      <c r="AQ15" s="837">
        <v>-5396</v>
      </c>
      <c r="AR15" s="851">
        <v>-32.799999999999997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449</v>
      </c>
      <c r="AL16" s="784"/>
      <c r="AM16" s="784"/>
      <c r="AN16" s="801"/>
      <c r="AO16" s="814">
        <v>8504680</v>
      </c>
      <c r="AP16" s="814">
        <v>89020</v>
      </c>
      <c r="AQ16" s="837">
        <v>86899</v>
      </c>
      <c r="AR16" s="851">
        <v>2.4</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339</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535</v>
      </c>
      <c r="AP20" s="825" t="s">
        <v>278</v>
      </c>
      <c r="AQ20" s="838" t="s">
        <v>41</v>
      </c>
      <c r="AR20" s="852"/>
    </row>
    <row r="21" spans="1:46" s="756" customFormat="1">
      <c r="A21" s="758"/>
      <c r="AK21" s="773" t="s">
        <v>508</v>
      </c>
      <c r="AL21" s="786"/>
      <c r="AM21" s="786"/>
      <c r="AN21" s="803"/>
      <c r="AO21" s="816">
        <v>6.43</v>
      </c>
      <c r="AP21" s="826">
        <v>7.73</v>
      </c>
      <c r="AQ21" s="839">
        <v>-1.3</v>
      </c>
      <c r="AS21" s="858"/>
      <c r="AT21" s="758"/>
    </row>
    <row r="22" spans="1:46" s="756" customFormat="1">
      <c r="A22" s="758"/>
      <c r="AK22" s="773" t="s">
        <v>215</v>
      </c>
      <c r="AL22" s="786"/>
      <c r="AM22" s="786"/>
      <c r="AN22" s="803"/>
      <c r="AO22" s="817">
        <v>97.7</v>
      </c>
      <c r="AP22" s="827">
        <v>98.3</v>
      </c>
      <c r="AQ22" s="840">
        <v>-0.6</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145</v>
      </c>
      <c r="AP26" s="828"/>
      <c r="AQ26" s="828"/>
      <c r="AR26" s="828"/>
      <c r="AS26" s="760"/>
      <c r="AT26" s="760"/>
    </row>
    <row r="27" spans="1:46">
      <c r="A27" s="761"/>
      <c r="AO27" s="766"/>
      <c r="AP27" s="766"/>
      <c r="AQ27" s="766"/>
      <c r="AR27" s="766"/>
      <c r="AS27" s="766"/>
      <c r="AT27" s="766"/>
    </row>
    <row r="28" spans="1:46" ht="17.25">
      <c r="A28" s="757" t="s">
        <v>166</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184</v>
      </c>
      <c r="AL29" s="760"/>
      <c r="AM29" s="760"/>
      <c r="AN29" s="760"/>
      <c r="AO29" s="766"/>
      <c r="AP29" s="766"/>
      <c r="AQ29" s="766"/>
      <c r="AR29" s="766"/>
      <c r="AS29" s="861"/>
    </row>
    <row r="30" spans="1:46" ht="13.5" customHeight="1">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226</v>
      </c>
      <c r="AP30" s="823"/>
      <c r="AQ30" s="834" t="s">
        <v>533</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290</v>
      </c>
      <c r="AQ31" s="835" t="s">
        <v>497</v>
      </c>
      <c r="AR31" s="849" t="s">
        <v>408</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281</v>
      </c>
      <c r="AL32" s="787"/>
      <c r="AM32" s="787"/>
      <c r="AN32" s="804"/>
      <c r="AO32" s="814">
        <v>1563337</v>
      </c>
      <c r="AP32" s="814">
        <v>16364</v>
      </c>
      <c r="AQ32" s="841">
        <v>43385</v>
      </c>
      <c r="AR32" s="851">
        <v>-62.3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529</v>
      </c>
      <c r="AL33" s="787"/>
      <c r="AM33" s="787"/>
      <c r="AN33" s="804"/>
      <c r="AO33" s="814" t="s">
        <v>360</v>
      </c>
      <c r="AP33" s="814" t="s">
        <v>360</v>
      </c>
      <c r="AQ33" s="841" t="s">
        <v>360</v>
      </c>
      <c r="AR33" s="851" t="s">
        <v>360</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86</v>
      </c>
      <c r="AL34" s="787"/>
      <c r="AM34" s="787"/>
      <c r="AN34" s="804"/>
      <c r="AO34" s="814" t="s">
        <v>360</v>
      </c>
      <c r="AP34" s="814" t="s">
        <v>360</v>
      </c>
      <c r="AQ34" s="841">
        <v>187</v>
      </c>
      <c r="AR34" s="851" t="s">
        <v>360</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536</v>
      </c>
      <c r="AL35" s="787"/>
      <c r="AM35" s="787"/>
      <c r="AN35" s="804"/>
      <c r="AO35" s="814">
        <v>451945</v>
      </c>
      <c r="AP35" s="814">
        <v>4731</v>
      </c>
      <c r="AQ35" s="841">
        <v>9764</v>
      </c>
      <c r="AR35" s="851">
        <v>-51.5</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33</v>
      </c>
      <c r="AL36" s="787"/>
      <c r="AM36" s="787"/>
      <c r="AN36" s="804"/>
      <c r="AO36" s="814">
        <v>235469</v>
      </c>
      <c r="AP36" s="814">
        <v>2465</v>
      </c>
      <c r="AQ36" s="841">
        <v>2539</v>
      </c>
      <c r="AR36" s="851">
        <v>-2.9</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152</v>
      </c>
      <c r="AL37" s="787"/>
      <c r="AM37" s="787"/>
      <c r="AN37" s="804"/>
      <c r="AO37" s="814">
        <v>566238</v>
      </c>
      <c r="AP37" s="814">
        <v>5927</v>
      </c>
      <c r="AQ37" s="841">
        <v>1682</v>
      </c>
      <c r="AR37" s="851">
        <v>252.4</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321</v>
      </c>
      <c r="AL38" s="788"/>
      <c r="AM38" s="788"/>
      <c r="AN38" s="805"/>
      <c r="AO38" s="818" t="s">
        <v>360</v>
      </c>
      <c r="AP38" s="818" t="s">
        <v>360</v>
      </c>
      <c r="AQ38" s="842">
        <v>1</v>
      </c>
      <c r="AR38" s="840" t="s">
        <v>360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212</v>
      </c>
      <c r="AL39" s="788"/>
      <c r="AM39" s="788"/>
      <c r="AN39" s="805"/>
      <c r="AO39" s="814">
        <v>-41840</v>
      </c>
      <c r="AP39" s="814">
        <v>-438</v>
      </c>
      <c r="AQ39" s="841">
        <v>-3093</v>
      </c>
      <c r="AR39" s="851">
        <v>-85.8</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101</v>
      </c>
      <c r="AL40" s="787"/>
      <c r="AM40" s="787"/>
      <c r="AN40" s="804"/>
      <c r="AO40" s="814">
        <v>-1891991</v>
      </c>
      <c r="AP40" s="814">
        <v>-19804</v>
      </c>
      <c r="AQ40" s="841">
        <v>-39498</v>
      </c>
      <c r="AR40" s="851">
        <v>-49.9</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192</v>
      </c>
      <c r="AL41" s="789"/>
      <c r="AM41" s="789"/>
      <c r="AN41" s="806"/>
      <c r="AO41" s="814">
        <v>883158</v>
      </c>
      <c r="AP41" s="814">
        <v>9244</v>
      </c>
      <c r="AQ41" s="841">
        <v>14967</v>
      </c>
      <c r="AR41" s="851">
        <v>-38.200000000000003</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125</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537</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538</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226</v>
      </c>
      <c r="AN49" s="807" t="s">
        <v>89</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320</v>
      </c>
      <c r="AO50" s="820" t="s">
        <v>319</v>
      </c>
      <c r="AP50" s="831" t="s">
        <v>395</v>
      </c>
      <c r="AQ50" s="844" t="s">
        <v>121</v>
      </c>
      <c r="AR50" s="854" t="s">
        <v>539</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304</v>
      </c>
      <c r="AL51" s="790"/>
      <c r="AM51" s="796">
        <v>8535054</v>
      </c>
      <c r="AN51" s="809">
        <v>89905</v>
      </c>
      <c r="AO51" s="821">
        <v>3.2</v>
      </c>
      <c r="AP51" s="832">
        <v>86564</v>
      </c>
      <c r="AQ51" s="845">
        <v>11.7</v>
      </c>
      <c r="AR51" s="855">
        <v>-8.5</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161</v>
      </c>
      <c r="AM52" s="797">
        <v>3410417</v>
      </c>
      <c r="AN52" s="810">
        <v>35924</v>
      </c>
      <c r="AO52" s="822">
        <v>-33.4</v>
      </c>
      <c r="AP52" s="833">
        <v>44869</v>
      </c>
      <c r="AQ52" s="846">
        <v>4.9000000000000004</v>
      </c>
      <c r="AR52" s="856">
        <v>-38.299999999999997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416</v>
      </c>
      <c r="AL53" s="790"/>
      <c r="AM53" s="796">
        <v>5405665</v>
      </c>
      <c r="AN53" s="809">
        <v>56690</v>
      </c>
      <c r="AO53" s="821">
        <v>-36.9</v>
      </c>
      <c r="AP53" s="832">
        <v>62698</v>
      </c>
      <c r="AQ53" s="845">
        <v>-27.6</v>
      </c>
      <c r="AR53" s="855">
        <v>-9.3000000000000007</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161</v>
      </c>
      <c r="AM54" s="797">
        <v>2810757</v>
      </c>
      <c r="AN54" s="810">
        <v>29477</v>
      </c>
      <c r="AO54" s="822">
        <v>-17.899999999999999</v>
      </c>
      <c r="AP54" s="833">
        <v>31973</v>
      </c>
      <c r="AQ54" s="846">
        <v>-28.7</v>
      </c>
      <c r="AR54" s="856">
        <v>10.8</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289</v>
      </c>
      <c r="AL55" s="790"/>
      <c r="AM55" s="796">
        <v>8357085</v>
      </c>
      <c r="AN55" s="809">
        <v>87600</v>
      </c>
      <c r="AO55" s="821">
        <v>54.5</v>
      </c>
      <c r="AP55" s="832">
        <v>79245</v>
      </c>
      <c r="AQ55" s="845">
        <v>26.4</v>
      </c>
      <c r="AR55" s="855">
        <v>28.1</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161</v>
      </c>
      <c r="AM56" s="797">
        <v>3146162</v>
      </c>
      <c r="AN56" s="810">
        <v>32978</v>
      </c>
      <c r="AO56" s="822">
        <v>11.9</v>
      </c>
      <c r="AP56" s="833">
        <v>40378</v>
      </c>
      <c r="AQ56" s="846">
        <v>26.3</v>
      </c>
      <c r="AR56" s="856">
        <v>-14.4</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540</v>
      </c>
      <c r="AL57" s="790"/>
      <c r="AM57" s="796">
        <v>6509612</v>
      </c>
      <c r="AN57" s="809">
        <v>68132</v>
      </c>
      <c r="AO57" s="821">
        <v>-22.2</v>
      </c>
      <c r="AP57" s="832">
        <v>71604</v>
      </c>
      <c r="AQ57" s="845">
        <v>-9.6</v>
      </c>
      <c r="AR57" s="855">
        <v>-12.6</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161</v>
      </c>
      <c r="AM58" s="797">
        <v>3990460</v>
      </c>
      <c r="AN58" s="810">
        <v>41766</v>
      </c>
      <c r="AO58" s="822">
        <v>26.6</v>
      </c>
      <c r="AP58" s="833">
        <v>45121</v>
      </c>
      <c r="AQ58" s="846">
        <v>11.7</v>
      </c>
      <c r="AR58" s="856">
        <v>14.9</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163</v>
      </c>
      <c r="AL59" s="790"/>
      <c r="AM59" s="796">
        <v>5376549</v>
      </c>
      <c r="AN59" s="809">
        <v>56277</v>
      </c>
      <c r="AO59" s="821">
        <v>-17.399999999999999</v>
      </c>
      <c r="AP59" s="832">
        <v>67009</v>
      </c>
      <c r="AQ59" s="845">
        <v>-6.4</v>
      </c>
      <c r="AR59" s="855">
        <v>-11</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161</v>
      </c>
      <c r="AM60" s="797">
        <v>4297814</v>
      </c>
      <c r="AN60" s="810">
        <v>44986</v>
      </c>
      <c r="AO60" s="822">
        <v>7.7</v>
      </c>
      <c r="AP60" s="833">
        <v>43028</v>
      </c>
      <c r="AQ60" s="846">
        <v>-4.5999999999999996</v>
      </c>
      <c r="AR60" s="856">
        <v>12.3</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263</v>
      </c>
      <c r="AL61" s="793"/>
      <c r="AM61" s="796">
        <v>6836793</v>
      </c>
      <c r="AN61" s="809">
        <v>71721</v>
      </c>
      <c r="AO61" s="821">
        <v>-3.8</v>
      </c>
      <c r="AP61" s="832">
        <v>73424</v>
      </c>
      <c r="AQ61" s="847">
        <v>-1.1000000000000001</v>
      </c>
      <c r="AR61" s="855">
        <v>-2.7</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161</v>
      </c>
      <c r="AM62" s="797">
        <v>3531122</v>
      </c>
      <c r="AN62" s="810">
        <v>37026</v>
      </c>
      <c r="AO62" s="822">
        <v>-1</v>
      </c>
      <c r="AP62" s="833">
        <v>41074</v>
      </c>
      <c r="AQ62" s="846">
        <v>1.9</v>
      </c>
      <c r="AR62" s="856">
        <v>-2.9</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sheetData>
  <sheetProtection algorithmName="SHA-512" hashValue="3SbgmKtHCl6hGzxJ5eg9zSrYWfRKSfl19K+d5WZ6KSY4dzq/G953/OvIpi+fQcTt/WMgic+moE/JvN2SbILUjQ==" saltValue="KKwIDS1eHzY1CGjEAEXOtA=="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126</v>
      </c>
    </row>
    <row r="120" spans="125:125" ht="13.5" hidden="1" customHeight="1"/>
    <row r="121" spans="125:125" ht="13.5" hidden="1" customHeight="1">
      <c r="DU121" s="753"/>
    </row>
  </sheetData>
  <sheetProtection algorithmName="SHA-512" hashValue="4agYJD+zVl7o7OuZQZ5hsTILvgz1w7q3+aKSBksR/AC2NWRlXM9lVRry7j+6lz3DoqKI6TiATcCZ/aaSqZWwUw==" saltValue="PyyYh3fruXjdrxEEiOWR/A=="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126</v>
      </c>
    </row>
  </sheetData>
  <sheetProtection algorithmName="SHA-512" hashValue="0thyLylme9rtEeLwFsjVRFKYAiY9NEGV/mz8lXsBm1oLUUlbZDvUm3SEiVzJIqrYKLEVyOrPPBvRDUb0xnpk9w==" saltValue="Vm9ihgnVon+n3DUJN0uimA=="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11</v>
      </c>
    </row>
    <row r="46" spans="2:10" ht="29.25" customHeight="1">
      <c r="B46" s="863" t="s">
        <v>22</v>
      </c>
      <c r="C46" s="867"/>
      <c r="D46" s="867"/>
      <c r="E46" s="871" t="s">
        <v>80</v>
      </c>
      <c r="F46" s="875" t="s">
        <v>356</v>
      </c>
      <c r="G46" s="879" t="s">
        <v>342</v>
      </c>
      <c r="H46" s="879" t="s">
        <v>541</v>
      </c>
      <c r="I46" s="879" t="s">
        <v>10</v>
      </c>
      <c r="J46" s="884" t="s">
        <v>542</v>
      </c>
    </row>
    <row r="47" spans="2:10" ht="57.75" customHeight="1">
      <c r="B47" s="864"/>
      <c r="C47" s="868" t="s">
        <v>12</v>
      </c>
      <c r="D47" s="868"/>
      <c r="E47" s="872"/>
      <c r="F47" s="876">
        <v>21.05</v>
      </c>
      <c r="G47" s="880">
        <v>23.7</v>
      </c>
      <c r="H47" s="880">
        <v>22.15</v>
      </c>
      <c r="I47" s="880">
        <v>20.27</v>
      </c>
      <c r="J47" s="885">
        <v>20.399999999999999</v>
      </c>
    </row>
    <row r="48" spans="2:10" ht="57.75" customHeight="1">
      <c r="B48" s="865"/>
      <c r="C48" s="869" t="s">
        <v>51</v>
      </c>
      <c r="D48" s="869"/>
      <c r="E48" s="873"/>
      <c r="F48" s="877">
        <v>11.01</v>
      </c>
      <c r="G48" s="881">
        <v>9.9700000000000006</v>
      </c>
      <c r="H48" s="881">
        <v>11.04</v>
      </c>
      <c r="I48" s="881">
        <v>10.93</v>
      </c>
      <c r="J48" s="886">
        <v>11.06</v>
      </c>
    </row>
    <row r="49" spans="2:10" ht="57.75" customHeight="1">
      <c r="B49" s="866"/>
      <c r="C49" s="870" t="s">
        <v>47</v>
      </c>
      <c r="D49" s="870"/>
      <c r="E49" s="874"/>
      <c r="F49" s="878" t="s">
        <v>151</v>
      </c>
      <c r="G49" s="882">
        <v>1.6</v>
      </c>
      <c r="H49" s="882" t="s">
        <v>398</v>
      </c>
      <c r="I49" s="882" t="s">
        <v>543</v>
      </c>
      <c r="J49" s="887">
        <v>0.3</v>
      </c>
    </row>
    <row r="50" spans="2:10" ht="13.5" customHeight="1"/>
  </sheetData>
  <sheetProtection algorithmName="SHA-512" hashValue="DgMHlzm2kFSrXjWDSVP3oHacNSxxxbhs++YqrxG91sRBWST6kgSvjSBej04gyVA2jhtfFza6OF49r7SYDIa2EA==" saltValue="koClcPGC/jlJ4QNxTWWz0Q==" spinCount="100000" sheet="1" objects="1" scenarios="1"/>
  <mergeCells count="3">
    <mergeCell ref="C47:E47"/>
    <mergeCell ref="C48:E48"/>
    <mergeCell ref="C49:E49"/>
  </mergeCells>
  <phoneticPr fontId="6"/>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11</v>
      </c>
      <c r="K32" s="888"/>
      <c r="L32" s="888"/>
      <c r="M32" s="888"/>
      <c r="N32" s="888"/>
      <c r="O32" s="888"/>
      <c r="P32" s="888"/>
    </row>
    <row r="33" spans="1:16" ht="39" customHeight="1">
      <c r="A33" s="888"/>
      <c r="B33" s="889" t="s">
        <v>60</v>
      </c>
      <c r="C33" s="895"/>
      <c r="D33" s="895"/>
      <c r="E33" s="900" t="s">
        <v>80</v>
      </c>
      <c r="F33" s="904" t="s">
        <v>356</v>
      </c>
      <c r="G33" s="909" t="s">
        <v>342</v>
      </c>
      <c r="H33" s="909" t="s">
        <v>541</v>
      </c>
      <c r="I33" s="909" t="s">
        <v>10</v>
      </c>
      <c r="J33" s="913" t="s">
        <v>542</v>
      </c>
      <c r="K33" s="888"/>
      <c r="L33" s="888"/>
      <c r="M33" s="888"/>
      <c r="N33" s="888"/>
      <c r="O33" s="888"/>
      <c r="P33" s="888"/>
    </row>
    <row r="34" spans="1:16" ht="39" customHeight="1">
      <c r="A34" s="888"/>
      <c r="B34" s="890"/>
      <c r="C34" s="896" t="s">
        <v>62</v>
      </c>
      <c r="D34" s="896"/>
      <c r="E34" s="901"/>
      <c r="F34" s="905">
        <v>11.01</v>
      </c>
      <c r="G34" s="910">
        <v>9.9700000000000006</v>
      </c>
      <c r="H34" s="910">
        <v>11.03</v>
      </c>
      <c r="I34" s="910">
        <v>10.92</v>
      </c>
      <c r="J34" s="914">
        <v>11.05</v>
      </c>
      <c r="K34" s="888"/>
      <c r="L34" s="888"/>
      <c r="M34" s="888"/>
      <c r="N34" s="888"/>
      <c r="O34" s="888"/>
      <c r="P34" s="888"/>
    </row>
    <row r="35" spans="1:16" ht="39" customHeight="1">
      <c r="A35" s="888"/>
      <c r="B35" s="891"/>
      <c r="C35" s="897" t="s">
        <v>14</v>
      </c>
      <c r="D35" s="897"/>
      <c r="E35" s="902"/>
      <c r="F35" s="906">
        <v>7.07</v>
      </c>
      <c r="G35" s="911">
        <v>7.33</v>
      </c>
      <c r="H35" s="911">
        <v>8.9499999999999993</v>
      </c>
      <c r="I35" s="911">
        <v>9.8800000000000008</v>
      </c>
      <c r="J35" s="915">
        <v>10.75</v>
      </c>
      <c r="K35" s="888"/>
      <c r="L35" s="888"/>
      <c r="M35" s="888"/>
      <c r="N35" s="888"/>
      <c r="O35" s="888"/>
      <c r="P35" s="888"/>
    </row>
    <row r="36" spans="1:16" ht="39" customHeight="1">
      <c r="A36" s="888"/>
      <c r="B36" s="891"/>
      <c r="C36" s="897" t="s">
        <v>252</v>
      </c>
      <c r="D36" s="897"/>
      <c r="E36" s="902"/>
      <c r="F36" s="906" t="s">
        <v>360</v>
      </c>
      <c r="G36" s="911" t="s">
        <v>360</v>
      </c>
      <c r="H36" s="911" t="s">
        <v>360</v>
      </c>
      <c r="I36" s="911" t="s">
        <v>360</v>
      </c>
      <c r="J36" s="915">
        <v>2.31</v>
      </c>
      <c r="K36" s="888"/>
      <c r="L36" s="888"/>
      <c r="M36" s="888"/>
      <c r="N36" s="888"/>
      <c r="O36" s="888"/>
      <c r="P36" s="888"/>
    </row>
    <row r="37" spans="1:16" ht="39" customHeight="1">
      <c r="A37" s="888"/>
      <c r="B37" s="891"/>
      <c r="C37" s="897" t="s">
        <v>27</v>
      </c>
      <c r="D37" s="897"/>
      <c r="E37" s="902"/>
      <c r="F37" s="906">
        <v>2.17</v>
      </c>
      <c r="G37" s="911">
        <v>1.1499999999999999</v>
      </c>
      <c r="H37" s="911">
        <v>0.44</v>
      </c>
      <c r="I37" s="911">
        <v>0.89</v>
      </c>
      <c r="J37" s="915">
        <v>1.05</v>
      </c>
      <c r="K37" s="888"/>
      <c r="L37" s="888"/>
      <c r="M37" s="888"/>
      <c r="N37" s="888"/>
      <c r="O37" s="888"/>
      <c r="P37" s="888"/>
    </row>
    <row r="38" spans="1:16" ht="39" customHeight="1">
      <c r="A38" s="888"/>
      <c r="B38" s="891"/>
      <c r="C38" s="897" t="s">
        <v>351</v>
      </c>
      <c r="D38" s="897"/>
      <c r="E38" s="902"/>
      <c r="F38" s="906">
        <v>0.55000000000000004</v>
      </c>
      <c r="G38" s="911">
        <v>0.61</v>
      </c>
      <c r="H38" s="911">
        <v>0.86</v>
      </c>
      <c r="I38" s="911">
        <v>0.77</v>
      </c>
      <c r="J38" s="915">
        <v>0.26</v>
      </c>
      <c r="K38" s="888"/>
      <c r="L38" s="888"/>
      <c r="M38" s="888"/>
      <c r="N38" s="888"/>
      <c r="O38" s="888"/>
      <c r="P38" s="888"/>
    </row>
    <row r="39" spans="1:16" ht="39" customHeight="1">
      <c r="A39" s="888"/>
      <c r="B39" s="891"/>
      <c r="C39" s="897" t="s">
        <v>277</v>
      </c>
      <c r="D39" s="897"/>
      <c r="E39" s="902"/>
      <c r="F39" s="906">
        <v>6.e-002</v>
      </c>
      <c r="G39" s="911">
        <v>3.e-002</v>
      </c>
      <c r="H39" s="911">
        <v>2.e-002</v>
      </c>
      <c r="I39" s="911">
        <v>1.e-002</v>
      </c>
      <c r="J39" s="915">
        <v>1.e-002</v>
      </c>
      <c r="K39" s="888"/>
      <c r="L39" s="888"/>
      <c r="M39" s="888"/>
      <c r="N39" s="888"/>
      <c r="O39" s="888"/>
      <c r="P39" s="888"/>
    </row>
    <row r="40" spans="1:16" ht="39" customHeight="1">
      <c r="A40" s="888"/>
      <c r="B40" s="891"/>
      <c r="C40" s="897"/>
      <c r="D40" s="897"/>
      <c r="E40" s="902"/>
      <c r="F40" s="906"/>
      <c r="G40" s="911"/>
      <c r="H40" s="911"/>
      <c r="I40" s="911"/>
      <c r="J40" s="915"/>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544</v>
      </c>
      <c r="D42" s="897"/>
      <c r="E42" s="902"/>
      <c r="F42" s="906" t="s">
        <v>360</v>
      </c>
      <c r="G42" s="911" t="s">
        <v>360</v>
      </c>
      <c r="H42" s="911" t="s">
        <v>360</v>
      </c>
      <c r="I42" s="911" t="s">
        <v>360</v>
      </c>
      <c r="J42" s="915" t="s">
        <v>360</v>
      </c>
      <c r="K42" s="888"/>
      <c r="L42" s="888"/>
      <c r="M42" s="888"/>
      <c r="N42" s="888"/>
      <c r="O42" s="888"/>
      <c r="P42" s="888"/>
    </row>
    <row r="43" spans="1:16" ht="39" customHeight="1">
      <c r="A43" s="888"/>
      <c r="B43" s="893"/>
      <c r="C43" s="898" t="s">
        <v>527</v>
      </c>
      <c r="D43" s="898"/>
      <c r="E43" s="903"/>
      <c r="F43" s="907">
        <v>0.71</v>
      </c>
      <c r="G43" s="912">
        <v>0.36</v>
      </c>
      <c r="H43" s="912">
        <v>0.63</v>
      </c>
      <c r="I43" s="912">
        <v>0.88</v>
      </c>
      <c r="J43" s="916" t="s">
        <v>360</v>
      </c>
      <c r="K43" s="888"/>
      <c r="L43" s="888"/>
      <c r="M43" s="888"/>
      <c r="N43" s="888"/>
      <c r="O43" s="888"/>
      <c r="P43" s="888"/>
    </row>
    <row r="44" spans="1:16" ht="39" customHeight="1">
      <c r="A44" s="888"/>
      <c r="B44" s="894" t="s">
        <v>87</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fXXmiahBw0JSkm55QxYyV6vNhOGAFqQPDe57PRgaa5p+1SpJ1vdLJj3vHSKIqYaLljHo1DeS6Zs04OETx5ZMSg==" saltValue="8GSiQo33P85NDO2fYo6k6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57</v>
      </c>
      <c r="P43" s="761"/>
      <c r="Q43" s="761"/>
      <c r="R43" s="761"/>
      <c r="S43" s="761"/>
      <c r="T43" s="761"/>
      <c r="U43" s="761"/>
    </row>
    <row r="44" spans="1:21" ht="30.75" customHeight="1">
      <c r="A44" s="761"/>
      <c r="B44" s="917" t="s">
        <v>96</v>
      </c>
      <c r="C44" s="930"/>
      <c r="D44" s="930"/>
      <c r="E44" s="947"/>
      <c r="F44" s="947"/>
      <c r="G44" s="947"/>
      <c r="H44" s="947"/>
      <c r="I44" s="947"/>
      <c r="J44" s="955" t="s">
        <v>80</v>
      </c>
      <c r="K44" s="962" t="s">
        <v>356</v>
      </c>
      <c r="L44" s="970" t="s">
        <v>342</v>
      </c>
      <c r="M44" s="970" t="s">
        <v>541</v>
      </c>
      <c r="N44" s="970" t="s">
        <v>10</v>
      </c>
      <c r="O44" s="978" t="s">
        <v>542</v>
      </c>
      <c r="P44" s="761"/>
      <c r="Q44" s="761"/>
      <c r="R44" s="761"/>
      <c r="S44" s="761"/>
      <c r="T44" s="761"/>
      <c r="U44" s="761"/>
    </row>
    <row r="45" spans="1:21" ht="30.75" customHeight="1">
      <c r="A45" s="761"/>
      <c r="B45" s="918" t="s">
        <v>13</v>
      </c>
      <c r="C45" s="931"/>
      <c r="D45" s="940"/>
      <c r="E45" s="948" t="s">
        <v>95</v>
      </c>
      <c r="F45" s="948"/>
      <c r="G45" s="948"/>
      <c r="H45" s="948"/>
      <c r="I45" s="948"/>
      <c r="J45" s="956"/>
      <c r="K45" s="963">
        <v>2563</v>
      </c>
      <c r="L45" s="971">
        <v>2535</v>
      </c>
      <c r="M45" s="971">
        <v>1942</v>
      </c>
      <c r="N45" s="971">
        <v>1744</v>
      </c>
      <c r="O45" s="979">
        <v>1563</v>
      </c>
      <c r="P45" s="761"/>
      <c r="Q45" s="761"/>
      <c r="R45" s="761"/>
      <c r="S45" s="761"/>
      <c r="T45" s="761"/>
      <c r="U45" s="761"/>
    </row>
    <row r="46" spans="1:21" ht="30.75" customHeight="1">
      <c r="A46" s="761"/>
      <c r="B46" s="919"/>
      <c r="C46" s="932"/>
      <c r="D46" s="941"/>
      <c r="E46" s="949" t="s">
        <v>73</v>
      </c>
      <c r="F46" s="949"/>
      <c r="G46" s="949"/>
      <c r="H46" s="949"/>
      <c r="I46" s="949"/>
      <c r="J46" s="957"/>
      <c r="K46" s="964" t="s">
        <v>360</v>
      </c>
      <c r="L46" s="972" t="s">
        <v>360</v>
      </c>
      <c r="M46" s="972" t="s">
        <v>360</v>
      </c>
      <c r="N46" s="972" t="s">
        <v>360</v>
      </c>
      <c r="O46" s="980" t="s">
        <v>360</v>
      </c>
      <c r="P46" s="761"/>
      <c r="Q46" s="761"/>
      <c r="R46" s="761"/>
      <c r="S46" s="761"/>
      <c r="T46" s="761"/>
      <c r="U46" s="761"/>
    </row>
    <row r="47" spans="1:21" ht="30.75" customHeight="1">
      <c r="A47" s="761"/>
      <c r="B47" s="919"/>
      <c r="C47" s="932"/>
      <c r="D47" s="941"/>
      <c r="E47" s="949" t="s">
        <v>133</v>
      </c>
      <c r="F47" s="949"/>
      <c r="G47" s="949"/>
      <c r="H47" s="949"/>
      <c r="I47" s="949"/>
      <c r="J47" s="957"/>
      <c r="K47" s="964" t="s">
        <v>360</v>
      </c>
      <c r="L47" s="972" t="s">
        <v>360</v>
      </c>
      <c r="M47" s="972" t="s">
        <v>360</v>
      </c>
      <c r="N47" s="972" t="s">
        <v>360</v>
      </c>
      <c r="O47" s="980" t="s">
        <v>360</v>
      </c>
      <c r="P47" s="761"/>
      <c r="Q47" s="761"/>
      <c r="R47" s="761"/>
      <c r="S47" s="761"/>
      <c r="T47" s="761"/>
      <c r="U47" s="761"/>
    </row>
    <row r="48" spans="1:21" ht="30.75" customHeight="1">
      <c r="A48" s="761"/>
      <c r="B48" s="919"/>
      <c r="C48" s="932"/>
      <c r="D48" s="941"/>
      <c r="E48" s="949" t="s">
        <v>35</v>
      </c>
      <c r="F48" s="949"/>
      <c r="G48" s="949"/>
      <c r="H48" s="949"/>
      <c r="I48" s="949"/>
      <c r="J48" s="957"/>
      <c r="K48" s="964">
        <v>688</v>
      </c>
      <c r="L48" s="972">
        <v>634</v>
      </c>
      <c r="M48" s="972">
        <v>607</v>
      </c>
      <c r="N48" s="972">
        <v>509</v>
      </c>
      <c r="O48" s="980">
        <v>452</v>
      </c>
      <c r="P48" s="761"/>
      <c r="Q48" s="761"/>
      <c r="R48" s="761"/>
      <c r="S48" s="761"/>
      <c r="T48" s="761"/>
      <c r="U48" s="761"/>
    </row>
    <row r="49" spans="1:21" ht="30.75" customHeight="1">
      <c r="A49" s="761"/>
      <c r="B49" s="919"/>
      <c r="C49" s="932"/>
      <c r="D49" s="941"/>
      <c r="E49" s="949" t="s">
        <v>9</v>
      </c>
      <c r="F49" s="949"/>
      <c r="G49" s="949"/>
      <c r="H49" s="949"/>
      <c r="I49" s="949"/>
      <c r="J49" s="957"/>
      <c r="K49" s="964">
        <v>173</v>
      </c>
      <c r="L49" s="972">
        <v>85</v>
      </c>
      <c r="M49" s="972">
        <v>122</v>
      </c>
      <c r="N49" s="972">
        <v>140</v>
      </c>
      <c r="O49" s="980">
        <v>235</v>
      </c>
      <c r="P49" s="761"/>
      <c r="Q49" s="761"/>
      <c r="R49" s="761"/>
      <c r="S49" s="761"/>
      <c r="T49" s="761"/>
      <c r="U49" s="761"/>
    </row>
    <row r="50" spans="1:21" ht="30.75" customHeight="1">
      <c r="A50" s="761"/>
      <c r="B50" s="919"/>
      <c r="C50" s="932"/>
      <c r="D50" s="941"/>
      <c r="E50" s="949" t="s">
        <v>40</v>
      </c>
      <c r="F50" s="949"/>
      <c r="G50" s="949"/>
      <c r="H50" s="949"/>
      <c r="I50" s="949"/>
      <c r="J50" s="957"/>
      <c r="K50" s="964">
        <v>193</v>
      </c>
      <c r="L50" s="972">
        <v>57</v>
      </c>
      <c r="M50" s="972">
        <v>1887</v>
      </c>
      <c r="N50" s="972">
        <v>548</v>
      </c>
      <c r="O50" s="980">
        <v>566</v>
      </c>
      <c r="P50" s="761"/>
      <c r="Q50" s="761"/>
      <c r="R50" s="761"/>
      <c r="S50" s="761"/>
      <c r="T50" s="761"/>
      <c r="U50" s="761"/>
    </row>
    <row r="51" spans="1:21" ht="30.75" customHeight="1">
      <c r="A51" s="761"/>
      <c r="B51" s="920"/>
      <c r="C51" s="933"/>
      <c r="D51" s="942"/>
      <c r="E51" s="949" t="s">
        <v>143</v>
      </c>
      <c r="F51" s="949"/>
      <c r="G51" s="949"/>
      <c r="H51" s="949"/>
      <c r="I51" s="949"/>
      <c r="J51" s="957"/>
      <c r="K51" s="964" t="s">
        <v>360</v>
      </c>
      <c r="L51" s="972" t="s">
        <v>360</v>
      </c>
      <c r="M51" s="972" t="s">
        <v>360</v>
      </c>
      <c r="N51" s="972" t="s">
        <v>360</v>
      </c>
      <c r="O51" s="980" t="s">
        <v>360</v>
      </c>
      <c r="P51" s="761"/>
      <c r="Q51" s="761"/>
      <c r="R51" s="761"/>
      <c r="S51" s="761"/>
      <c r="T51" s="761"/>
      <c r="U51" s="761"/>
    </row>
    <row r="52" spans="1:21" ht="30.75" customHeight="1">
      <c r="A52" s="761"/>
      <c r="B52" s="921" t="s">
        <v>165</v>
      </c>
      <c r="C52" s="934"/>
      <c r="D52" s="942"/>
      <c r="E52" s="949" t="s">
        <v>20</v>
      </c>
      <c r="F52" s="949"/>
      <c r="G52" s="949"/>
      <c r="H52" s="949"/>
      <c r="I52" s="949"/>
      <c r="J52" s="957"/>
      <c r="K52" s="964">
        <v>2385</v>
      </c>
      <c r="L52" s="972">
        <v>2432</v>
      </c>
      <c r="M52" s="972">
        <v>2076</v>
      </c>
      <c r="N52" s="972">
        <v>1906</v>
      </c>
      <c r="O52" s="980">
        <v>1934</v>
      </c>
      <c r="P52" s="761"/>
      <c r="Q52" s="761"/>
      <c r="R52" s="761"/>
      <c r="S52" s="761"/>
      <c r="T52" s="761"/>
      <c r="U52" s="761"/>
    </row>
    <row r="53" spans="1:21" ht="30.75" customHeight="1">
      <c r="A53" s="761"/>
      <c r="B53" s="922" t="s">
        <v>74</v>
      </c>
      <c r="C53" s="935"/>
      <c r="D53" s="943"/>
      <c r="E53" s="950" t="s">
        <v>68</v>
      </c>
      <c r="F53" s="950"/>
      <c r="G53" s="950"/>
      <c r="H53" s="950"/>
      <c r="I53" s="950"/>
      <c r="J53" s="958"/>
      <c r="K53" s="965">
        <v>1232</v>
      </c>
      <c r="L53" s="973">
        <v>879</v>
      </c>
      <c r="M53" s="973">
        <v>2482</v>
      </c>
      <c r="N53" s="973">
        <v>1035</v>
      </c>
      <c r="O53" s="981">
        <v>882</v>
      </c>
      <c r="P53" s="761"/>
      <c r="Q53" s="761"/>
      <c r="R53" s="761"/>
      <c r="S53" s="761"/>
      <c r="T53" s="761"/>
      <c r="U53" s="761"/>
    </row>
    <row r="54" spans="1:21" ht="24" customHeight="1">
      <c r="A54" s="761"/>
      <c r="B54" s="923" t="s">
        <v>124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24</v>
      </c>
      <c r="C55" s="936"/>
      <c r="D55" s="936"/>
      <c r="E55" s="936"/>
      <c r="F55" s="936"/>
      <c r="G55" s="936"/>
      <c r="H55" s="936"/>
      <c r="I55" s="936"/>
      <c r="J55" s="936"/>
      <c r="K55" s="966"/>
      <c r="L55" s="966"/>
      <c r="M55" s="966"/>
      <c r="N55" s="966"/>
      <c r="O55" s="982" t="s">
        <v>15</v>
      </c>
      <c r="P55" s="761"/>
      <c r="Q55" s="761"/>
      <c r="R55" s="761"/>
      <c r="S55" s="761"/>
      <c r="T55" s="761"/>
      <c r="U55" s="761"/>
    </row>
    <row r="56" spans="1:21" ht="31.5" customHeight="1">
      <c r="A56" s="761"/>
      <c r="B56" s="925"/>
      <c r="C56" s="937"/>
      <c r="D56" s="937"/>
      <c r="E56" s="951"/>
      <c r="F56" s="951"/>
      <c r="G56" s="951"/>
      <c r="H56" s="951"/>
      <c r="I56" s="951"/>
      <c r="J56" s="959" t="s">
        <v>80</v>
      </c>
      <c r="K56" s="967" t="s">
        <v>545</v>
      </c>
      <c r="L56" s="974" t="s">
        <v>546</v>
      </c>
      <c r="M56" s="974" t="s">
        <v>347</v>
      </c>
      <c r="N56" s="974" t="s">
        <v>547</v>
      </c>
      <c r="O56" s="983" t="s">
        <v>548</v>
      </c>
      <c r="P56" s="761"/>
      <c r="Q56" s="761"/>
      <c r="R56" s="761"/>
      <c r="S56" s="761"/>
      <c r="T56" s="761"/>
      <c r="U56" s="761"/>
    </row>
    <row r="57" spans="1:21" ht="31.5" customHeight="1">
      <c r="B57" s="926" t="s">
        <v>0</v>
      </c>
      <c r="C57" s="938"/>
      <c r="D57" s="944" t="s">
        <v>174</v>
      </c>
      <c r="E57" s="952"/>
      <c r="F57" s="952"/>
      <c r="G57" s="952"/>
      <c r="H57" s="952"/>
      <c r="I57" s="952"/>
      <c r="J57" s="960"/>
      <c r="K57" s="968"/>
      <c r="L57" s="975"/>
      <c r="M57" s="975"/>
      <c r="N57" s="975"/>
      <c r="O57" s="984"/>
    </row>
    <row r="58" spans="1:21" ht="31.5" customHeight="1">
      <c r="B58" s="927"/>
      <c r="C58" s="939"/>
      <c r="D58" s="945" t="s">
        <v>84</v>
      </c>
      <c r="E58" s="953"/>
      <c r="F58" s="953"/>
      <c r="G58" s="953"/>
      <c r="H58" s="953"/>
      <c r="I58" s="953"/>
      <c r="J58" s="961"/>
      <c r="K58" s="969"/>
      <c r="L58" s="976"/>
      <c r="M58" s="976"/>
      <c r="N58" s="976"/>
      <c r="O58" s="985"/>
    </row>
    <row r="59" spans="1:21" ht="24" customHeight="1">
      <c r="B59" s="928"/>
      <c r="C59" s="928"/>
      <c r="D59" s="946" t="s">
        <v>28</v>
      </c>
      <c r="E59" s="954"/>
      <c r="F59" s="954"/>
      <c r="G59" s="954"/>
      <c r="H59" s="954"/>
      <c r="I59" s="954"/>
      <c r="J59" s="954"/>
      <c r="K59" s="954"/>
      <c r="L59" s="954"/>
      <c r="M59" s="954"/>
      <c r="N59" s="954"/>
      <c r="O59" s="954"/>
    </row>
    <row r="60" spans="1:21" ht="24" customHeight="1">
      <c r="B60" s="929"/>
      <c r="C60" s="929"/>
      <c r="D60" s="946" t="s">
        <v>142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XWzB0drpQuc7RSzoBRydEWLt9Dy/ca7GJpNlHQ0/88EycMhWq2DLKXrY+a0EpW5P9AS2dFovo0D4PJ1vzgQgrQ==" saltValue="qYbIytgbud+xrNsoRFkLE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57</v>
      </c>
    </row>
    <row r="40" spans="2:13" ht="27.75" customHeight="1">
      <c r="B40" s="917" t="s">
        <v>96</v>
      </c>
      <c r="C40" s="930"/>
      <c r="D40" s="930"/>
      <c r="E40" s="947"/>
      <c r="F40" s="947"/>
      <c r="G40" s="947"/>
      <c r="H40" s="955" t="s">
        <v>80</v>
      </c>
      <c r="I40" s="962" t="s">
        <v>356</v>
      </c>
      <c r="J40" s="970" t="s">
        <v>342</v>
      </c>
      <c r="K40" s="970" t="s">
        <v>541</v>
      </c>
      <c r="L40" s="970" t="s">
        <v>10</v>
      </c>
      <c r="M40" s="1002" t="s">
        <v>542</v>
      </c>
    </row>
    <row r="41" spans="2:13" ht="27.75" customHeight="1">
      <c r="B41" s="918" t="s">
        <v>37</v>
      </c>
      <c r="C41" s="931"/>
      <c r="D41" s="940"/>
      <c r="E41" s="991" t="s">
        <v>175</v>
      </c>
      <c r="F41" s="991"/>
      <c r="G41" s="991"/>
      <c r="H41" s="997"/>
      <c r="I41" s="963">
        <v>16792</v>
      </c>
      <c r="J41" s="971">
        <v>15312</v>
      </c>
      <c r="K41" s="971">
        <v>14315</v>
      </c>
      <c r="L41" s="971">
        <v>13604</v>
      </c>
      <c r="M41" s="979">
        <v>14608</v>
      </c>
    </row>
    <row r="42" spans="2:13" ht="27.75" customHeight="1">
      <c r="B42" s="919"/>
      <c r="C42" s="932"/>
      <c r="D42" s="941"/>
      <c r="E42" s="992" t="s">
        <v>103</v>
      </c>
      <c r="F42" s="992"/>
      <c r="G42" s="992"/>
      <c r="H42" s="998"/>
      <c r="I42" s="964">
        <v>7858</v>
      </c>
      <c r="J42" s="972">
        <v>7858</v>
      </c>
      <c r="K42" s="972">
        <v>7548</v>
      </c>
      <c r="L42" s="972">
        <v>7048</v>
      </c>
      <c r="M42" s="980">
        <v>6546</v>
      </c>
    </row>
    <row r="43" spans="2:13" ht="27.75" customHeight="1">
      <c r="B43" s="919"/>
      <c r="C43" s="932"/>
      <c r="D43" s="941"/>
      <c r="E43" s="992" t="s">
        <v>177</v>
      </c>
      <c r="F43" s="992"/>
      <c r="G43" s="992"/>
      <c r="H43" s="998"/>
      <c r="I43" s="964">
        <v>10150</v>
      </c>
      <c r="J43" s="972">
        <v>10647</v>
      </c>
      <c r="K43" s="972">
        <v>10553</v>
      </c>
      <c r="L43" s="972">
        <v>10177</v>
      </c>
      <c r="M43" s="980">
        <v>9026</v>
      </c>
    </row>
    <row r="44" spans="2:13" ht="27.75" customHeight="1">
      <c r="B44" s="919"/>
      <c r="C44" s="932"/>
      <c r="D44" s="941"/>
      <c r="E44" s="992" t="s">
        <v>180</v>
      </c>
      <c r="F44" s="992"/>
      <c r="G44" s="992"/>
      <c r="H44" s="998"/>
      <c r="I44" s="964">
        <v>1223</v>
      </c>
      <c r="J44" s="972">
        <v>1206</v>
      </c>
      <c r="K44" s="972">
        <v>1097</v>
      </c>
      <c r="L44" s="972">
        <v>1015</v>
      </c>
      <c r="M44" s="980">
        <v>949</v>
      </c>
    </row>
    <row r="45" spans="2:13" ht="27.75" customHeight="1">
      <c r="B45" s="919"/>
      <c r="C45" s="932"/>
      <c r="D45" s="941"/>
      <c r="E45" s="992" t="s">
        <v>189</v>
      </c>
      <c r="F45" s="992"/>
      <c r="G45" s="992"/>
      <c r="H45" s="998"/>
      <c r="I45" s="964">
        <v>3350</v>
      </c>
      <c r="J45" s="972">
        <v>3356</v>
      </c>
      <c r="K45" s="972">
        <v>3671</v>
      </c>
      <c r="L45" s="972">
        <v>3072</v>
      </c>
      <c r="M45" s="980">
        <v>2998</v>
      </c>
    </row>
    <row r="46" spans="2:13" ht="27.75" customHeight="1">
      <c r="B46" s="919"/>
      <c r="C46" s="932"/>
      <c r="D46" s="942"/>
      <c r="E46" s="992" t="s">
        <v>186</v>
      </c>
      <c r="F46" s="992"/>
      <c r="G46" s="992"/>
      <c r="H46" s="998"/>
      <c r="I46" s="964">
        <v>4</v>
      </c>
      <c r="J46" s="972" t="s">
        <v>360</v>
      </c>
      <c r="K46" s="972" t="s">
        <v>360</v>
      </c>
      <c r="L46" s="972" t="s">
        <v>360</v>
      </c>
      <c r="M46" s="980" t="s">
        <v>360</v>
      </c>
    </row>
    <row r="47" spans="2:13" ht="27.75" customHeight="1">
      <c r="B47" s="919"/>
      <c r="C47" s="932"/>
      <c r="D47" s="989"/>
      <c r="E47" s="993" t="s">
        <v>195</v>
      </c>
      <c r="F47" s="996"/>
      <c r="G47" s="996"/>
      <c r="H47" s="999"/>
      <c r="I47" s="964" t="s">
        <v>360</v>
      </c>
      <c r="J47" s="972" t="s">
        <v>360</v>
      </c>
      <c r="K47" s="972" t="s">
        <v>360</v>
      </c>
      <c r="L47" s="972" t="s">
        <v>360</v>
      </c>
      <c r="M47" s="980" t="s">
        <v>360</v>
      </c>
    </row>
    <row r="48" spans="2:13" ht="27.75" customHeight="1">
      <c r="B48" s="919"/>
      <c r="C48" s="932"/>
      <c r="D48" s="941"/>
      <c r="E48" s="992" t="s">
        <v>211</v>
      </c>
      <c r="F48" s="992"/>
      <c r="G48" s="992"/>
      <c r="H48" s="998"/>
      <c r="I48" s="964" t="s">
        <v>360</v>
      </c>
      <c r="J48" s="972" t="s">
        <v>360</v>
      </c>
      <c r="K48" s="972" t="s">
        <v>360</v>
      </c>
      <c r="L48" s="972" t="s">
        <v>360</v>
      </c>
      <c r="M48" s="980" t="s">
        <v>360</v>
      </c>
    </row>
    <row r="49" spans="2:13" ht="27.75" customHeight="1">
      <c r="B49" s="920"/>
      <c r="C49" s="933"/>
      <c r="D49" s="941"/>
      <c r="E49" s="992" t="s">
        <v>138</v>
      </c>
      <c r="F49" s="992"/>
      <c r="G49" s="992"/>
      <c r="H49" s="998"/>
      <c r="I49" s="964" t="s">
        <v>360</v>
      </c>
      <c r="J49" s="972" t="s">
        <v>360</v>
      </c>
      <c r="K49" s="972" t="s">
        <v>360</v>
      </c>
      <c r="L49" s="972" t="s">
        <v>360</v>
      </c>
      <c r="M49" s="980" t="s">
        <v>360</v>
      </c>
    </row>
    <row r="50" spans="2:13" ht="27.75" customHeight="1">
      <c r="B50" s="986" t="s">
        <v>230</v>
      </c>
      <c r="C50" s="988"/>
      <c r="D50" s="990"/>
      <c r="E50" s="992" t="s">
        <v>235</v>
      </c>
      <c r="F50" s="992"/>
      <c r="G50" s="992"/>
      <c r="H50" s="998"/>
      <c r="I50" s="964">
        <v>12434</v>
      </c>
      <c r="J50" s="972">
        <v>14966</v>
      </c>
      <c r="K50" s="972">
        <v>13303</v>
      </c>
      <c r="L50" s="972">
        <v>10708</v>
      </c>
      <c r="M50" s="980">
        <v>10651</v>
      </c>
    </row>
    <row r="51" spans="2:13" ht="27.75" customHeight="1">
      <c r="B51" s="919"/>
      <c r="C51" s="932"/>
      <c r="D51" s="941"/>
      <c r="E51" s="992" t="s">
        <v>239</v>
      </c>
      <c r="F51" s="992"/>
      <c r="G51" s="992"/>
      <c r="H51" s="998"/>
      <c r="I51" s="964">
        <v>208</v>
      </c>
      <c r="J51" s="972">
        <v>194</v>
      </c>
      <c r="K51" s="972">
        <v>345</v>
      </c>
      <c r="L51" s="972">
        <v>331</v>
      </c>
      <c r="M51" s="980">
        <v>294</v>
      </c>
    </row>
    <row r="52" spans="2:13" ht="27.75" customHeight="1">
      <c r="B52" s="920"/>
      <c r="C52" s="933"/>
      <c r="D52" s="941"/>
      <c r="E52" s="992" t="s">
        <v>149</v>
      </c>
      <c r="F52" s="992"/>
      <c r="G52" s="992"/>
      <c r="H52" s="998"/>
      <c r="I52" s="964">
        <v>20121</v>
      </c>
      <c r="J52" s="972">
        <v>18818</v>
      </c>
      <c r="K52" s="972">
        <v>17720</v>
      </c>
      <c r="L52" s="972">
        <v>16680</v>
      </c>
      <c r="M52" s="980">
        <v>17666</v>
      </c>
    </row>
    <row r="53" spans="2:13" ht="27.75" customHeight="1">
      <c r="B53" s="922" t="s">
        <v>74</v>
      </c>
      <c r="C53" s="935"/>
      <c r="D53" s="943"/>
      <c r="E53" s="994" t="s">
        <v>100</v>
      </c>
      <c r="F53" s="994"/>
      <c r="G53" s="994"/>
      <c r="H53" s="1000"/>
      <c r="I53" s="965">
        <v>6614</v>
      </c>
      <c r="J53" s="973">
        <v>4401</v>
      </c>
      <c r="K53" s="973">
        <v>5816</v>
      </c>
      <c r="L53" s="973">
        <v>7195</v>
      </c>
      <c r="M53" s="981">
        <v>5516</v>
      </c>
    </row>
    <row r="54" spans="2:13" ht="27.75" customHeight="1">
      <c r="B54" s="987" t="s">
        <v>198</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aMEETn5gpe/lOI50KyxtN8wDwW53gOu+W4TpuYN0KKjb2+YFJ5Y5AleS5Qd+PlV6/gTT4ds+mbuyNYmETP7TA==" saltValue="RhlgLSSeqrhHI+3PMoYLl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5" zoomScaleNormal="75"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241</v>
      </c>
    </row>
    <row r="54" spans="2:8" ht="29.25" customHeight="1">
      <c r="B54" s="1003" t="s">
        <v>22</v>
      </c>
      <c r="C54" s="1009"/>
      <c r="D54" s="1009"/>
      <c r="E54" s="1018" t="s">
        <v>80</v>
      </c>
      <c r="F54" s="1025" t="s">
        <v>541</v>
      </c>
      <c r="G54" s="1025" t="s">
        <v>10</v>
      </c>
      <c r="H54" s="1033" t="s">
        <v>542</v>
      </c>
    </row>
    <row r="55" spans="2:8" ht="52.5" customHeight="1">
      <c r="B55" s="1004"/>
      <c r="C55" s="1010" t="s">
        <v>43</v>
      </c>
      <c r="D55" s="1010"/>
      <c r="E55" s="1019"/>
      <c r="F55" s="1026">
        <v>6285</v>
      </c>
      <c r="G55" s="1026">
        <v>5840</v>
      </c>
      <c r="H55" s="1034">
        <v>5883</v>
      </c>
    </row>
    <row r="56" spans="2:8" ht="52.5" customHeight="1">
      <c r="B56" s="1005"/>
      <c r="C56" s="1011" t="s">
        <v>250</v>
      </c>
      <c r="D56" s="1011"/>
      <c r="E56" s="1020"/>
      <c r="F56" s="1027">
        <v>397</v>
      </c>
      <c r="G56" s="1027">
        <v>397</v>
      </c>
      <c r="H56" s="1035">
        <v>397</v>
      </c>
    </row>
    <row r="57" spans="2:8" ht="53.25" customHeight="1">
      <c r="B57" s="1005"/>
      <c r="C57" s="1012" t="s">
        <v>158</v>
      </c>
      <c r="D57" s="1012"/>
      <c r="E57" s="1021"/>
      <c r="F57" s="1028">
        <v>5418</v>
      </c>
      <c r="G57" s="1028">
        <v>3012</v>
      </c>
      <c r="H57" s="1036">
        <v>2556</v>
      </c>
    </row>
    <row r="58" spans="2:8" ht="45.75" customHeight="1">
      <c r="B58" s="1006"/>
      <c r="C58" s="1013" t="s">
        <v>419</v>
      </c>
      <c r="D58" s="1016"/>
      <c r="E58" s="1022"/>
      <c r="F58" s="1029">
        <v>3275</v>
      </c>
      <c r="G58" s="1029">
        <v>1434</v>
      </c>
      <c r="H58" s="1037">
        <v>1041</v>
      </c>
    </row>
    <row r="59" spans="2:8" ht="45.75" customHeight="1">
      <c r="B59" s="1006"/>
      <c r="C59" s="1013" t="s">
        <v>514</v>
      </c>
      <c r="D59" s="1016"/>
      <c r="E59" s="1022"/>
      <c r="F59" s="1029">
        <v>569</v>
      </c>
      <c r="G59" s="1029">
        <v>494</v>
      </c>
      <c r="H59" s="1037">
        <v>438</v>
      </c>
    </row>
    <row r="60" spans="2:8" ht="45.75" customHeight="1">
      <c r="B60" s="1006"/>
      <c r="C60" s="1013" t="s">
        <v>141</v>
      </c>
      <c r="D60" s="1016"/>
      <c r="E60" s="1022"/>
      <c r="F60" s="1029">
        <v>127</v>
      </c>
      <c r="G60" s="1029">
        <v>317</v>
      </c>
      <c r="H60" s="1037">
        <v>347</v>
      </c>
    </row>
    <row r="61" spans="2:8" ht="45.75" customHeight="1">
      <c r="B61" s="1006"/>
      <c r="C61" s="1013" t="s">
        <v>288</v>
      </c>
      <c r="D61" s="1016"/>
      <c r="E61" s="1022"/>
      <c r="F61" s="1029">
        <v>224</v>
      </c>
      <c r="G61" s="1029">
        <v>223</v>
      </c>
      <c r="H61" s="1037">
        <v>223</v>
      </c>
    </row>
    <row r="62" spans="2:8" ht="45.75" customHeight="1">
      <c r="B62" s="1007"/>
      <c r="C62" s="1014" t="s">
        <v>549</v>
      </c>
      <c r="D62" s="1017"/>
      <c r="E62" s="1023"/>
      <c r="F62" s="1030">
        <v>708</v>
      </c>
      <c r="G62" s="1030">
        <v>191</v>
      </c>
      <c r="H62" s="1038">
        <v>150</v>
      </c>
    </row>
    <row r="63" spans="2:8" ht="52.5" customHeight="1">
      <c r="B63" s="1008"/>
      <c r="C63" s="1015" t="s">
        <v>253</v>
      </c>
      <c r="D63" s="1015"/>
      <c r="E63" s="1024"/>
      <c r="F63" s="1031">
        <v>12101</v>
      </c>
      <c r="G63" s="1031">
        <v>9249</v>
      </c>
      <c r="H63" s="1039">
        <v>8836</v>
      </c>
    </row>
    <row r="64" spans="2:8" ht="15" customHeight="1"/>
  </sheetData>
  <sheetProtection algorithmName="SHA-512" hashValue="4pIVLyfc6enE+E4l40qz2UnKX1lfM4yoe9t7z4/yghZGJaK7tMrYWS96UClw1zizpygnC8beZiK6EycyN+8/xg==" saltValue="Nnr91RYpY+KQaWzlvz/5m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zoomScale="75" zoomScaleNormal="75"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197</v>
      </c>
      <c r="E2" s="820"/>
      <c r="F2" s="1055" t="s">
        <v>481</v>
      </c>
      <c r="G2" s="844"/>
      <c r="H2" s="854"/>
    </row>
    <row r="3" spans="1:8">
      <c r="A3" s="808" t="s">
        <v>304</v>
      </c>
      <c r="B3" s="793"/>
      <c r="C3" s="1048"/>
      <c r="D3" s="1051">
        <v>89905</v>
      </c>
      <c r="E3" s="1053"/>
      <c r="F3" s="1056">
        <v>86564</v>
      </c>
      <c r="G3" s="1058"/>
      <c r="H3" s="1061"/>
    </row>
    <row r="4" spans="1:8">
      <c r="A4" s="780"/>
      <c r="B4" s="792"/>
      <c r="C4" s="1049"/>
      <c r="D4" s="1052">
        <v>35924</v>
      </c>
      <c r="E4" s="1054"/>
      <c r="F4" s="1057">
        <v>44869</v>
      </c>
      <c r="G4" s="1059"/>
      <c r="H4" s="1062"/>
    </row>
    <row r="5" spans="1:8">
      <c r="A5" s="808" t="s">
        <v>416</v>
      </c>
      <c r="B5" s="793"/>
      <c r="C5" s="1048"/>
      <c r="D5" s="1051">
        <v>56690</v>
      </c>
      <c r="E5" s="1053"/>
      <c r="F5" s="1056">
        <v>62698</v>
      </c>
      <c r="G5" s="1058"/>
      <c r="H5" s="1061"/>
    </row>
    <row r="6" spans="1:8">
      <c r="A6" s="780"/>
      <c r="B6" s="792"/>
      <c r="C6" s="1049"/>
      <c r="D6" s="1052">
        <v>29477</v>
      </c>
      <c r="E6" s="1054"/>
      <c r="F6" s="1057">
        <v>31973</v>
      </c>
      <c r="G6" s="1059"/>
      <c r="H6" s="1062"/>
    </row>
    <row r="7" spans="1:8">
      <c r="A7" s="808" t="s">
        <v>289</v>
      </c>
      <c r="B7" s="793"/>
      <c r="C7" s="1048"/>
      <c r="D7" s="1051">
        <v>87600</v>
      </c>
      <c r="E7" s="1053"/>
      <c r="F7" s="1056">
        <v>79245</v>
      </c>
      <c r="G7" s="1058"/>
      <c r="H7" s="1061"/>
    </row>
    <row r="8" spans="1:8">
      <c r="A8" s="780"/>
      <c r="B8" s="792"/>
      <c r="C8" s="1049"/>
      <c r="D8" s="1052">
        <v>32978</v>
      </c>
      <c r="E8" s="1054"/>
      <c r="F8" s="1057">
        <v>40378</v>
      </c>
      <c r="G8" s="1059"/>
      <c r="H8" s="1062"/>
    </row>
    <row r="9" spans="1:8">
      <c r="A9" s="808" t="s">
        <v>540</v>
      </c>
      <c r="B9" s="793"/>
      <c r="C9" s="1048"/>
      <c r="D9" s="1051">
        <v>68132</v>
      </c>
      <c r="E9" s="1053"/>
      <c r="F9" s="1056">
        <v>71604</v>
      </c>
      <c r="G9" s="1058"/>
      <c r="H9" s="1061"/>
    </row>
    <row r="10" spans="1:8">
      <c r="A10" s="780"/>
      <c r="B10" s="792"/>
      <c r="C10" s="1049"/>
      <c r="D10" s="1052">
        <v>41766</v>
      </c>
      <c r="E10" s="1054"/>
      <c r="F10" s="1057">
        <v>45121</v>
      </c>
      <c r="G10" s="1059"/>
      <c r="H10" s="1062"/>
    </row>
    <row r="11" spans="1:8">
      <c r="A11" s="808" t="s">
        <v>163</v>
      </c>
      <c r="B11" s="793"/>
      <c r="C11" s="1048"/>
      <c r="D11" s="1051">
        <v>56277</v>
      </c>
      <c r="E11" s="1053"/>
      <c r="F11" s="1056">
        <v>67009</v>
      </c>
      <c r="G11" s="1058"/>
      <c r="H11" s="1061"/>
    </row>
    <row r="12" spans="1:8">
      <c r="A12" s="780"/>
      <c r="B12" s="792"/>
      <c r="C12" s="1050"/>
      <c r="D12" s="1052">
        <v>44986</v>
      </c>
      <c r="E12" s="1054"/>
      <c r="F12" s="1057">
        <v>43028</v>
      </c>
      <c r="G12" s="1059"/>
      <c r="H12" s="1062"/>
    </row>
    <row r="13" spans="1:8">
      <c r="A13" s="808"/>
      <c r="B13" s="793"/>
      <c r="C13" s="1048"/>
      <c r="D13" s="1051">
        <v>71721</v>
      </c>
      <c r="E13" s="1053"/>
      <c r="F13" s="1056">
        <v>73424</v>
      </c>
      <c r="G13" s="1060"/>
      <c r="H13" s="1061"/>
    </row>
    <row r="14" spans="1:8">
      <c r="A14" s="780"/>
      <c r="B14" s="792"/>
      <c r="C14" s="1049"/>
      <c r="D14" s="1052">
        <v>37026</v>
      </c>
      <c r="E14" s="1054"/>
      <c r="F14" s="1057">
        <v>41074</v>
      </c>
      <c r="G14" s="1059"/>
      <c r="H14" s="1062"/>
    </row>
    <row r="17" spans="1:11">
      <c r="A17" s="1040" t="s">
        <v>99</v>
      </c>
    </row>
    <row r="18" spans="1:11">
      <c r="A18" s="1041"/>
      <c r="B18" s="1041" t="str">
        <f>実質収支比率等に係る経年分析!F$46</f>
        <v>H28</v>
      </c>
      <c r="C18" s="1041" t="str">
        <f>実質収支比率等に係る経年分析!G$46</f>
        <v>H29</v>
      </c>
      <c r="D18" s="1041" t="str">
        <f>実質収支比率等に係る経年分析!H$46</f>
        <v>H30</v>
      </c>
      <c r="E18" s="1041" t="str">
        <f>実質収支比率等に係る経年分析!I$46</f>
        <v>R01</v>
      </c>
      <c r="F18" s="1041" t="str">
        <f>実質収支比率等に係る経年分析!J$46</f>
        <v>R02</v>
      </c>
    </row>
    <row r="19" spans="1:11">
      <c r="A19" s="1041" t="s">
        <v>225</v>
      </c>
      <c r="B19" s="1041">
        <f>ROUND(VALUE(SUBSTITUTE(実質収支比率等に係る経年分析!F$48,"▲","-")),2)</f>
        <v>11.01</v>
      </c>
      <c r="C19" s="1041">
        <f>ROUND(VALUE(SUBSTITUTE(実質収支比率等に係る経年分析!G$48,"▲","-")),2)</f>
        <v>9.9700000000000006</v>
      </c>
      <c r="D19" s="1041">
        <f>ROUND(VALUE(SUBSTITUTE(実質収支比率等に係る経年分析!H$48,"▲","-")),2)</f>
        <v>11.04</v>
      </c>
      <c r="E19" s="1041">
        <f>ROUND(VALUE(SUBSTITUTE(実質収支比率等に係る経年分析!I$48,"▲","-")),2)</f>
        <v>10.93</v>
      </c>
      <c r="F19" s="1041">
        <f>ROUND(VALUE(SUBSTITUTE(実質収支比率等に係る経年分析!J$48,"▲","-")),2)</f>
        <v>11.06</v>
      </c>
    </row>
    <row r="20" spans="1:11">
      <c r="A20" s="1041" t="s">
        <v>38</v>
      </c>
      <c r="B20" s="1041">
        <f>ROUND(VALUE(SUBSTITUTE(実質収支比率等に係る経年分析!F$47,"▲","-")),2)</f>
        <v>21.05</v>
      </c>
      <c r="C20" s="1041">
        <f>ROUND(VALUE(SUBSTITUTE(実質収支比率等に係る経年分析!G$47,"▲","-")),2)</f>
        <v>23.7</v>
      </c>
      <c r="D20" s="1041">
        <f>ROUND(VALUE(SUBSTITUTE(実質収支比率等に係る経年分析!H$47,"▲","-")),2)</f>
        <v>22.15</v>
      </c>
      <c r="E20" s="1041">
        <f>ROUND(VALUE(SUBSTITUTE(実質収支比率等に係る経年分析!I$47,"▲","-")),2)</f>
        <v>20.27</v>
      </c>
      <c r="F20" s="1041">
        <f>ROUND(VALUE(SUBSTITUTE(実質収支比率等に係る経年分析!J$47,"▲","-")),2)</f>
        <v>20.399999999999999</v>
      </c>
    </row>
    <row r="21" spans="1:11">
      <c r="A21" s="1041" t="s">
        <v>232</v>
      </c>
      <c r="B21" s="1041">
        <f>IF(ISNUMBER(VALUE(SUBSTITUTE(実質収支比率等に係る経年分析!F$49,"▲","-"))),ROUND(VALUE(SUBSTITUTE(実質収支比率等に係る経年分析!F$49,"▲","-")),2),NA())</f>
        <v>-2.25</v>
      </c>
      <c r="C21" s="1041">
        <f>IF(ISNUMBER(VALUE(SUBSTITUTE(実質収支比率等に係る経年分析!G$49,"▲","-"))),ROUND(VALUE(SUBSTITUTE(実質収支比率等に係る経年分析!G$49,"▲","-")),2),NA())</f>
        <v>1.6</v>
      </c>
      <c r="D21" s="1041">
        <f>IF(ISNUMBER(VALUE(SUBSTITUTE(実質収支比率等に係る経年分析!H$49,"▲","-"))),ROUND(VALUE(SUBSTITUTE(実質収支比率等に係る経年分析!H$49,"▲","-")),2),NA())</f>
        <v>-0.67</v>
      </c>
      <c r="E21" s="1041">
        <f>IF(ISNUMBER(VALUE(SUBSTITUTE(実質収支比率等に係る経年分析!I$49,"▲","-"))),ROUND(VALUE(SUBSTITUTE(実質収支比率等に係る経年分析!I$49,"▲","-")),2),NA())</f>
        <v>-1.49</v>
      </c>
      <c r="F21" s="1041">
        <f>IF(ISNUMBER(VALUE(SUBSTITUTE(実質収支比率等に係る経年分析!J$49,"▲","-"))),ROUND(VALUE(SUBSTITUTE(実質収支比率等に係る経年分析!J$49,"▲","-")),2),NA())</f>
        <v>0.3</v>
      </c>
    </row>
    <row r="24" spans="1:11">
      <c r="A24" s="1040" t="s">
        <v>127</v>
      </c>
    </row>
    <row r="25" spans="1:11">
      <c r="A25" s="1042"/>
      <c r="B25" s="1042" t="str">
        <f>'連結実質赤字比率に係る赤字・黒字の構成分析'!F$33</f>
        <v>H28</v>
      </c>
      <c r="C25" s="1042"/>
      <c r="D25" s="1042" t="str">
        <f>'連結実質赤字比率に係る赤字・黒字の構成分析'!G$33</f>
        <v>H29</v>
      </c>
      <c r="E25" s="1042"/>
      <c r="F25" s="1042" t="str">
        <f>'連結実質赤字比率に係る赤字・黒字の構成分析'!H$33</f>
        <v>H30</v>
      </c>
      <c r="G25" s="1042"/>
      <c r="H25" s="1042" t="str">
        <f>'連結実質赤字比率に係る赤字・黒字の構成分析'!I$33</f>
        <v>R01</v>
      </c>
      <c r="I25" s="1042"/>
      <c r="J25" s="1042" t="str">
        <f>'連結実質赤字比率に係る赤字・黒字の構成分析'!J$33</f>
        <v>R02</v>
      </c>
      <c r="K25" s="1042"/>
    </row>
    <row r="26" spans="1:11">
      <c r="A26" s="1042"/>
      <c r="B26" s="1042" t="s">
        <v>271</v>
      </c>
      <c r="C26" s="1042" t="s">
        <v>46</v>
      </c>
      <c r="D26" s="1042" t="s">
        <v>271</v>
      </c>
      <c r="E26" s="1042" t="s">
        <v>46</v>
      </c>
      <c r="F26" s="1042" t="s">
        <v>271</v>
      </c>
      <c r="G26" s="1042" t="s">
        <v>46</v>
      </c>
      <c r="H26" s="1042" t="s">
        <v>271</v>
      </c>
      <c r="I26" s="1042" t="s">
        <v>46</v>
      </c>
      <c r="J26" s="1042" t="s">
        <v>271</v>
      </c>
      <c r="K26" s="1042" t="s">
        <v>46</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0.71</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0.36</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0.63</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0.88</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e">
        <f>IF('連結実質赤字比率に係る赤字・黒字の構成分析'!C$41="",NA(),'連結実質赤字比率に係る赤字・黒字の構成分析'!C$41)</f>
        <v>#N/A</v>
      </c>
      <c r="B29" s="1042" t="e">
        <f>IF(ROUND(VALUE(SUBSTITUTE('連結実質赤字比率に係る赤字・黒字の構成分析'!F$41,"▲","-")),2)&lt;0,ABS(ROUND(VALUE(SUBSTITUTE('連結実質赤字比率に係る赤字・黒字の構成分析'!F$41,"▲","-")),2)),NA())</f>
        <v>#VALUE!</v>
      </c>
      <c r="C29" s="1042" t="e">
        <f>IF(ROUND(VALUE(SUBSTITUTE('連結実質赤字比率に係る赤字・黒字の構成分析'!F$41,"▲","-")),2)&gt;=0,ABS(ROUND(VALUE(SUBSTITUTE('連結実質赤字比率に係る赤字・黒字の構成分析'!F$41,"▲","-")),2)),NA())</f>
        <v>#VALUE!</v>
      </c>
      <c r="D29" s="1042" t="e">
        <f>IF(ROUND(VALUE(SUBSTITUTE('連結実質赤字比率に係る赤字・黒字の構成分析'!G$41,"▲","-")),2)&lt;0,ABS(ROUND(VALUE(SUBSTITUTE('連結実質赤字比率に係る赤字・黒字の構成分析'!G$41,"▲","-")),2)),NA())</f>
        <v>#VALUE!</v>
      </c>
      <c r="E29" s="1042" t="e">
        <f>IF(ROUND(VALUE(SUBSTITUTE('連結実質赤字比率に係る赤字・黒字の構成分析'!G$41,"▲","-")),2)&gt;=0,ABS(ROUND(VALUE(SUBSTITUTE('連結実質赤字比率に係る赤字・黒字の構成分析'!G$41,"▲","-")),2)),NA())</f>
        <v>#VALUE!</v>
      </c>
      <c r="F29" s="1042" t="e">
        <f>IF(ROUND(VALUE(SUBSTITUTE('連結実質赤字比率に係る赤字・黒字の構成分析'!H$41,"▲","-")),2)&lt;0,ABS(ROUND(VALUE(SUBSTITUTE('連結実質赤字比率に係る赤字・黒字の構成分析'!H$41,"▲","-")),2)),NA())</f>
        <v>#VALUE!</v>
      </c>
      <c r="G29" s="1042" t="e">
        <f>IF(ROUND(VALUE(SUBSTITUTE('連結実質赤字比率に係る赤字・黒字の構成分析'!H$41,"▲","-")),2)&gt;=0,ABS(ROUND(VALUE(SUBSTITUTE('連結実質赤字比率に係る赤字・黒字の構成分析'!H$41,"▲","-")),2)),NA())</f>
        <v>#VALUE!</v>
      </c>
      <c r="H29" s="1042" t="e">
        <f>IF(ROUND(VALUE(SUBSTITUTE('連結実質赤字比率に係る赤字・黒字の構成分析'!I$41,"▲","-")),2)&lt;0,ABS(ROUND(VALUE(SUBSTITUTE('連結実質赤字比率に係る赤字・黒字の構成分析'!I$41,"▲","-")),2)),NA())</f>
        <v>#VALUE!</v>
      </c>
      <c r="I29" s="1042" t="e">
        <f>IF(ROUND(VALUE(SUBSTITUTE('連結実質赤字比率に係る赤字・黒字の構成分析'!I$41,"▲","-")),2)&gt;=0,ABS(ROUND(VALUE(SUBSTITUTE('連結実質赤字比率に係る赤字・黒字の構成分析'!I$41,"▲","-")),2)),NA())</f>
        <v>#VALUE!</v>
      </c>
      <c r="J29" s="1042" t="e">
        <f>IF(ROUND(VALUE(SUBSTITUTE('連結実質赤字比率に係る赤字・黒字の構成分析'!J$41,"▲","-")),2)&lt;0,ABS(ROUND(VALUE(SUBSTITUTE('連結実質赤字比率に係る赤字・黒字の構成分析'!J$41,"▲","-")),2)),NA())</f>
        <v>#VALUE!</v>
      </c>
      <c r="K29" s="1042" t="e">
        <f>IF(ROUND(VALUE(SUBSTITUTE('連結実質赤字比率に係る赤字・黒字の構成分析'!J$41,"▲","-")),2)&gt;=0,ABS(ROUND(VALUE(SUBSTITUTE('連結実質赤字比率に係る赤字・黒字の構成分析'!J$41,"▲","-")),2)),NA())</f>
        <v>#VALUE!</v>
      </c>
    </row>
    <row r="30" spans="1:11">
      <c r="A30" s="1042" t="e">
        <f>IF('連結実質赤字比率に係る赤字・黒字の構成分析'!C$40="",NA(),'連結実質赤字比率に係る赤字・黒字の構成分析'!C$40)</f>
        <v>#N/A</v>
      </c>
      <c r="B30" s="1042" t="e">
        <f>IF(ROUND(VALUE(SUBSTITUTE('連結実質赤字比率に係る赤字・黒字の構成分析'!F$40,"▲","-")),2)&lt;0,ABS(ROUND(VALUE(SUBSTITUTE('連結実質赤字比率に係る赤字・黒字の構成分析'!F$40,"▲","-")),2)),NA())</f>
        <v>#VALUE!</v>
      </c>
      <c r="C30" s="1042" t="e">
        <f>IF(ROUND(VALUE(SUBSTITUTE('連結実質赤字比率に係る赤字・黒字の構成分析'!F$40,"▲","-")),2)&gt;=0,ABS(ROUND(VALUE(SUBSTITUTE('連結実質赤字比率に係る赤字・黒字の構成分析'!F$40,"▲","-")),2)),NA())</f>
        <v>#VALUE!</v>
      </c>
      <c r="D30" s="1042" t="e">
        <f>IF(ROUND(VALUE(SUBSTITUTE('連結実質赤字比率に係る赤字・黒字の構成分析'!G$40,"▲","-")),2)&lt;0,ABS(ROUND(VALUE(SUBSTITUTE('連結実質赤字比率に係る赤字・黒字の構成分析'!G$40,"▲","-")),2)),NA())</f>
        <v>#VALUE!</v>
      </c>
      <c r="E30" s="1042" t="e">
        <f>IF(ROUND(VALUE(SUBSTITUTE('連結実質赤字比率に係る赤字・黒字の構成分析'!G$40,"▲","-")),2)&gt;=0,ABS(ROUND(VALUE(SUBSTITUTE('連結実質赤字比率に係る赤字・黒字の構成分析'!G$40,"▲","-")),2)),NA())</f>
        <v>#VALUE!</v>
      </c>
      <c r="F30" s="1042" t="e">
        <f>IF(ROUND(VALUE(SUBSTITUTE('連結実質赤字比率に係る赤字・黒字の構成分析'!H$40,"▲","-")),2)&lt;0,ABS(ROUND(VALUE(SUBSTITUTE('連結実質赤字比率に係る赤字・黒字の構成分析'!H$40,"▲","-")),2)),NA())</f>
        <v>#VALUE!</v>
      </c>
      <c r="G30" s="1042" t="e">
        <f>IF(ROUND(VALUE(SUBSTITUTE('連結実質赤字比率に係る赤字・黒字の構成分析'!H$40,"▲","-")),2)&gt;=0,ABS(ROUND(VALUE(SUBSTITUTE('連結実質赤字比率に係る赤字・黒字の構成分析'!H$40,"▲","-")),2)),NA())</f>
        <v>#VALUE!</v>
      </c>
      <c r="H30" s="1042" t="e">
        <f>IF(ROUND(VALUE(SUBSTITUTE('連結実質赤字比率に係る赤字・黒字の構成分析'!I$40,"▲","-")),2)&lt;0,ABS(ROUND(VALUE(SUBSTITUTE('連結実質赤字比率に係る赤字・黒字の構成分析'!I$40,"▲","-")),2)),NA())</f>
        <v>#VALUE!</v>
      </c>
      <c r="I30" s="1042" t="e">
        <f>IF(ROUND(VALUE(SUBSTITUTE('連結実質赤字比率に係る赤字・黒字の構成分析'!I$40,"▲","-")),2)&gt;=0,ABS(ROUND(VALUE(SUBSTITUTE('連結実質赤字比率に係る赤字・黒字の構成分析'!I$40,"▲","-")),2)),NA())</f>
        <v>#VALUE!</v>
      </c>
      <c r="J30" s="1042" t="e">
        <f>IF(ROUND(VALUE(SUBSTITUTE('連結実質赤字比率に係る赤字・黒字の構成分析'!J$40,"▲","-")),2)&lt;0,ABS(ROUND(VALUE(SUBSTITUTE('連結実質赤字比率に係る赤字・黒字の構成分析'!J$40,"▲","-")),2)),NA())</f>
        <v>#VALUE!</v>
      </c>
      <c r="K30" s="1042" t="e">
        <f>IF(ROUND(VALUE(SUBSTITUTE('連結実質赤字比率に係る赤字・黒字の構成分析'!J$40,"▲","-")),2)&gt;=0,ABS(ROUND(VALUE(SUBSTITUTE('連結実質赤字比率に係る赤字・黒字の構成分析'!J$40,"▲","-")),2)),NA())</f>
        <v>#VALUE!</v>
      </c>
    </row>
    <row r="31" spans="1:11">
      <c r="A31" s="1042" t="str">
        <f>IF('連結実質赤字比率に係る赤字・黒字の構成分析'!C$39="",NA(),'連結実質赤字比率に係る赤字・黒字の構成分析'!C$39)</f>
        <v>神栖市後期高齢者医療特別会計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6.e-002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3.e-002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2.e-002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1.e-002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1.e-002</v>
      </c>
    </row>
    <row r="32" spans="1:11">
      <c r="A32" s="1042" t="str">
        <f>IF('連結実質赤字比率に係る赤字・黒字の構成分析'!C$38="",NA(),'連結実質赤字比率に係る赤字・黒字の構成分析'!C$38)</f>
        <v>神栖市介護保険特別会計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0.55000000000000004</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0.61</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0.86</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0.77</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0.26</v>
      </c>
    </row>
    <row r="33" spans="1:16">
      <c r="A33" s="1042" t="str">
        <f>IF('連結実質赤字比率に係る赤字・黒字の構成分析'!C$37="",NA(),'連結実質赤字比率に係る赤字・黒字の構成分析'!C$37)</f>
        <v>神栖市国民健康保険特別会計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2.17</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1.1499999999999999</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0.44</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0.89</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1.05</v>
      </c>
    </row>
    <row r="34" spans="1:16">
      <c r="A34" s="1042" t="str">
        <f>IF('連結実質赤字比率に係る赤字・黒字の構成分析'!C$36="",NA(),'連結実質赤字比率に係る赤字・黒字の構成分析'!C$36)</f>
        <v>神栖市下水道事業会計</v>
      </c>
      <c r="B34" s="1042" t="e">
        <f>IF(ROUND(VALUE(SUBSTITUTE('連結実質赤字比率に係る赤字・黒字の構成分析'!F$36,"▲","-")),2)&lt;0,ABS(ROUND(VALUE(SUBSTITUTE('連結実質赤字比率に係る赤字・黒字の構成分析'!F$36,"▲","-")),2)),NA())</f>
        <v>#VALUE!</v>
      </c>
      <c r="C34" s="1042" t="e">
        <f>IF(ROUND(VALUE(SUBSTITUTE('連結実質赤字比率に係る赤字・黒字の構成分析'!F$36,"▲","-")),2)&gt;=0,ABS(ROUND(VALUE(SUBSTITUTE('連結実質赤字比率に係る赤字・黒字の構成分析'!F$36,"▲","-")),2)),NA())</f>
        <v>#VALUE!</v>
      </c>
      <c r="D34" s="1042" t="e">
        <f>IF(ROUND(VALUE(SUBSTITUTE('連結実質赤字比率に係る赤字・黒字の構成分析'!G$36,"▲","-")),2)&lt;0,ABS(ROUND(VALUE(SUBSTITUTE('連結実質赤字比率に係る赤字・黒字の構成分析'!G$36,"▲","-")),2)),NA())</f>
        <v>#VALUE!</v>
      </c>
      <c r="E34" s="1042" t="e">
        <f>IF(ROUND(VALUE(SUBSTITUTE('連結実質赤字比率に係る赤字・黒字の構成分析'!G$36,"▲","-")),2)&gt;=0,ABS(ROUND(VALUE(SUBSTITUTE('連結実質赤字比率に係る赤字・黒字の構成分析'!G$36,"▲","-")),2)),NA())</f>
        <v>#VALUE!</v>
      </c>
      <c r="F34" s="1042" t="e">
        <f>IF(ROUND(VALUE(SUBSTITUTE('連結実質赤字比率に係る赤字・黒字の構成分析'!H$36,"▲","-")),2)&lt;0,ABS(ROUND(VALUE(SUBSTITUTE('連結実質赤字比率に係る赤字・黒字の構成分析'!H$36,"▲","-")),2)),NA())</f>
        <v>#VALUE!</v>
      </c>
      <c r="G34" s="1042" t="e">
        <f>IF(ROUND(VALUE(SUBSTITUTE('連結実質赤字比率に係る赤字・黒字の構成分析'!H$36,"▲","-")),2)&gt;=0,ABS(ROUND(VALUE(SUBSTITUTE('連結実質赤字比率に係る赤字・黒字の構成分析'!H$36,"▲","-")),2)),NA())</f>
        <v>#VALUE!</v>
      </c>
      <c r="H34" s="1042" t="e">
        <f>IF(ROUND(VALUE(SUBSTITUTE('連結実質赤字比率に係る赤字・黒字の構成分析'!I$36,"▲","-")),2)&lt;0,ABS(ROUND(VALUE(SUBSTITUTE('連結実質赤字比率に係る赤字・黒字の構成分析'!I$36,"▲","-")),2)),NA())</f>
        <v>#VALUE!</v>
      </c>
      <c r="I34" s="1042" t="e">
        <f>IF(ROUND(VALUE(SUBSTITUTE('連結実質赤字比率に係る赤字・黒字の構成分析'!I$36,"▲","-")),2)&gt;=0,ABS(ROUND(VALUE(SUBSTITUTE('連結実質赤字比率に係る赤字・黒字の構成分析'!I$36,"▲","-")),2)),NA())</f>
        <v>#VALUE!</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2.31</v>
      </c>
    </row>
    <row r="35" spans="1:16">
      <c r="A35" s="1042" t="str">
        <f>IF('連結実質赤字比率に係る赤字・黒字の構成分析'!C$35="",NA(),'連結実質赤字比率に係る赤字・黒字の構成分析'!C$35)</f>
        <v>神栖市水道事業会計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7.07</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7.33</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8.9499999999999993</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9.8800000000000008</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10.75</v>
      </c>
    </row>
    <row r="36" spans="1:16">
      <c r="A36" s="1042" t="str">
        <f>IF('連結実質赤字比率に係る赤字・黒字の構成分析'!C$34="",NA(),'連結実質赤字比率に係る赤字・黒字の構成分析'!C$34)</f>
        <v>一般会計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11.01</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9.9700000000000006</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11.03</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10.92</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11.05</v>
      </c>
    </row>
    <row r="39" spans="1:16">
      <c r="A39" s="1040" t="s">
        <v>58</v>
      </c>
    </row>
    <row r="40" spans="1:16">
      <c r="A40" s="1043"/>
      <c r="B40" s="1043" t="str">
        <f>'実質公債費比率（分子）の構造'!K$44</f>
        <v>H28</v>
      </c>
      <c r="C40" s="1043"/>
      <c r="D40" s="1043"/>
      <c r="E40" s="1043" t="str">
        <f>'実質公債費比率（分子）の構造'!L$44</f>
        <v>H29</v>
      </c>
      <c r="F40" s="1043"/>
      <c r="G40" s="1043"/>
      <c r="H40" s="1043" t="str">
        <f>'実質公債費比率（分子）の構造'!M$44</f>
        <v>H30</v>
      </c>
      <c r="I40" s="1043"/>
      <c r="J40" s="1043"/>
      <c r="K40" s="1043" t="str">
        <f>'実質公債費比率（分子）の構造'!N$44</f>
        <v>R01</v>
      </c>
      <c r="L40" s="1043"/>
      <c r="M40" s="1043"/>
      <c r="N40" s="1043" t="str">
        <f>'実質公債費比率（分子）の構造'!O$44</f>
        <v>R02</v>
      </c>
      <c r="O40" s="1043"/>
      <c r="P40" s="1043"/>
    </row>
    <row r="41" spans="1:16">
      <c r="A41" s="1043"/>
      <c r="B41" s="1043" t="s">
        <v>259</v>
      </c>
      <c r="C41" s="1043"/>
      <c r="D41" s="1043" t="s">
        <v>218</v>
      </c>
      <c r="E41" s="1043" t="s">
        <v>259</v>
      </c>
      <c r="F41" s="1043"/>
      <c r="G41" s="1043" t="s">
        <v>218</v>
      </c>
      <c r="H41" s="1043" t="s">
        <v>259</v>
      </c>
      <c r="I41" s="1043"/>
      <c r="J41" s="1043" t="s">
        <v>218</v>
      </c>
      <c r="K41" s="1043" t="s">
        <v>259</v>
      </c>
      <c r="L41" s="1043"/>
      <c r="M41" s="1043" t="s">
        <v>218</v>
      </c>
      <c r="N41" s="1043" t="s">
        <v>259</v>
      </c>
      <c r="O41" s="1043"/>
      <c r="P41" s="1043" t="s">
        <v>218</v>
      </c>
    </row>
    <row r="42" spans="1:16">
      <c r="A42" s="1043" t="s">
        <v>206</v>
      </c>
      <c r="B42" s="1043"/>
      <c r="C42" s="1043"/>
      <c r="D42" s="1043">
        <f>'実質公債費比率（分子）の構造'!K$52</f>
        <v>2385</v>
      </c>
      <c r="E42" s="1043"/>
      <c r="F42" s="1043"/>
      <c r="G42" s="1043">
        <f>'実質公債費比率（分子）の構造'!L$52</f>
        <v>2432</v>
      </c>
      <c r="H42" s="1043"/>
      <c r="I42" s="1043"/>
      <c r="J42" s="1043">
        <f>'実質公債費比率（分子）の構造'!M$52</f>
        <v>2076</v>
      </c>
      <c r="K42" s="1043"/>
      <c r="L42" s="1043"/>
      <c r="M42" s="1043">
        <f>'実質公債費比率（分子）の構造'!N$52</f>
        <v>1906</v>
      </c>
      <c r="N42" s="1043"/>
      <c r="O42" s="1043"/>
      <c r="P42" s="1043">
        <f>'実質公債費比率（分子）の構造'!O$52</f>
        <v>1934</v>
      </c>
    </row>
    <row r="43" spans="1:16">
      <c r="A43" s="1043" t="s">
        <v>143</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40</v>
      </c>
      <c r="B44" s="1043">
        <f>'実質公債費比率（分子）の構造'!K$50</f>
        <v>193</v>
      </c>
      <c r="C44" s="1043"/>
      <c r="D44" s="1043"/>
      <c r="E44" s="1043">
        <f>'実質公債費比率（分子）の構造'!L$50</f>
        <v>57</v>
      </c>
      <c r="F44" s="1043"/>
      <c r="G44" s="1043"/>
      <c r="H44" s="1043">
        <f>'実質公債費比率（分子）の構造'!M$50</f>
        <v>1887</v>
      </c>
      <c r="I44" s="1043"/>
      <c r="J44" s="1043"/>
      <c r="K44" s="1043">
        <f>'実質公債費比率（分子）の構造'!N$50</f>
        <v>548</v>
      </c>
      <c r="L44" s="1043"/>
      <c r="M44" s="1043"/>
      <c r="N44" s="1043">
        <f>'実質公債費比率（分子）の構造'!O$50</f>
        <v>566</v>
      </c>
      <c r="O44" s="1043"/>
      <c r="P44" s="1043"/>
    </row>
    <row r="45" spans="1:16">
      <c r="A45" s="1043" t="s">
        <v>9</v>
      </c>
      <c r="B45" s="1043">
        <f>'実質公債費比率（分子）の構造'!K$49</f>
        <v>173</v>
      </c>
      <c r="C45" s="1043"/>
      <c r="D45" s="1043"/>
      <c r="E45" s="1043">
        <f>'実質公債費比率（分子）の構造'!L$49</f>
        <v>85</v>
      </c>
      <c r="F45" s="1043"/>
      <c r="G45" s="1043"/>
      <c r="H45" s="1043">
        <f>'実質公債費比率（分子）の構造'!M$49</f>
        <v>122</v>
      </c>
      <c r="I45" s="1043"/>
      <c r="J45" s="1043"/>
      <c r="K45" s="1043">
        <f>'実質公債費比率（分子）の構造'!N$49</f>
        <v>140</v>
      </c>
      <c r="L45" s="1043"/>
      <c r="M45" s="1043"/>
      <c r="N45" s="1043">
        <f>'実質公債費比率（分子）の構造'!O$49</f>
        <v>235</v>
      </c>
      <c r="O45" s="1043"/>
      <c r="P45" s="1043"/>
    </row>
    <row r="46" spans="1:16">
      <c r="A46" s="1043" t="s">
        <v>35</v>
      </c>
      <c r="B46" s="1043">
        <f>'実質公債費比率（分子）の構造'!K$48</f>
        <v>688</v>
      </c>
      <c r="C46" s="1043"/>
      <c r="D46" s="1043"/>
      <c r="E46" s="1043">
        <f>'実質公債費比率（分子）の構造'!L$48</f>
        <v>634</v>
      </c>
      <c r="F46" s="1043"/>
      <c r="G46" s="1043"/>
      <c r="H46" s="1043">
        <f>'実質公債費比率（分子）の構造'!M$48</f>
        <v>607</v>
      </c>
      <c r="I46" s="1043"/>
      <c r="J46" s="1043"/>
      <c r="K46" s="1043">
        <f>'実質公債費比率（分子）の構造'!N$48</f>
        <v>509</v>
      </c>
      <c r="L46" s="1043"/>
      <c r="M46" s="1043"/>
      <c r="N46" s="1043">
        <f>'実質公債費比率（分子）の構造'!O$48</f>
        <v>452</v>
      </c>
      <c r="O46" s="1043"/>
      <c r="P46" s="1043"/>
    </row>
    <row r="47" spans="1:16">
      <c r="A47" s="1043" t="s">
        <v>133</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115</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95</v>
      </c>
      <c r="B49" s="1043">
        <f>'実質公債費比率（分子）の構造'!K$45</f>
        <v>2563</v>
      </c>
      <c r="C49" s="1043"/>
      <c r="D49" s="1043"/>
      <c r="E49" s="1043">
        <f>'実質公債費比率（分子）の構造'!L$45</f>
        <v>2535</v>
      </c>
      <c r="F49" s="1043"/>
      <c r="G49" s="1043"/>
      <c r="H49" s="1043">
        <f>'実質公債費比率（分子）の構造'!M$45</f>
        <v>1942</v>
      </c>
      <c r="I49" s="1043"/>
      <c r="J49" s="1043"/>
      <c r="K49" s="1043">
        <f>'実質公債費比率（分子）の構造'!N$45</f>
        <v>1744</v>
      </c>
      <c r="L49" s="1043"/>
      <c r="M49" s="1043"/>
      <c r="N49" s="1043">
        <f>'実質公債費比率（分子）の構造'!O$45</f>
        <v>1563</v>
      </c>
      <c r="O49" s="1043"/>
      <c r="P49" s="1043"/>
    </row>
    <row r="50" spans="1:16">
      <c r="A50" s="1043" t="s">
        <v>68</v>
      </c>
      <c r="B50" s="1043" t="e">
        <f>NA()</f>
        <v>#N/A</v>
      </c>
      <c r="C50" s="1043">
        <f>IF(ISNUMBER('実質公債費比率（分子）の構造'!K$53),'実質公債費比率（分子）の構造'!K$53,NA())</f>
        <v>1232</v>
      </c>
      <c r="D50" s="1043" t="e">
        <f>NA()</f>
        <v>#N/A</v>
      </c>
      <c r="E50" s="1043" t="e">
        <f>NA()</f>
        <v>#N/A</v>
      </c>
      <c r="F50" s="1043">
        <f>IF(ISNUMBER('実質公債費比率（分子）の構造'!L$53),'実質公債費比率（分子）の構造'!L$53,NA())</f>
        <v>879</v>
      </c>
      <c r="G50" s="1043" t="e">
        <f>NA()</f>
        <v>#N/A</v>
      </c>
      <c r="H50" s="1043" t="e">
        <f>NA()</f>
        <v>#N/A</v>
      </c>
      <c r="I50" s="1043">
        <f>IF(ISNUMBER('実質公債費比率（分子）の構造'!M$53),'実質公債費比率（分子）の構造'!M$53,NA())</f>
        <v>2482</v>
      </c>
      <c r="J50" s="1043" t="e">
        <f>NA()</f>
        <v>#N/A</v>
      </c>
      <c r="K50" s="1043" t="e">
        <f>NA()</f>
        <v>#N/A</v>
      </c>
      <c r="L50" s="1043">
        <f>IF(ISNUMBER('実質公債費比率（分子）の構造'!N$53),'実質公債費比率（分子）の構造'!N$53,NA())</f>
        <v>1035</v>
      </c>
      <c r="M50" s="1043" t="e">
        <f>NA()</f>
        <v>#N/A</v>
      </c>
      <c r="N50" s="1043" t="e">
        <f>NA()</f>
        <v>#N/A</v>
      </c>
      <c r="O50" s="1043">
        <f>IF(ISNUMBER('実質公債費比率（分子）の構造'!O$53),'実質公債費比率（分子）の構造'!O$53,NA())</f>
        <v>882</v>
      </c>
      <c r="P50" s="1043" t="e">
        <f>NA()</f>
        <v>#N/A</v>
      </c>
    </row>
    <row r="53" spans="1:16">
      <c r="A53" s="1040" t="s">
        <v>182</v>
      </c>
    </row>
    <row r="54" spans="1:16">
      <c r="A54" s="1042"/>
      <c r="B54" s="1042" t="str">
        <f>'将来負担比率（分子）の構造'!I$40</f>
        <v>H28</v>
      </c>
      <c r="C54" s="1042"/>
      <c r="D54" s="1042"/>
      <c r="E54" s="1042" t="str">
        <f>'将来負担比率（分子）の構造'!J$40</f>
        <v>H29</v>
      </c>
      <c r="F54" s="1042"/>
      <c r="G54" s="1042"/>
      <c r="H54" s="1042" t="str">
        <f>'将来負担比率（分子）の構造'!K$40</f>
        <v>H30</v>
      </c>
      <c r="I54" s="1042"/>
      <c r="J54" s="1042"/>
      <c r="K54" s="1042" t="str">
        <f>'将来負担比率（分子）の構造'!L$40</f>
        <v>R01</v>
      </c>
      <c r="L54" s="1042"/>
      <c r="M54" s="1042"/>
      <c r="N54" s="1042" t="str">
        <f>'将来負担比率（分子）の構造'!M$40</f>
        <v>R02</v>
      </c>
      <c r="O54" s="1042"/>
      <c r="P54" s="1042"/>
    </row>
    <row r="55" spans="1:16">
      <c r="A55" s="1042"/>
      <c r="B55" s="1042" t="s">
        <v>282</v>
      </c>
      <c r="C55" s="1042"/>
      <c r="D55" s="1042" t="s">
        <v>291</v>
      </c>
      <c r="E55" s="1042" t="s">
        <v>282</v>
      </c>
      <c r="F55" s="1042"/>
      <c r="G55" s="1042" t="s">
        <v>291</v>
      </c>
      <c r="H55" s="1042" t="s">
        <v>282</v>
      </c>
      <c r="I55" s="1042"/>
      <c r="J55" s="1042" t="s">
        <v>291</v>
      </c>
      <c r="K55" s="1042" t="s">
        <v>282</v>
      </c>
      <c r="L55" s="1042"/>
      <c r="M55" s="1042" t="s">
        <v>291</v>
      </c>
      <c r="N55" s="1042" t="s">
        <v>282</v>
      </c>
      <c r="O55" s="1042"/>
      <c r="P55" s="1042" t="s">
        <v>291</v>
      </c>
    </row>
    <row r="56" spans="1:16">
      <c r="A56" s="1042" t="s">
        <v>149</v>
      </c>
      <c r="B56" s="1042"/>
      <c r="C56" s="1042"/>
      <c r="D56" s="1042">
        <f>'将来負担比率（分子）の構造'!I$52</f>
        <v>20121</v>
      </c>
      <c r="E56" s="1042"/>
      <c r="F56" s="1042"/>
      <c r="G56" s="1042">
        <f>'将来負担比率（分子）の構造'!J$52</f>
        <v>18818</v>
      </c>
      <c r="H56" s="1042"/>
      <c r="I56" s="1042"/>
      <c r="J56" s="1042">
        <f>'将来負担比率（分子）の構造'!K$52</f>
        <v>17720</v>
      </c>
      <c r="K56" s="1042"/>
      <c r="L56" s="1042"/>
      <c r="M56" s="1042">
        <f>'将来負担比率（分子）の構造'!L$52</f>
        <v>16680</v>
      </c>
      <c r="N56" s="1042"/>
      <c r="O56" s="1042"/>
      <c r="P56" s="1042">
        <f>'将来負担比率（分子）の構造'!M$52</f>
        <v>17666</v>
      </c>
    </row>
    <row r="57" spans="1:16">
      <c r="A57" s="1042" t="s">
        <v>239</v>
      </c>
      <c r="B57" s="1042"/>
      <c r="C57" s="1042"/>
      <c r="D57" s="1042">
        <f>'将来負担比率（分子）の構造'!I$51</f>
        <v>208</v>
      </c>
      <c r="E57" s="1042"/>
      <c r="F57" s="1042"/>
      <c r="G57" s="1042">
        <f>'将来負担比率（分子）の構造'!J$51</f>
        <v>194</v>
      </c>
      <c r="H57" s="1042"/>
      <c r="I57" s="1042"/>
      <c r="J57" s="1042">
        <f>'将来負担比率（分子）の構造'!K$51</f>
        <v>345</v>
      </c>
      <c r="K57" s="1042"/>
      <c r="L57" s="1042"/>
      <c r="M57" s="1042">
        <f>'将来負担比率（分子）の構造'!L$51</f>
        <v>331</v>
      </c>
      <c r="N57" s="1042"/>
      <c r="O57" s="1042"/>
      <c r="P57" s="1042">
        <f>'将来負担比率（分子）の構造'!M$51</f>
        <v>294</v>
      </c>
    </row>
    <row r="58" spans="1:16">
      <c r="A58" s="1042" t="s">
        <v>235</v>
      </c>
      <c r="B58" s="1042"/>
      <c r="C58" s="1042"/>
      <c r="D58" s="1042">
        <f>'将来負担比率（分子）の構造'!I$50</f>
        <v>12434</v>
      </c>
      <c r="E58" s="1042"/>
      <c r="F58" s="1042"/>
      <c r="G58" s="1042">
        <f>'将来負担比率（分子）の構造'!J$50</f>
        <v>14966</v>
      </c>
      <c r="H58" s="1042"/>
      <c r="I58" s="1042"/>
      <c r="J58" s="1042">
        <f>'将来負担比率（分子）の構造'!K$50</f>
        <v>13303</v>
      </c>
      <c r="K58" s="1042"/>
      <c r="L58" s="1042"/>
      <c r="M58" s="1042">
        <f>'将来負担比率（分子）の構造'!L$50</f>
        <v>10708</v>
      </c>
      <c r="N58" s="1042"/>
      <c r="O58" s="1042"/>
      <c r="P58" s="1042">
        <f>'将来負担比率（分子）の構造'!M$50</f>
        <v>10651</v>
      </c>
    </row>
    <row r="59" spans="1:16">
      <c r="A59" s="1042" t="s">
        <v>138</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211</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186</v>
      </c>
      <c r="B61" s="1042">
        <f>'将来負担比率（分子）の構造'!I$46</f>
        <v>4</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189</v>
      </c>
      <c r="B62" s="1042">
        <f>'将来負担比率（分子）の構造'!I$45</f>
        <v>3350</v>
      </c>
      <c r="C62" s="1042"/>
      <c r="D62" s="1042"/>
      <c r="E62" s="1042">
        <f>'将来負担比率（分子）の構造'!J$45</f>
        <v>3356</v>
      </c>
      <c r="F62" s="1042"/>
      <c r="G62" s="1042"/>
      <c r="H62" s="1042">
        <f>'将来負担比率（分子）の構造'!K$45</f>
        <v>3671</v>
      </c>
      <c r="I62" s="1042"/>
      <c r="J62" s="1042"/>
      <c r="K62" s="1042">
        <f>'将来負担比率（分子）の構造'!L$45</f>
        <v>3072</v>
      </c>
      <c r="L62" s="1042"/>
      <c r="M62" s="1042"/>
      <c r="N62" s="1042">
        <f>'将来負担比率（分子）の構造'!M$45</f>
        <v>2998</v>
      </c>
      <c r="O62" s="1042"/>
      <c r="P62" s="1042"/>
    </row>
    <row r="63" spans="1:16">
      <c r="A63" s="1042" t="s">
        <v>180</v>
      </c>
      <c r="B63" s="1042">
        <f>'将来負担比率（分子）の構造'!I$44</f>
        <v>1223</v>
      </c>
      <c r="C63" s="1042"/>
      <c r="D63" s="1042"/>
      <c r="E63" s="1042">
        <f>'将来負担比率（分子）の構造'!J$44</f>
        <v>1206</v>
      </c>
      <c r="F63" s="1042"/>
      <c r="G63" s="1042"/>
      <c r="H63" s="1042">
        <f>'将来負担比率（分子）の構造'!K$44</f>
        <v>1097</v>
      </c>
      <c r="I63" s="1042"/>
      <c r="J63" s="1042"/>
      <c r="K63" s="1042">
        <f>'将来負担比率（分子）の構造'!L$44</f>
        <v>1015</v>
      </c>
      <c r="L63" s="1042"/>
      <c r="M63" s="1042"/>
      <c r="N63" s="1042">
        <f>'将来負担比率（分子）の構造'!M$44</f>
        <v>949</v>
      </c>
      <c r="O63" s="1042"/>
      <c r="P63" s="1042"/>
    </row>
    <row r="64" spans="1:16">
      <c r="A64" s="1042" t="s">
        <v>177</v>
      </c>
      <c r="B64" s="1042">
        <f>'将来負担比率（分子）の構造'!I$43</f>
        <v>10150</v>
      </c>
      <c r="C64" s="1042"/>
      <c r="D64" s="1042"/>
      <c r="E64" s="1042">
        <f>'将来負担比率（分子）の構造'!J$43</f>
        <v>10647</v>
      </c>
      <c r="F64" s="1042"/>
      <c r="G64" s="1042"/>
      <c r="H64" s="1042">
        <f>'将来負担比率（分子）の構造'!K$43</f>
        <v>10553</v>
      </c>
      <c r="I64" s="1042"/>
      <c r="J64" s="1042"/>
      <c r="K64" s="1042">
        <f>'将来負担比率（分子）の構造'!L$43</f>
        <v>10177</v>
      </c>
      <c r="L64" s="1042"/>
      <c r="M64" s="1042"/>
      <c r="N64" s="1042">
        <f>'将来負担比率（分子）の構造'!M$43</f>
        <v>9026</v>
      </c>
      <c r="O64" s="1042"/>
      <c r="P64" s="1042"/>
    </row>
    <row r="65" spans="1:16">
      <c r="A65" s="1042" t="s">
        <v>103</v>
      </c>
      <c r="B65" s="1042">
        <f>'将来負担比率（分子）の構造'!I$42</f>
        <v>7858</v>
      </c>
      <c r="C65" s="1042"/>
      <c r="D65" s="1042"/>
      <c r="E65" s="1042">
        <f>'将来負担比率（分子）の構造'!J$42</f>
        <v>7858</v>
      </c>
      <c r="F65" s="1042"/>
      <c r="G65" s="1042"/>
      <c r="H65" s="1042">
        <f>'将来負担比率（分子）の構造'!K$42</f>
        <v>7548</v>
      </c>
      <c r="I65" s="1042"/>
      <c r="J65" s="1042"/>
      <c r="K65" s="1042">
        <f>'将来負担比率（分子）の構造'!L$42</f>
        <v>7048</v>
      </c>
      <c r="L65" s="1042"/>
      <c r="M65" s="1042"/>
      <c r="N65" s="1042">
        <f>'将来負担比率（分子）の構造'!M$42</f>
        <v>6546</v>
      </c>
      <c r="O65" s="1042"/>
      <c r="P65" s="1042"/>
    </row>
    <row r="66" spans="1:16">
      <c r="A66" s="1042" t="s">
        <v>175</v>
      </c>
      <c r="B66" s="1042">
        <f>'将来負担比率（分子）の構造'!I$41</f>
        <v>16792</v>
      </c>
      <c r="C66" s="1042"/>
      <c r="D66" s="1042"/>
      <c r="E66" s="1042">
        <f>'将来負担比率（分子）の構造'!J$41</f>
        <v>15312</v>
      </c>
      <c r="F66" s="1042"/>
      <c r="G66" s="1042"/>
      <c r="H66" s="1042">
        <f>'将来負担比率（分子）の構造'!K$41</f>
        <v>14315</v>
      </c>
      <c r="I66" s="1042"/>
      <c r="J66" s="1042"/>
      <c r="K66" s="1042">
        <f>'将来負担比率（分子）の構造'!L$41</f>
        <v>13604</v>
      </c>
      <c r="L66" s="1042"/>
      <c r="M66" s="1042"/>
      <c r="N66" s="1042">
        <f>'将来負担比率（分子）の構造'!M$41</f>
        <v>14608</v>
      </c>
      <c r="O66" s="1042"/>
      <c r="P66" s="1042"/>
    </row>
    <row r="67" spans="1:16">
      <c r="A67" s="1042" t="s">
        <v>100</v>
      </c>
      <c r="B67" s="1042" t="e">
        <f>NA()</f>
        <v>#N/A</v>
      </c>
      <c r="C67" s="1042">
        <f>IF(ISNUMBER('将来負担比率（分子）の構造'!I$53),IF('将来負担比率（分子）の構造'!I$53&lt;0,0,'将来負担比率（分子）の構造'!I$53),NA())</f>
        <v>6614</v>
      </c>
      <c r="D67" s="1042" t="e">
        <f>NA()</f>
        <v>#N/A</v>
      </c>
      <c r="E67" s="1042" t="e">
        <f>NA()</f>
        <v>#N/A</v>
      </c>
      <c r="F67" s="1042">
        <f>IF(ISNUMBER('将来負担比率（分子）の構造'!J$53),IF('将来負担比率（分子）の構造'!J$53&lt;0,0,'将来負担比率（分子）の構造'!J$53),NA())</f>
        <v>4401</v>
      </c>
      <c r="G67" s="1042" t="e">
        <f>NA()</f>
        <v>#N/A</v>
      </c>
      <c r="H67" s="1042" t="e">
        <f>NA()</f>
        <v>#N/A</v>
      </c>
      <c r="I67" s="1042">
        <f>IF(ISNUMBER('将来負担比率（分子）の構造'!K$53),IF('将来負担比率（分子）の構造'!K$53&lt;0,0,'将来負担比率（分子）の構造'!K$53),NA())</f>
        <v>5816</v>
      </c>
      <c r="J67" s="1042" t="e">
        <f>NA()</f>
        <v>#N/A</v>
      </c>
      <c r="K67" s="1042" t="e">
        <f>NA()</f>
        <v>#N/A</v>
      </c>
      <c r="L67" s="1042">
        <f>IF(ISNUMBER('将来負担比率（分子）の構造'!L$53),IF('将来負担比率（分子）の構造'!L$53&lt;0,0,'将来負担比率（分子）の構造'!L$53),NA())</f>
        <v>7195</v>
      </c>
      <c r="M67" s="1042" t="e">
        <f>NA()</f>
        <v>#N/A</v>
      </c>
      <c r="N67" s="1042" t="e">
        <f>NA()</f>
        <v>#N/A</v>
      </c>
      <c r="O67" s="1042">
        <f>IF(ISNUMBER('将来負担比率（分子）の構造'!M$53),IF('将来負担比率（分子）の構造'!M$53&lt;0,0,'将来負担比率（分子）の構造'!M$53),NA())</f>
        <v>5516</v>
      </c>
      <c r="P67" s="1042" t="e">
        <f>NA()</f>
        <v>#N/A</v>
      </c>
    </row>
    <row r="70" spans="1:16">
      <c r="A70" s="1045" t="s">
        <v>21</v>
      </c>
      <c r="B70" s="1045"/>
      <c r="C70" s="1045"/>
      <c r="D70" s="1045"/>
      <c r="E70" s="1045"/>
      <c r="F70" s="1045"/>
    </row>
    <row r="71" spans="1:16">
      <c r="A71" s="1044"/>
      <c r="B71" s="1044" t="str">
        <f>基金残高に係る経年分析!F54</f>
        <v>H30</v>
      </c>
      <c r="C71" s="1044" t="str">
        <f>基金残高に係る経年分析!G54</f>
        <v>R01</v>
      </c>
      <c r="D71" s="1044" t="str">
        <f>基金残高に係る経年分析!H54</f>
        <v>R02</v>
      </c>
    </row>
    <row r="72" spans="1:16">
      <c r="A72" s="1044" t="s">
        <v>229</v>
      </c>
      <c r="B72" s="1046">
        <f>基金残高に係る経年分析!F55</f>
        <v>6285</v>
      </c>
      <c r="C72" s="1046">
        <f>基金残高に係る経年分析!G55</f>
        <v>5840</v>
      </c>
      <c r="D72" s="1046">
        <f>基金残高に係る経年分析!H55</f>
        <v>5883</v>
      </c>
    </row>
    <row r="73" spans="1:16">
      <c r="A73" s="1044" t="s">
        <v>292</v>
      </c>
      <c r="B73" s="1046">
        <f>基金残高に係る経年分析!F56</f>
        <v>397</v>
      </c>
      <c r="C73" s="1046">
        <f>基金残高に係る経年分析!G56</f>
        <v>397</v>
      </c>
      <c r="D73" s="1046">
        <f>基金残高に係る経年分析!H56</f>
        <v>397</v>
      </c>
    </row>
    <row r="74" spans="1:16">
      <c r="A74" s="1044" t="s">
        <v>298</v>
      </c>
      <c r="B74" s="1046">
        <f>基金残高に係る経年分析!F57</f>
        <v>5418</v>
      </c>
      <c r="C74" s="1046">
        <f>基金残高に係る経年分析!G57</f>
        <v>3012</v>
      </c>
      <c r="D74" s="1046">
        <f>基金残高に係る経年分析!H57</f>
        <v>2556</v>
      </c>
    </row>
  </sheetData>
  <sheetProtection algorithmName="SHA-512" hashValue="aPen9eLsN9PPBTh8vlORO7TyfXUABv3rYKtsBTHeYxEFYuSeax0+VMoab6gEiPm8dsPOznfQZTQDZZDBo+KP8Q==" saltValue="yx/3zO+wwOJeRIgBWtLpTw==" spinCount="100000" sheet="1" objects="1" scenarios="1"/>
  <phoneticPr fontId="6"/>
  <pageMargins left="0.78700000000000003" right="0.78700000000000003" top="0.98400000000000021" bottom="0.98400000000000021" header="0.51200000000000001" footer="0.5120000000000000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5" zoomScaleNormal="75" zoomScaleSheetLayoutView="55" workbookViewId="0"/>
  </sheetViews>
  <sheetFormatPr defaultColWidth="0" defaultRowHeight="13.5" customHeight="1" zeroHeight="1"/>
  <cols>
    <col min="1" max="1" width="6.375" style="369" customWidth="1"/>
    <col min="2" max="107" width="2.5" style="369" customWidth="1"/>
    <col min="108" max="108" width="6.125" style="754" customWidth="1"/>
    <col min="109" max="109" width="5.875" style="755"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6"/>
      <c r="DE4" s="1106"/>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6"/>
      <c r="DE5" s="1106"/>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6"/>
      <c r="DE6" s="1106"/>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6"/>
      <c r="DE7" s="1106"/>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6"/>
      <c r="DE8" s="1106"/>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6"/>
      <c r="DE9" s="1106"/>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6"/>
      <c r="DE10" s="1106"/>
      <c r="DF10" s="752"/>
      <c r="DG10" s="752"/>
      <c r="DH10" s="752"/>
      <c r="DI10" s="752"/>
      <c r="DJ10" s="752"/>
      <c r="DK10" s="752"/>
      <c r="DL10" s="752"/>
      <c r="DM10" s="752"/>
      <c r="DN10" s="752"/>
      <c r="DO10" s="752"/>
      <c r="DP10" s="752"/>
      <c r="DQ10" s="752"/>
      <c r="DR10" s="752"/>
      <c r="DS10" s="752"/>
      <c r="DT10" s="752"/>
      <c r="DU10" s="752"/>
      <c r="DV10" s="752"/>
      <c r="DW10" s="752"/>
      <c r="EM10" s="753" t="s">
        <v>113</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6"/>
      <c r="DE11" s="1106"/>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6"/>
      <c r="DE12" s="1106"/>
      <c r="DF12" s="752"/>
      <c r="DG12" s="752"/>
      <c r="DH12" s="752"/>
      <c r="DI12" s="752"/>
      <c r="DJ12" s="752"/>
      <c r="DK12" s="752"/>
      <c r="DL12" s="752"/>
      <c r="DM12" s="752"/>
      <c r="DN12" s="752"/>
      <c r="DO12" s="752"/>
      <c r="DP12" s="752"/>
      <c r="DQ12" s="752"/>
      <c r="DR12" s="752"/>
      <c r="DS12" s="752"/>
      <c r="DT12" s="752"/>
      <c r="DU12" s="752"/>
      <c r="DV12" s="752"/>
      <c r="DW12" s="752"/>
      <c r="EM12" s="753" t="s">
        <v>113</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6"/>
      <c r="DE13" s="1106"/>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6"/>
      <c r="DE14" s="1106"/>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9"/>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6"/>
      <c r="DE15" s="1106"/>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9"/>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6"/>
      <c r="DE16" s="1106"/>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9"/>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6"/>
      <c r="DE17" s="1106"/>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9"/>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6"/>
      <c r="DE18" s="1106"/>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09"/>
    </row>
    <row r="22" spans="1:351" ht="17.25">
      <c r="B22" s="755"/>
      <c r="MM22" s="1109"/>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554</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555</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82</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3"/>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4"/>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4"/>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4"/>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5"/>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9" t="s">
        <v>244</v>
      </c>
    </row>
    <row r="50" spans="1:109">
      <c r="B50" s="755"/>
      <c r="G50" s="1073"/>
      <c r="H50" s="1073"/>
      <c r="I50" s="1073"/>
      <c r="J50" s="1073"/>
      <c r="K50" s="1081"/>
      <c r="L50" s="1081"/>
      <c r="M50" s="1089"/>
      <c r="N50" s="1089"/>
      <c r="AN50" s="1096"/>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8" t="s">
        <v>356</v>
      </c>
      <c r="BQ50" s="1098"/>
      <c r="BR50" s="1098"/>
      <c r="BS50" s="1098"/>
      <c r="BT50" s="1098"/>
      <c r="BU50" s="1098"/>
      <c r="BV50" s="1098"/>
      <c r="BW50" s="1098"/>
      <c r="BX50" s="1098" t="s">
        <v>342</v>
      </c>
      <c r="BY50" s="1098"/>
      <c r="BZ50" s="1098"/>
      <c r="CA50" s="1098"/>
      <c r="CB50" s="1098"/>
      <c r="CC50" s="1098"/>
      <c r="CD50" s="1098"/>
      <c r="CE50" s="1098"/>
      <c r="CF50" s="1098" t="s">
        <v>541</v>
      </c>
      <c r="CG50" s="1098"/>
      <c r="CH50" s="1098"/>
      <c r="CI50" s="1098"/>
      <c r="CJ50" s="1098"/>
      <c r="CK50" s="1098"/>
      <c r="CL50" s="1098"/>
      <c r="CM50" s="1098"/>
      <c r="CN50" s="1098" t="s">
        <v>10</v>
      </c>
      <c r="CO50" s="1098"/>
      <c r="CP50" s="1098"/>
      <c r="CQ50" s="1098"/>
      <c r="CR50" s="1098"/>
      <c r="CS50" s="1098"/>
      <c r="CT50" s="1098"/>
      <c r="CU50" s="1098"/>
      <c r="CV50" s="1098" t="s">
        <v>542</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556</v>
      </c>
      <c r="AO51" s="1097"/>
      <c r="AP51" s="1097"/>
      <c r="AQ51" s="1097"/>
      <c r="AR51" s="1097"/>
      <c r="AS51" s="1097"/>
      <c r="AT51" s="1097"/>
      <c r="AU51" s="1097"/>
      <c r="AV51" s="1097"/>
      <c r="AW51" s="1097"/>
      <c r="AX51" s="1097"/>
      <c r="AY51" s="1097"/>
      <c r="AZ51" s="1097"/>
      <c r="BA51" s="1097"/>
      <c r="BB51" s="1097" t="s">
        <v>557</v>
      </c>
      <c r="BC51" s="1097"/>
      <c r="BD51" s="1097"/>
      <c r="BE51" s="1097"/>
      <c r="BF51" s="1097"/>
      <c r="BG51" s="1097"/>
      <c r="BH51" s="1097"/>
      <c r="BI51" s="1097"/>
      <c r="BJ51" s="1097"/>
      <c r="BK51" s="1097"/>
      <c r="BL51" s="1097"/>
      <c r="BM51" s="1097"/>
      <c r="BN51" s="1097"/>
      <c r="BO51" s="1097"/>
      <c r="BP51" s="1102">
        <v>25.2</v>
      </c>
      <c r="BQ51" s="1102"/>
      <c r="BR51" s="1102"/>
      <c r="BS51" s="1102"/>
      <c r="BT51" s="1102"/>
      <c r="BU51" s="1102"/>
      <c r="BV51" s="1102"/>
      <c r="BW51" s="1102"/>
      <c r="BX51" s="1102">
        <v>16.8</v>
      </c>
      <c r="BY51" s="1102"/>
      <c r="BZ51" s="1102"/>
      <c r="CA51" s="1102"/>
      <c r="CB51" s="1102"/>
      <c r="CC51" s="1102"/>
      <c r="CD51" s="1102"/>
      <c r="CE51" s="1102"/>
      <c r="CF51" s="1102">
        <v>22</v>
      </c>
      <c r="CG51" s="1102"/>
      <c r="CH51" s="1102"/>
      <c r="CI51" s="1102"/>
      <c r="CJ51" s="1102"/>
      <c r="CK51" s="1102"/>
      <c r="CL51" s="1102"/>
      <c r="CM51" s="1102"/>
      <c r="CN51" s="1102">
        <v>26.6</v>
      </c>
      <c r="CO51" s="1102"/>
      <c r="CP51" s="1102"/>
      <c r="CQ51" s="1102"/>
      <c r="CR51" s="1102"/>
      <c r="CS51" s="1102"/>
      <c r="CT51" s="1102"/>
      <c r="CU51" s="1102"/>
      <c r="CV51" s="1102">
        <v>20.399999999999999</v>
      </c>
      <c r="CW51" s="1102"/>
      <c r="CX51" s="1102"/>
      <c r="CY51" s="1102"/>
      <c r="CZ51" s="1102"/>
      <c r="DA51" s="1102"/>
      <c r="DB51" s="1102"/>
      <c r="DC51" s="1102"/>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316</v>
      </c>
      <c r="BC53" s="1097"/>
      <c r="BD53" s="1097"/>
      <c r="BE53" s="1097"/>
      <c r="BF53" s="1097"/>
      <c r="BG53" s="1097"/>
      <c r="BH53" s="1097"/>
      <c r="BI53" s="1097"/>
      <c r="BJ53" s="1097"/>
      <c r="BK53" s="1097"/>
      <c r="BL53" s="1097"/>
      <c r="BM53" s="1097"/>
      <c r="BN53" s="1097"/>
      <c r="BO53" s="1097"/>
      <c r="BP53" s="1102">
        <v>54.3</v>
      </c>
      <c r="BQ53" s="1102"/>
      <c r="BR53" s="1102"/>
      <c r="BS53" s="1102"/>
      <c r="BT53" s="1102"/>
      <c r="BU53" s="1102"/>
      <c r="BV53" s="1102"/>
      <c r="BW53" s="1102"/>
      <c r="BX53" s="1102">
        <v>55.4</v>
      </c>
      <c r="BY53" s="1102"/>
      <c r="BZ53" s="1102"/>
      <c r="CA53" s="1102"/>
      <c r="CB53" s="1102"/>
      <c r="CC53" s="1102"/>
      <c r="CD53" s="1102"/>
      <c r="CE53" s="1102"/>
      <c r="CF53" s="1102">
        <v>52.9</v>
      </c>
      <c r="CG53" s="1102"/>
      <c r="CH53" s="1102"/>
      <c r="CI53" s="1102"/>
      <c r="CJ53" s="1102"/>
      <c r="CK53" s="1102"/>
      <c r="CL53" s="1102"/>
      <c r="CM53" s="1102"/>
      <c r="CN53" s="1102">
        <v>53.8</v>
      </c>
      <c r="CO53" s="1102"/>
      <c r="CP53" s="1102"/>
      <c r="CQ53" s="1102"/>
      <c r="CR53" s="1102"/>
      <c r="CS53" s="1102"/>
      <c r="CT53" s="1102"/>
      <c r="CU53" s="1102"/>
      <c r="CV53" s="1102">
        <v>55</v>
      </c>
      <c r="CW53" s="1102"/>
      <c r="CX53" s="1102"/>
      <c r="CY53" s="1102"/>
      <c r="CZ53" s="1102"/>
      <c r="DA53" s="1102"/>
      <c r="DB53" s="1102"/>
      <c r="DC53" s="1102"/>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1063"/>
      <c r="B55" s="755"/>
      <c r="G55" s="1073"/>
      <c r="H55" s="1073"/>
      <c r="I55" s="1073"/>
      <c r="J55" s="1073"/>
      <c r="K55" s="1082"/>
      <c r="L55" s="1082"/>
      <c r="M55" s="1082"/>
      <c r="N55" s="1082"/>
      <c r="AN55" s="1098" t="s">
        <v>85</v>
      </c>
      <c r="AO55" s="1098"/>
      <c r="AP55" s="1098"/>
      <c r="AQ55" s="1098"/>
      <c r="AR55" s="1098"/>
      <c r="AS55" s="1098"/>
      <c r="AT55" s="1098"/>
      <c r="AU55" s="1098"/>
      <c r="AV55" s="1098"/>
      <c r="AW55" s="1098"/>
      <c r="AX55" s="1098"/>
      <c r="AY55" s="1098"/>
      <c r="AZ55" s="1098"/>
      <c r="BA55" s="1098"/>
      <c r="BB55" s="1097" t="s">
        <v>557</v>
      </c>
      <c r="BC55" s="1097"/>
      <c r="BD55" s="1097"/>
      <c r="BE55" s="1097"/>
      <c r="BF55" s="1097"/>
      <c r="BG55" s="1097"/>
      <c r="BH55" s="1097"/>
      <c r="BI55" s="1097"/>
      <c r="BJ55" s="1097"/>
      <c r="BK55" s="1097"/>
      <c r="BL55" s="1097"/>
      <c r="BM55" s="1097"/>
      <c r="BN55" s="1097"/>
      <c r="BO55" s="1097"/>
      <c r="BP55" s="1102">
        <v>33.9</v>
      </c>
      <c r="BQ55" s="1102"/>
      <c r="BR55" s="1102"/>
      <c r="BS55" s="1102"/>
      <c r="BT55" s="1102"/>
      <c r="BU55" s="1102"/>
      <c r="BV55" s="1102"/>
      <c r="BW55" s="1102"/>
      <c r="BX55" s="1102">
        <v>32.299999999999997</v>
      </c>
      <c r="BY55" s="1102"/>
      <c r="BZ55" s="1102"/>
      <c r="CA55" s="1102"/>
      <c r="CB55" s="1102"/>
      <c r="CC55" s="1102"/>
      <c r="CD55" s="1102"/>
      <c r="CE55" s="1102"/>
      <c r="CF55" s="1102">
        <v>35.200000000000003</v>
      </c>
      <c r="CG55" s="1102"/>
      <c r="CH55" s="1102"/>
      <c r="CI55" s="1102"/>
      <c r="CJ55" s="1102"/>
      <c r="CK55" s="1102"/>
      <c r="CL55" s="1102"/>
      <c r="CM55" s="1102"/>
      <c r="CN55" s="1102">
        <v>40.4</v>
      </c>
      <c r="CO55" s="1102"/>
      <c r="CP55" s="1102"/>
      <c r="CQ55" s="1102"/>
      <c r="CR55" s="1102"/>
      <c r="CS55" s="1102"/>
      <c r="CT55" s="1102"/>
      <c r="CU55" s="1102"/>
      <c r="CV55" s="1102">
        <v>39.5</v>
      </c>
      <c r="CW55" s="1102"/>
      <c r="CX55" s="1102"/>
      <c r="CY55" s="1102"/>
      <c r="CZ55" s="1102"/>
      <c r="DA55" s="1102"/>
      <c r="DB55" s="1102"/>
      <c r="DC55" s="1102"/>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63" customFormat="1">
      <c r="B57" s="1069"/>
      <c r="G57" s="1073"/>
      <c r="H57" s="1073"/>
      <c r="I57" s="1079"/>
      <c r="J57" s="1079"/>
      <c r="K57" s="1082"/>
      <c r="L57" s="1082"/>
      <c r="M57" s="1082"/>
      <c r="N57" s="1082"/>
      <c r="AM57" s="369"/>
      <c r="AN57" s="1098"/>
      <c r="AO57" s="1098"/>
      <c r="AP57" s="1098"/>
      <c r="AQ57" s="1098"/>
      <c r="AR57" s="1098"/>
      <c r="AS57" s="1098"/>
      <c r="AT57" s="1098"/>
      <c r="AU57" s="1098"/>
      <c r="AV57" s="1098"/>
      <c r="AW57" s="1098"/>
      <c r="AX57" s="1098"/>
      <c r="AY57" s="1098"/>
      <c r="AZ57" s="1098"/>
      <c r="BA57" s="1098"/>
      <c r="BB57" s="1097" t="s">
        <v>316</v>
      </c>
      <c r="BC57" s="1097"/>
      <c r="BD57" s="1097"/>
      <c r="BE57" s="1097"/>
      <c r="BF57" s="1097"/>
      <c r="BG57" s="1097"/>
      <c r="BH57" s="1097"/>
      <c r="BI57" s="1097"/>
      <c r="BJ57" s="1097"/>
      <c r="BK57" s="1097"/>
      <c r="BL57" s="1097"/>
      <c r="BM57" s="1097"/>
      <c r="BN57" s="1097"/>
      <c r="BO57" s="1097"/>
      <c r="BP57" s="1102">
        <v>55.7</v>
      </c>
      <c r="BQ57" s="1102"/>
      <c r="BR57" s="1102"/>
      <c r="BS57" s="1102"/>
      <c r="BT57" s="1102"/>
      <c r="BU57" s="1102"/>
      <c r="BV57" s="1102"/>
      <c r="BW57" s="1102"/>
      <c r="BX57" s="1102">
        <v>57</v>
      </c>
      <c r="BY57" s="1102"/>
      <c r="BZ57" s="1102"/>
      <c r="CA57" s="1102"/>
      <c r="CB57" s="1102"/>
      <c r="CC57" s="1102"/>
      <c r="CD57" s="1102"/>
      <c r="CE57" s="1102"/>
      <c r="CF57" s="1102">
        <v>57.3</v>
      </c>
      <c r="CG57" s="1102"/>
      <c r="CH57" s="1102"/>
      <c r="CI57" s="1102"/>
      <c r="CJ57" s="1102"/>
      <c r="CK57" s="1102"/>
      <c r="CL57" s="1102"/>
      <c r="CM57" s="1102"/>
      <c r="CN57" s="1102">
        <v>58.4</v>
      </c>
      <c r="CO57" s="1102"/>
      <c r="CP57" s="1102"/>
      <c r="CQ57" s="1102"/>
      <c r="CR57" s="1102"/>
      <c r="CS57" s="1102"/>
      <c r="CT57" s="1102"/>
      <c r="CU57" s="1102"/>
      <c r="CV57" s="1102">
        <v>58.1</v>
      </c>
      <c r="CW57" s="1102"/>
      <c r="CX57" s="1102"/>
      <c r="CY57" s="1102"/>
      <c r="CZ57" s="1102"/>
      <c r="DA57" s="1102"/>
      <c r="DB57" s="1102"/>
      <c r="DC57" s="1102"/>
      <c r="DD57" s="1107"/>
      <c r="DE57" s="1069"/>
    </row>
    <row r="58" spans="1:109" s="1063" customFormat="1">
      <c r="A58" s="369"/>
      <c r="B58" s="1069"/>
      <c r="G58" s="1073"/>
      <c r="H58" s="1073"/>
      <c r="I58" s="1079"/>
      <c r="J58" s="1079"/>
      <c r="K58" s="1082"/>
      <c r="L58" s="1082"/>
      <c r="M58" s="1082"/>
      <c r="N58" s="1082"/>
      <c r="AM58" s="369"/>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7"/>
      <c r="DE58" s="1069"/>
    </row>
    <row r="59" spans="1:109" s="1063" customFormat="1">
      <c r="A59" s="369"/>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7"/>
      <c r="DE59" s="1069"/>
    </row>
    <row r="60" spans="1:109" s="1063" customFormat="1">
      <c r="A60" s="369"/>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7"/>
      <c r="DE60" s="1069"/>
    </row>
    <row r="61" spans="1:109" s="1063" customFormat="1">
      <c r="A61" s="369"/>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8"/>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53</v>
      </c>
    </row>
    <row r="64" spans="1:109">
      <c r="B64" s="755"/>
      <c r="G64" s="1072"/>
      <c r="N64" s="1092"/>
      <c r="AM64" s="1072"/>
      <c r="AN64" s="1072" t="s">
        <v>555</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194</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3"/>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4"/>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4"/>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4"/>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5"/>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9" t="s">
        <v>244</v>
      </c>
    </row>
    <row r="72" spans="2:107">
      <c r="B72" s="755"/>
      <c r="G72" s="1073"/>
      <c r="H72" s="1073"/>
      <c r="I72" s="1073"/>
      <c r="J72" s="1073"/>
      <c r="K72" s="1081"/>
      <c r="L72" s="1081"/>
      <c r="M72" s="1089"/>
      <c r="N72" s="1089"/>
      <c r="AN72" s="1096"/>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8" t="s">
        <v>356</v>
      </c>
      <c r="BQ72" s="1098"/>
      <c r="BR72" s="1098"/>
      <c r="BS72" s="1098"/>
      <c r="BT72" s="1098"/>
      <c r="BU72" s="1098"/>
      <c r="BV72" s="1098"/>
      <c r="BW72" s="1098"/>
      <c r="BX72" s="1098" t="s">
        <v>342</v>
      </c>
      <c r="BY72" s="1098"/>
      <c r="BZ72" s="1098"/>
      <c r="CA72" s="1098"/>
      <c r="CB72" s="1098"/>
      <c r="CC72" s="1098"/>
      <c r="CD72" s="1098"/>
      <c r="CE72" s="1098"/>
      <c r="CF72" s="1098" t="s">
        <v>541</v>
      </c>
      <c r="CG72" s="1098"/>
      <c r="CH72" s="1098"/>
      <c r="CI72" s="1098"/>
      <c r="CJ72" s="1098"/>
      <c r="CK72" s="1098"/>
      <c r="CL72" s="1098"/>
      <c r="CM72" s="1098"/>
      <c r="CN72" s="1098" t="s">
        <v>10</v>
      </c>
      <c r="CO72" s="1098"/>
      <c r="CP72" s="1098"/>
      <c r="CQ72" s="1098"/>
      <c r="CR72" s="1098"/>
      <c r="CS72" s="1098"/>
      <c r="CT72" s="1098"/>
      <c r="CU72" s="1098"/>
      <c r="CV72" s="1098" t="s">
        <v>542</v>
      </c>
      <c r="CW72" s="1098"/>
      <c r="CX72" s="1098"/>
      <c r="CY72" s="1098"/>
      <c r="CZ72" s="1098"/>
      <c r="DA72" s="1098"/>
      <c r="DB72" s="1098"/>
      <c r="DC72" s="1098"/>
    </row>
    <row r="73" spans="2:107">
      <c r="B73" s="755"/>
      <c r="G73" s="1074"/>
      <c r="H73" s="1074"/>
      <c r="I73" s="1074"/>
      <c r="J73" s="1074"/>
      <c r="K73" s="1084"/>
      <c r="L73" s="1084"/>
      <c r="M73" s="1084"/>
      <c r="N73" s="1084"/>
      <c r="AM73" s="1076"/>
      <c r="AN73" s="1097" t="s">
        <v>556</v>
      </c>
      <c r="AO73" s="1097"/>
      <c r="AP73" s="1097"/>
      <c r="AQ73" s="1097"/>
      <c r="AR73" s="1097"/>
      <c r="AS73" s="1097"/>
      <c r="AT73" s="1097"/>
      <c r="AU73" s="1097"/>
      <c r="AV73" s="1097"/>
      <c r="AW73" s="1097"/>
      <c r="AX73" s="1097"/>
      <c r="AY73" s="1097"/>
      <c r="AZ73" s="1097"/>
      <c r="BA73" s="1097"/>
      <c r="BB73" s="1097" t="s">
        <v>557</v>
      </c>
      <c r="BC73" s="1097"/>
      <c r="BD73" s="1097"/>
      <c r="BE73" s="1097"/>
      <c r="BF73" s="1097"/>
      <c r="BG73" s="1097"/>
      <c r="BH73" s="1097"/>
      <c r="BI73" s="1097"/>
      <c r="BJ73" s="1097"/>
      <c r="BK73" s="1097"/>
      <c r="BL73" s="1097"/>
      <c r="BM73" s="1097"/>
      <c r="BN73" s="1097"/>
      <c r="BO73" s="1097"/>
      <c r="BP73" s="1102">
        <v>25.2</v>
      </c>
      <c r="BQ73" s="1102"/>
      <c r="BR73" s="1102"/>
      <c r="BS73" s="1102"/>
      <c r="BT73" s="1102"/>
      <c r="BU73" s="1102"/>
      <c r="BV73" s="1102"/>
      <c r="BW73" s="1102"/>
      <c r="BX73" s="1102">
        <v>16.8</v>
      </c>
      <c r="BY73" s="1102"/>
      <c r="BZ73" s="1102"/>
      <c r="CA73" s="1102"/>
      <c r="CB73" s="1102"/>
      <c r="CC73" s="1102"/>
      <c r="CD73" s="1102"/>
      <c r="CE73" s="1102"/>
      <c r="CF73" s="1102">
        <v>22</v>
      </c>
      <c r="CG73" s="1102"/>
      <c r="CH73" s="1102"/>
      <c r="CI73" s="1102"/>
      <c r="CJ73" s="1102"/>
      <c r="CK73" s="1102"/>
      <c r="CL73" s="1102"/>
      <c r="CM73" s="1102"/>
      <c r="CN73" s="1102">
        <v>26.6</v>
      </c>
      <c r="CO73" s="1102"/>
      <c r="CP73" s="1102"/>
      <c r="CQ73" s="1102"/>
      <c r="CR73" s="1102"/>
      <c r="CS73" s="1102"/>
      <c r="CT73" s="1102"/>
      <c r="CU73" s="1102"/>
      <c r="CV73" s="1102">
        <v>20.399999999999999</v>
      </c>
      <c r="CW73" s="1102"/>
      <c r="CX73" s="1102"/>
      <c r="CY73" s="1102"/>
      <c r="CZ73" s="1102"/>
      <c r="DA73" s="1102"/>
      <c r="DB73" s="1102"/>
      <c r="DC73" s="1102"/>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465</v>
      </c>
      <c r="BC75" s="1097"/>
      <c r="BD75" s="1097"/>
      <c r="BE75" s="1097"/>
      <c r="BF75" s="1097"/>
      <c r="BG75" s="1097"/>
      <c r="BH75" s="1097"/>
      <c r="BI75" s="1097"/>
      <c r="BJ75" s="1097"/>
      <c r="BK75" s="1097"/>
      <c r="BL75" s="1097"/>
      <c r="BM75" s="1097"/>
      <c r="BN75" s="1097"/>
      <c r="BO75" s="1097"/>
      <c r="BP75" s="1102">
        <v>4.5</v>
      </c>
      <c r="BQ75" s="1102"/>
      <c r="BR75" s="1102"/>
      <c r="BS75" s="1102"/>
      <c r="BT75" s="1102"/>
      <c r="BU75" s="1102"/>
      <c r="BV75" s="1102"/>
      <c r="BW75" s="1102"/>
      <c r="BX75" s="1102">
        <v>4</v>
      </c>
      <c r="BY75" s="1102"/>
      <c r="BZ75" s="1102"/>
      <c r="CA75" s="1102"/>
      <c r="CB75" s="1102"/>
      <c r="CC75" s="1102"/>
      <c r="CD75" s="1102"/>
      <c r="CE75" s="1102"/>
      <c r="CF75" s="1102">
        <v>5.8</v>
      </c>
      <c r="CG75" s="1102"/>
      <c r="CH75" s="1102"/>
      <c r="CI75" s="1102"/>
      <c r="CJ75" s="1102"/>
      <c r="CK75" s="1102"/>
      <c r="CL75" s="1102"/>
      <c r="CM75" s="1102"/>
      <c r="CN75" s="1102">
        <v>5.5</v>
      </c>
      <c r="CO75" s="1102"/>
      <c r="CP75" s="1102"/>
      <c r="CQ75" s="1102"/>
      <c r="CR75" s="1102"/>
      <c r="CS75" s="1102"/>
      <c r="CT75" s="1102"/>
      <c r="CU75" s="1102"/>
      <c r="CV75" s="1102">
        <v>5.5</v>
      </c>
      <c r="CW75" s="1102"/>
      <c r="CX75" s="1102"/>
      <c r="CY75" s="1102"/>
      <c r="CZ75" s="1102"/>
      <c r="DA75" s="1102"/>
      <c r="DB75" s="1102"/>
      <c r="DC75" s="1102"/>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755"/>
      <c r="G77" s="1073"/>
      <c r="H77" s="1073"/>
      <c r="I77" s="1073"/>
      <c r="J77" s="1073"/>
      <c r="K77" s="1084"/>
      <c r="L77" s="1084"/>
      <c r="M77" s="1084"/>
      <c r="N77" s="1084"/>
      <c r="AN77" s="1098" t="s">
        <v>85</v>
      </c>
      <c r="AO77" s="1098"/>
      <c r="AP77" s="1098"/>
      <c r="AQ77" s="1098"/>
      <c r="AR77" s="1098"/>
      <c r="AS77" s="1098"/>
      <c r="AT77" s="1098"/>
      <c r="AU77" s="1098"/>
      <c r="AV77" s="1098"/>
      <c r="AW77" s="1098"/>
      <c r="AX77" s="1098"/>
      <c r="AY77" s="1098"/>
      <c r="AZ77" s="1098"/>
      <c r="BA77" s="1098"/>
      <c r="BB77" s="1097" t="s">
        <v>557</v>
      </c>
      <c r="BC77" s="1097"/>
      <c r="BD77" s="1097"/>
      <c r="BE77" s="1097"/>
      <c r="BF77" s="1097"/>
      <c r="BG77" s="1097"/>
      <c r="BH77" s="1097"/>
      <c r="BI77" s="1097"/>
      <c r="BJ77" s="1097"/>
      <c r="BK77" s="1097"/>
      <c r="BL77" s="1097"/>
      <c r="BM77" s="1097"/>
      <c r="BN77" s="1097"/>
      <c r="BO77" s="1097"/>
      <c r="BP77" s="1102">
        <v>33.9</v>
      </c>
      <c r="BQ77" s="1102"/>
      <c r="BR77" s="1102"/>
      <c r="BS77" s="1102"/>
      <c r="BT77" s="1102"/>
      <c r="BU77" s="1102"/>
      <c r="BV77" s="1102"/>
      <c r="BW77" s="1102"/>
      <c r="BX77" s="1102">
        <v>32.299999999999997</v>
      </c>
      <c r="BY77" s="1102"/>
      <c r="BZ77" s="1102"/>
      <c r="CA77" s="1102"/>
      <c r="CB77" s="1102"/>
      <c r="CC77" s="1102"/>
      <c r="CD77" s="1102"/>
      <c r="CE77" s="1102"/>
      <c r="CF77" s="1102">
        <v>35.200000000000003</v>
      </c>
      <c r="CG77" s="1102"/>
      <c r="CH77" s="1102"/>
      <c r="CI77" s="1102"/>
      <c r="CJ77" s="1102"/>
      <c r="CK77" s="1102"/>
      <c r="CL77" s="1102"/>
      <c r="CM77" s="1102"/>
      <c r="CN77" s="1102">
        <v>40.4</v>
      </c>
      <c r="CO77" s="1102"/>
      <c r="CP77" s="1102"/>
      <c r="CQ77" s="1102"/>
      <c r="CR77" s="1102"/>
      <c r="CS77" s="1102"/>
      <c r="CT77" s="1102"/>
      <c r="CU77" s="1102"/>
      <c r="CV77" s="1102">
        <v>39.5</v>
      </c>
      <c r="CW77" s="1102"/>
      <c r="CX77" s="1102"/>
      <c r="CY77" s="1102"/>
      <c r="CZ77" s="1102"/>
      <c r="DA77" s="1102"/>
      <c r="DB77" s="1102"/>
      <c r="DC77" s="1102"/>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465</v>
      </c>
      <c r="BC79" s="1097"/>
      <c r="BD79" s="1097"/>
      <c r="BE79" s="1097"/>
      <c r="BF79" s="1097"/>
      <c r="BG79" s="1097"/>
      <c r="BH79" s="1097"/>
      <c r="BI79" s="1097"/>
      <c r="BJ79" s="1097"/>
      <c r="BK79" s="1097"/>
      <c r="BL79" s="1097"/>
      <c r="BM79" s="1097"/>
      <c r="BN79" s="1097"/>
      <c r="BO79" s="1097"/>
      <c r="BP79" s="1102">
        <v>7.4</v>
      </c>
      <c r="BQ79" s="1102"/>
      <c r="BR79" s="1102"/>
      <c r="BS79" s="1102"/>
      <c r="BT79" s="1102"/>
      <c r="BU79" s="1102"/>
      <c r="BV79" s="1102"/>
      <c r="BW79" s="1102"/>
      <c r="BX79" s="1102">
        <v>7</v>
      </c>
      <c r="BY79" s="1102"/>
      <c r="BZ79" s="1102"/>
      <c r="CA79" s="1102"/>
      <c r="CB79" s="1102"/>
      <c r="CC79" s="1102"/>
      <c r="CD79" s="1102"/>
      <c r="CE79" s="1102"/>
      <c r="CF79" s="1102">
        <v>6.9</v>
      </c>
      <c r="CG79" s="1102"/>
      <c r="CH79" s="1102"/>
      <c r="CI79" s="1102"/>
      <c r="CJ79" s="1102"/>
      <c r="CK79" s="1102"/>
      <c r="CL79" s="1102"/>
      <c r="CM79" s="1102"/>
      <c r="CN79" s="1102">
        <v>7</v>
      </c>
      <c r="CO79" s="1102"/>
      <c r="CP79" s="1102"/>
      <c r="CQ79" s="1102"/>
      <c r="CR79" s="1102"/>
      <c r="CS79" s="1102"/>
      <c r="CT79" s="1102"/>
      <c r="CU79" s="1102"/>
      <c r="CV79" s="1102">
        <v>6.9</v>
      </c>
      <c r="CW79" s="1102"/>
      <c r="CX79" s="1102"/>
      <c r="CY79" s="1102"/>
      <c r="CZ79" s="1102"/>
      <c r="DA79" s="1102"/>
      <c r="DB79" s="1102"/>
      <c r="DC79" s="1102"/>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25yAsWbf+NePMICG4pLehiEgLanmNJyM87YJP6wD4P9jx8aoXqNpDqUisuhUgRogUkICVNqpuvr9MZT+zWFzdw==" saltValue="/Y1DgJtUAfF4CUdGGQwjc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126</v>
      </c>
    </row>
  </sheetData>
  <sheetProtection algorithmName="SHA-512" hashValue="5dvIh6ePW7cej+kB2MMkxlkoo9s46HJX8PZxjeRunhiJxXehAGAKAhRMtYFlYTwqAnvwxIxQQTibGn2OrsjChQ==" saltValue="nwwf8dz7vAzWn4z9hoxMSw=="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5" zoomScaleNormal="75"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126</v>
      </c>
    </row>
  </sheetData>
  <sheetProtection algorithmName="SHA-512" hashValue="vUeju0JAi8l9YOA+8EM2W+9/YxyVxRAPizXMs/qFYBOIorCKqYtTqsAhhNn3bMRS9v5dhby1Fq2Cbh1Um5Mzxg==" saltValue="hdoGY6zDKugruDkk4dvLZw=="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川野　力</cp:lastModifiedBy>
  <dcterms:created xsi:type="dcterms:W3CDTF">2022-02-02T03:59:41Z</dcterms:created>
  <dcterms:modified xsi:type="dcterms:W3CDTF">2022-09-29T23:57:12Z</dcterms:modified>
</cp:coreProperties>
</file>